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5220" activeTab="0"/>
  </bookViews>
  <sheets>
    <sheet name="BYTE1" sheetId="1" r:id="rId1"/>
    <sheet name="BYTE1-ΛΥΣΗ" sheetId="2" r:id="rId2"/>
    <sheet name="ΒΥΤΕ2" sheetId="3" r:id="rId3"/>
    <sheet name="ΒΥΤΕ2-ΛΥΣΗ" sheetId="4" r:id="rId4"/>
    <sheet name="ΒΥΤΕ3" sheetId="5" r:id="rId5"/>
    <sheet name="ΒΥΤΕ3-ΛΥΣΗ" sheetId="6" r:id="rId6"/>
    <sheet name="ΒΥΤΕ3-ΦΠΑ" sheetId="7" r:id="rId7"/>
    <sheet name="ΒΥΤΕ3-ΦΠΑ-ΛΥΣΗ" sheetId="8" r:id="rId8"/>
    <sheet name="BYTE3-ΦΠΑ-1" sheetId="9" r:id="rId9"/>
    <sheet name="ΒΥΤΕ3-ΦΠΑ-1-ΛΥΣΗ" sheetId="10" r:id="rId10"/>
    <sheet name="ΒΥΤΕ4" sheetId="11" r:id="rId11"/>
    <sheet name="ΒΥΤΕ4-ΛΥΣΗ" sheetId="12" r:id="rId12"/>
  </sheets>
  <definedNames>
    <definedName name="α4">#REF!</definedName>
    <definedName name="Α5">#REF!</definedName>
    <definedName name="β3">#REF!</definedName>
  </definedNames>
  <calcPr fullCalcOnLoad="1"/>
</workbook>
</file>

<file path=xl/sharedStrings.xml><?xml version="1.0" encoding="utf-8"?>
<sst xmlns="http://schemas.openxmlformats.org/spreadsheetml/2006/main" count="364" uniqueCount="67">
  <si>
    <t>ΠΩΛΗΣΕΙΣ</t>
  </si>
  <si>
    <t>ΣΥΝΟΛΟ</t>
  </si>
  <si>
    <t>ΑΓΟΡΕΣ</t>
  </si>
  <si>
    <t>ΜΙΚΤΟ ΚΕΡΔΟΣ</t>
  </si>
  <si>
    <t>BYTE A.E.</t>
  </si>
  <si>
    <t>ΙΑΝ</t>
  </si>
  <si>
    <t>ΦΕΒ</t>
  </si>
  <si>
    <t>ΜΑΡ</t>
  </si>
  <si>
    <t>ΑΠΡ</t>
  </si>
  <si>
    <t>ΜΑΪ</t>
  </si>
  <si>
    <t>ΙΟΥΝ</t>
  </si>
  <si>
    <t>ΠΩΛΗΣΕΙΣ(ΤΕΜΑΧΙΑ)</t>
  </si>
  <si>
    <t>ΠΩΛΗΣΕΙΣ(Εuro)</t>
  </si>
  <si>
    <t>ΚΟΣΤΟΣ</t>
  </si>
  <si>
    <t>ΕΞΟΔΑ(ΕΝΟΙΚΙΟ)</t>
  </si>
  <si>
    <t>ΚΠΤΦ</t>
  </si>
  <si>
    <t>Οι αγορές και οι πωλήσεις γίνονται μετρητοίς. Αγοράζονται κάθε μήνα όσα τεμάχια θα πουληθούν.</t>
  </si>
  <si>
    <t>Αν είναι γνωστά τα τεμάχια Η/Υ που θα πουληθούν το Α' εξάμηνο του 2000, ζητούνται :</t>
  </si>
  <si>
    <t>1. Πίνακας αποτελεσμάτων χρήσης για κάθε μήνα, και συνολικός για το Α' εξάμηνο.</t>
  </si>
  <si>
    <t>2. Πίνακας ταμιακής ρευστότητας για κάθε μήνα.</t>
  </si>
  <si>
    <t>3. Πίνακας Ισολογισμού  για κάθε μήνα, και συνολικός για το Α' εξάμηνο.</t>
  </si>
  <si>
    <t>ΤΑ</t>
  </si>
  <si>
    <t>ΤΠ</t>
  </si>
  <si>
    <t>ΤΑΜΕΙΟ=</t>
  </si>
  <si>
    <t>ΜΕΤΟΧ.ΚΕΦΑΛΑΙΟ</t>
  </si>
  <si>
    <t>ΕΞΟΔΑ=</t>
  </si>
  <si>
    <t>ΑΠΟΤ/ΤΑ ΧΡΗΣΗΣ</t>
  </si>
  <si>
    <t>ΣΥΝΟΛΟ(30/6)</t>
  </si>
  <si>
    <t>ΟΙ ΠΕΛΑΤΕΣ ΚΑΙ ΟΙ ΠΡΟΜΗΘΕΥΤΕΣ ΠΛΗΡΩΝΟΥΝ/ΠΛΗΡΩΝΟΝΤΑΙ ΜΕΤΡΗΤΟΙΣ</t>
  </si>
  <si>
    <t>ΑΑ.ΤΑΜΕΙΟΥ</t>
  </si>
  <si>
    <t xml:space="preserve"> + ΕΙΣΠΡΑΞΕΙΣ</t>
  </si>
  <si>
    <t xml:space="preserve"> - ΠΛΗΡΩΜΕΣ</t>
  </si>
  <si>
    <t xml:space="preserve"> = ΤΑ.ΤΑΜΕΙΟΥ</t>
  </si>
  <si>
    <t>ΙΣΟΛΟΓΙΣΜΟΣ</t>
  </si>
  <si>
    <t>ΣΥΝ. ΕΝΕΡΓΗΤΙΚΟΥ</t>
  </si>
  <si>
    <t>ΚΕΡΔΗ εις ΝΕΟΝ</t>
  </si>
  <si>
    <t>ΣΥΝ.ΠΑΘΗΤΙΚΟΥ</t>
  </si>
  <si>
    <t>Οι αγορές και οι πωλήσεις γίνονται με πίστωση 1 μήνα.</t>
  </si>
  <si>
    <t>ΠΕΛΑΤΕΣ</t>
  </si>
  <si>
    <t>ΠΡΟΜΗΘΕΥΤΕΣ</t>
  </si>
  <si>
    <t>ΑΓΟΡΕΣ(ΤΕΜΑΧΙΑ)</t>
  </si>
  <si>
    <t>ΤΕΛΙΚΟ ΑΠΟΘΕΜΑ</t>
  </si>
  <si>
    <t>ΟΙ ΠΕΛΑΤΕΣ ΠΛΗΡΩΝΟΥΝ ΤΟΝ ΕΠΟΜΕΝΟ ΜΗΝΑ.</t>
  </si>
  <si>
    <t>ΟΙ ΠΡΟΜΗΘΕΥΤΕΣ ΠΛΗΡΩΝΟΝΤΑΙ ΤΟΝ ΕΠΟΜΕΝΟ ΜΗΝΑ.</t>
  </si>
  <si>
    <t>ΕΜΠΟΡΕΥΜΑΤΑ</t>
  </si>
  <si>
    <t>Η επιχείρηση BYTE Α.Ε. εμπορεύεται Η/Υ ιδρύθηκε την 1/1/2000 με Μετοχικό Κεφάλαιο 20,000 € καταβεβλημένου σε μετρητά.</t>
  </si>
  <si>
    <t>Η μέση τιμή αγοράς ενός Η/Υ είναι 500 €  και η μέση τιμή πώλησης 800 € .</t>
  </si>
  <si>
    <t>Τα έξοδα της επιχείρησης είναι μόνο το ενοίκιο (500 €) που καταβάλλεται την 10η ημέρα κάθε μήνα.</t>
  </si>
  <si>
    <t>Οι αγορές και οι πωλήσεις γίνονται μετρητοίς.</t>
  </si>
  <si>
    <t>Αν είναι γνωστά τα τεμάχια Η/Υ που αγοραζονται και πωλούνται το Α' εξάμηνο του 2000, ζητούνται :</t>
  </si>
  <si>
    <t>ΣΥΝΟΛΟ ΕΞΑΜΗΝΟΥ</t>
  </si>
  <si>
    <t>ΟΙ ΠΕΛΑΤΕΣ ΠΛΗΡΩΝΟΥΝ ΜΕΤΡΗΤΟΙΣ.</t>
  </si>
  <si>
    <t>ΟΙ ΠΡΟΜΗΘΕΥΤΕΣ ΠΛΗΡΩΝΟΝΤΑΙ ΜΕΤΡΗΤΟΙΣ.</t>
  </si>
  <si>
    <t>Η μέση τιμή αγοράς ενός Η/Υ τον ΙΑΝ είναι 500 €  και η μέση τιμή πώλησης 800 € .</t>
  </si>
  <si>
    <t>Η μέση τιμή αγοράς ενός Η/Υ τον ΦΕΒ είναι 600 €  και η μέση τιμή πώλησης 900 € .</t>
  </si>
  <si>
    <t>Η μέση τιμή αγοράς ενός Η/Υ τον ΜΑΡ είναι 700 €  και η μέση τιμή πώλησης 1000 € .</t>
  </si>
  <si>
    <t>ΣΥΝΟΛΟ ΤΡΙΜΗΝΟΥ</t>
  </si>
  <si>
    <t>ΑΑ</t>
  </si>
  <si>
    <t>ΜΟ =</t>
  </si>
  <si>
    <t>ΤΑ =</t>
  </si>
  <si>
    <t>ΚΟΣΤΟΣ =</t>
  </si>
  <si>
    <t>Οι αγορές και οι πωλήσεις γίνονται με πίστωση 1 μήνα. Ο ΦΠΑ είναι 20%.</t>
  </si>
  <si>
    <t>ΦΠΑ =</t>
  </si>
  <si>
    <t>ΦΠΑ</t>
  </si>
  <si>
    <t>Οι αγορές γίνονται μετρητοις και οι πωλήσεις γίνονται με πίστωση 2 μηνών. Ο ΦΠΑ είναι 20%.</t>
  </si>
  <si>
    <t>ΦΟΡΟΙ (ΦΠΑ)</t>
  </si>
  <si>
    <t>ΟΙ ΠΕΛΑΤΕΣ ΠΛΗΡΩΝΟΥΝ ΜΕΤΑ 2 ΜΗΝΕΣ.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</si>
</sst>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_-* #,##0.000_Δ_ρ_χ_-;\-* #,##0.000_Δ_ρ_χ_-;_-* &quot;-&quot;??_Δ_ρ_χ_-;_-@_-"/>
    <numFmt numFmtId="181" formatCode="_-* #,##0.0000_Δ_ρ_χ_-;\-* #,##0.0000_Δ_ρ_χ_-;_-* &quot;-&quot;??_Δ_ρ_χ_-;_-@_-"/>
    <numFmt numFmtId="182" formatCode="_-* #,##0.00000_Δ_ρ_χ_-;\-* #,##0.00000_Δ_ρ_χ_-;_-* &quot;-&quot;??_Δ_ρ_χ_-;_-@_-"/>
    <numFmt numFmtId="183" formatCode="_-* #,##0.0_Δ_ρ_χ_-;\-* #,##0.0_Δ_ρ_χ_-;_-* &quot;-&quot;??_Δ_ρ_χ_-;_-@_-"/>
    <numFmt numFmtId="184" formatCode="General_)"/>
    <numFmt numFmtId="185" formatCode="_-* #,##0_-;\-* #,##0_-;_-* &quot;-&quot;??_-;_-@_-"/>
    <numFmt numFmtId="186" formatCode="0.0"/>
    <numFmt numFmtId="187" formatCode="_-* #,##0_Δ_ρ_χ_-;\-* #,##0_Δ_ρ_χ_-;_-* &quot;-&quot;??_Δ_ρ_χ_-;_-@_-"/>
    <numFmt numFmtId="188" formatCode="_-* #.##0.00\ _Δ_ρ_χ_-;\-* #.##0.00\ _Δ_ρ_χ_-;_-* &quot;-&quot;??\ _Δ_ρ_χ_-;_-@_-"/>
    <numFmt numFmtId="189" formatCode="#.##0"/>
    <numFmt numFmtId="190" formatCode="#.##0\ &quot;Δρχ&quot;"/>
    <numFmt numFmtId="191" formatCode="_-* #.##0_-;\-* #.##0_-;_-* &quot;-&quot;??_-;_-@_-"/>
    <numFmt numFmtId="192" formatCode="0.000%"/>
    <numFmt numFmtId="193" formatCode="0.0000"/>
    <numFmt numFmtId="194" formatCode="#,##0\ &quot;€&quot;"/>
  </numFmts>
  <fonts count="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1"/>
      <name val="Arial Greek"/>
      <family val="0"/>
    </font>
    <font>
      <sz val="11"/>
      <name val="Arial Greek"/>
      <family val="0"/>
    </font>
    <font>
      <sz val="11"/>
      <color indexed="10"/>
      <name val="Arial Greek"/>
      <family val="0"/>
    </font>
    <font>
      <b/>
      <sz val="11"/>
      <name val="Arial Greek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3" fontId="5" fillId="0" borderId="0" xfId="15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0" fontId="4" fillId="2" borderId="4" xfId="0" applyFont="1" applyFill="1" applyBorder="1" applyAlignment="1">
      <alignment/>
    </xf>
    <xf numFmtId="3" fontId="5" fillId="0" borderId="5" xfId="15" applyNumberFormat="1" applyFont="1" applyBorder="1" applyAlignment="1">
      <alignment horizontal="center" wrapText="1"/>
    </xf>
    <xf numFmtId="0" fontId="4" fillId="0" borderId="4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5" fillId="0" borderId="7" xfId="15" applyNumberFormat="1" applyFont="1" applyBorder="1" applyAlignment="1">
      <alignment horizontal="center" wrapText="1"/>
    </xf>
    <xf numFmtId="3" fontId="5" fillId="0" borderId="8" xfId="15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5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15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3" fontId="7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3" borderId="9" xfId="15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7" fillId="4" borderId="10" xfId="15" applyNumberFormat="1" applyFont="1" applyFill="1" applyBorder="1" applyAlignment="1">
      <alignment horizontal="center" wrapText="1"/>
    </xf>
    <xf numFmtId="3" fontId="7" fillId="5" borderId="9" xfId="15" applyNumberFormat="1" applyFont="1" applyFill="1" applyBorder="1" applyAlignment="1">
      <alignment horizontal="center" wrapText="1"/>
    </xf>
    <xf numFmtId="3" fontId="4" fillId="5" borderId="9" xfId="15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3" fontId="7" fillId="6" borderId="9" xfId="15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3" fontId="4" fillId="6" borderId="9" xfId="15" applyNumberFormat="1" applyFont="1" applyFill="1" applyBorder="1" applyAlignment="1">
      <alignment horizontal="center" wrapText="1"/>
    </xf>
    <xf numFmtId="3" fontId="7" fillId="0" borderId="9" xfId="15" applyNumberFormat="1" applyFont="1" applyFill="1" applyBorder="1" applyAlignment="1">
      <alignment horizontal="center" wrapText="1"/>
    </xf>
    <xf numFmtId="3" fontId="4" fillId="0" borderId="9" xfId="15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7" fillId="0" borderId="10" xfId="15" applyNumberFormat="1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right"/>
    </xf>
    <xf numFmtId="3" fontId="7" fillId="7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" fontId="7" fillId="0" borderId="0" xfId="15" applyNumberFormat="1" applyFont="1" applyFill="1" applyBorder="1" applyAlignment="1">
      <alignment horizontal="center" wrapText="1"/>
    </xf>
    <xf numFmtId="3" fontId="7" fillId="4" borderId="11" xfId="15" applyNumberFormat="1" applyFont="1" applyFill="1" applyBorder="1" applyAlignment="1">
      <alignment horizontal="center" wrapText="1"/>
    </xf>
    <xf numFmtId="3" fontId="7" fillId="5" borderId="12" xfId="15" applyNumberFormat="1" applyFont="1" applyFill="1" applyBorder="1" applyAlignment="1">
      <alignment horizontal="center" wrapText="1"/>
    </xf>
    <xf numFmtId="3" fontId="4" fillId="5" borderId="12" xfId="15" applyNumberFormat="1" applyFont="1" applyFill="1" applyBorder="1" applyAlignment="1">
      <alignment horizontal="center" wrapText="1"/>
    </xf>
    <xf numFmtId="3" fontId="7" fillId="6" borderId="12" xfId="15" applyNumberFormat="1" applyFont="1" applyFill="1" applyBorder="1" applyAlignment="1">
      <alignment horizontal="center" wrapText="1"/>
    </xf>
    <xf numFmtId="3" fontId="4" fillId="6" borderId="12" xfId="15" applyNumberFormat="1" applyFont="1" applyFill="1" applyBorder="1" applyAlignment="1">
      <alignment horizontal="center" wrapText="1"/>
    </xf>
    <xf numFmtId="3" fontId="4" fillId="0" borderId="0" xfId="1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3" fontId="7" fillId="3" borderId="12" xfId="1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Alignment="1">
      <alignment/>
    </xf>
    <xf numFmtId="0" fontId="7" fillId="3" borderId="0" xfId="0" applyFont="1" applyFill="1" applyBorder="1" applyAlignment="1">
      <alignment horizontal="right"/>
    </xf>
    <xf numFmtId="9" fontId="7" fillId="0" borderId="0" xfId="0" applyNumberFormat="1" applyFont="1" applyBorder="1" applyAlignment="1">
      <alignment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25" sqref="A25"/>
    </sheetView>
  </sheetViews>
  <sheetFormatPr defaultColWidth="9.00390625" defaultRowHeight="12.75"/>
  <cols>
    <col min="1" max="1" width="20.875" style="4" customWidth="1"/>
    <col min="2" max="5" width="9.125" style="4" customWidth="1"/>
    <col min="6" max="6" width="10.125" style="4" customWidth="1"/>
    <col min="7" max="7" width="9.125" style="4" customWidth="1"/>
    <col min="8" max="8" width="15.875" style="4" customWidth="1"/>
    <col min="9" max="16384" width="9.125" style="4" customWidth="1"/>
  </cols>
  <sheetData>
    <row r="1" spans="1:8" ht="15.75" thickTop="1">
      <c r="A1" s="1" t="s">
        <v>4</v>
      </c>
      <c r="B1" s="2"/>
      <c r="C1" s="2"/>
      <c r="D1" s="2"/>
      <c r="E1" s="2"/>
      <c r="F1" s="2"/>
      <c r="G1" s="2"/>
      <c r="H1" s="3"/>
    </row>
    <row r="2" spans="1:8" ht="14.25">
      <c r="A2" s="5"/>
      <c r="B2" s="6"/>
      <c r="C2" s="6"/>
      <c r="D2" s="6"/>
      <c r="E2" s="6"/>
      <c r="F2" s="6"/>
      <c r="G2" s="6"/>
      <c r="H2" s="7"/>
    </row>
    <row r="3" spans="1:8" ht="15">
      <c r="A3" s="5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</v>
      </c>
    </row>
    <row r="4" spans="1:8" ht="14.25">
      <c r="A4" s="5" t="s">
        <v>11</v>
      </c>
      <c r="B4" s="10">
        <v>10</v>
      </c>
      <c r="C4" s="10">
        <v>15</v>
      </c>
      <c r="D4" s="10">
        <v>20</v>
      </c>
      <c r="E4" s="10">
        <v>25</v>
      </c>
      <c r="F4" s="10">
        <v>30</v>
      </c>
      <c r="G4" s="10">
        <v>35</v>
      </c>
      <c r="H4" s="11">
        <f>SUM(B4:G4)</f>
        <v>135</v>
      </c>
    </row>
    <row r="5" spans="1:8" ht="14.25">
      <c r="A5" s="5" t="s">
        <v>12</v>
      </c>
      <c r="B5" s="10"/>
      <c r="C5" s="10"/>
      <c r="D5" s="10"/>
      <c r="E5" s="10"/>
      <c r="F5" s="10"/>
      <c r="G5" s="10"/>
      <c r="H5" s="11"/>
    </row>
    <row r="6" spans="1:8" ht="14.25">
      <c r="A6" s="5" t="s">
        <v>13</v>
      </c>
      <c r="B6" s="10"/>
      <c r="C6" s="10"/>
      <c r="D6" s="10"/>
      <c r="E6" s="10"/>
      <c r="F6" s="10"/>
      <c r="G6" s="10"/>
      <c r="H6" s="11"/>
    </row>
    <row r="7" spans="1:8" ht="14.25">
      <c r="A7" s="5" t="s">
        <v>3</v>
      </c>
      <c r="B7" s="10"/>
      <c r="C7" s="10"/>
      <c r="D7" s="10"/>
      <c r="E7" s="10"/>
      <c r="F7" s="10"/>
      <c r="G7" s="10"/>
      <c r="H7" s="11"/>
    </row>
    <row r="8" spans="1:8" ht="14.25">
      <c r="A8" s="5" t="s">
        <v>14</v>
      </c>
      <c r="B8" s="10"/>
      <c r="C8" s="10"/>
      <c r="D8" s="10"/>
      <c r="E8" s="10"/>
      <c r="F8" s="10"/>
      <c r="G8" s="10"/>
      <c r="H8" s="11"/>
    </row>
    <row r="9" spans="1:8" ht="14.25">
      <c r="A9" s="5" t="s">
        <v>15</v>
      </c>
      <c r="B9" s="10"/>
      <c r="C9" s="10"/>
      <c r="D9" s="10"/>
      <c r="E9" s="10"/>
      <c r="F9" s="10"/>
      <c r="G9" s="10"/>
      <c r="H9" s="11"/>
    </row>
    <row r="10" spans="1:8" ht="14.25">
      <c r="A10" s="5"/>
      <c r="B10" s="10"/>
      <c r="C10" s="10"/>
      <c r="D10" s="10"/>
      <c r="E10" s="10"/>
      <c r="F10" s="10"/>
      <c r="G10" s="10"/>
      <c r="H10" s="11"/>
    </row>
    <row r="11" spans="1:8" ht="14.25">
      <c r="A11" s="5"/>
      <c r="B11" s="10"/>
      <c r="C11" s="10"/>
      <c r="D11" s="10"/>
      <c r="E11" s="10"/>
      <c r="F11" s="10"/>
      <c r="G11" s="10"/>
      <c r="H11" s="11"/>
    </row>
    <row r="12" spans="1:8" ht="14.25">
      <c r="A12" s="74" t="s">
        <v>45</v>
      </c>
      <c r="B12" s="75"/>
      <c r="C12" s="75"/>
      <c r="D12" s="75"/>
      <c r="E12" s="75"/>
      <c r="F12" s="75"/>
      <c r="G12" s="75"/>
      <c r="H12" s="76"/>
    </row>
    <row r="13" spans="1:8" ht="14.25">
      <c r="A13" s="74"/>
      <c r="B13" s="75"/>
      <c r="C13" s="75"/>
      <c r="D13" s="75"/>
      <c r="E13" s="75"/>
      <c r="F13" s="75"/>
      <c r="G13" s="75"/>
      <c r="H13" s="76"/>
    </row>
    <row r="14" spans="1:8" ht="14.25">
      <c r="A14" s="5" t="s">
        <v>46</v>
      </c>
      <c r="B14" s="10"/>
      <c r="C14" s="10"/>
      <c r="D14" s="10"/>
      <c r="E14" s="10"/>
      <c r="F14" s="10"/>
      <c r="G14" s="10"/>
      <c r="H14" s="11"/>
    </row>
    <row r="15" spans="1:8" ht="14.25">
      <c r="A15" s="5" t="s">
        <v>47</v>
      </c>
      <c r="B15" s="10"/>
      <c r="C15" s="10"/>
      <c r="D15" s="10"/>
      <c r="E15" s="10"/>
      <c r="F15" s="10"/>
      <c r="G15" s="10"/>
      <c r="H15" s="11"/>
    </row>
    <row r="16" spans="1:8" ht="14.25">
      <c r="A16" s="12" t="s">
        <v>16</v>
      </c>
      <c r="B16" s="10"/>
      <c r="C16" s="10"/>
      <c r="D16" s="10"/>
      <c r="E16" s="10"/>
      <c r="F16" s="10"/>
      <c r="G16" s="10"/>
      <c r="H16" s="11"/>
    </row>
    <row r="17" spans="1:8" ht="14.25">
      <c r="A17" s="5" t="s">
        <v>17</v>
      </c>
      <c r="B17" s="10"/>
      <c r="C17" s="10"/>
      <c r="D17" s="10"/>
      <c r="E17" s="10"/>
      <c r="F17" s="10"/>
      <c r="G17" s="10"/>
      <c r="H17" s="11"/>
    </row>
    <row r="18" spans="1:8" ht="14.25">
      <c r="A18" s="5" t="s">
        <v>18</v>
      </c>
      <c r="B18" s="10"/>
      <c r="C18" s="10"/>
      <c r="D18" s="10"/>
      <c r="E18" s="10"/>
      <c r="F18" s="10"/>
      <c r="G18" s="10"/>
      <c r="H18" s="11"/>
    </row>
    <row r="19" spans="1:8" ht="14.25">
      <c r="A19" s="5" t="s">
        <v>19</v>
      </c>
      <c r="B19" s="10"/>
      <c r="C19" s="10"/>
      <c r="D19" s="10"/>
      <c r="E19" s="10"/>
      <c r="F19" s="10"/>
      <c r="G19" s="10"/>
      <c r="H19" s="11"/>
    </row>
    <row r="20" spans="1:8" ht="14.25">
      <c r="A20" s="5" t="s">
        <v>20</v>
      </c>
      <c r="B20" s="10"/>
      <c r="C20" s="10"/>
      <c r="D20" s="10"/>
      <c r="E20" s="10"/>
      <c r="F20" s="10"/>
      <c r="G20" s="10"/>
      <c r="H20" s="11"/>
    </row>
    <row r="21" spans="1:8" ht="15" thickBot="1">
      <c r="A21" s="13"/>
      <c r="B21" s="14"/>
      <c r="C21" s="14"/>
      <c r="D21" s="14"/>
      <c r="E21" s="14"/>
      <c r="F21" s="14"/>
      <c r="G21" s="14"/>
      <c r="H21" s="15"/>
    </row>
    <row r="22" ht="15" thickTop="1"/>
  </sheetData>
  <mergeCells count="1">
    <mergeCell ref="A12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0">
      <selection activeCell="A15" sqref="A15"/>
    </sheetView>
  </sheetViews>
  <sheetFormatPr defaultColWidth="9.00390625" defaultRowHeight="12.75"/>
  <cols>
    <col min="1" max="1" width="22.125" style="4" customWidth="1"/>
    <col min="2" max="2" width="11.875" style="4" customWidth="1"/>
    <col min="3" max="3" width="20.25390625" style="4" customWidth="1"/>
    <col min="4" max="4" width="10.375" style="4" customWidth="1"/>
    <col min="5" max="7" width="11.25390625" style="4" bestFit="1" customWidth="1"/>
    <col min="8" max="8" width="13.75390625" style="4" customWidth="1"/>
    <col min="9" max="16384" width="9.125" style="4" customWidth="1"/>
  </cols>
  <sheetData>
    <row r="1" spans="1:7" ht="15">
      <c r="A1" s="32" t="s">
        <v>4</v>
      </c>
      <c r="B1" s="79">
        <v>36526</v>
      </c>
      <c r="C1" s="80"/>
      <c r="D1" s="33"/>
      <c r="E1" s="33"/>
      <c r="F1" s="8" t="s">
        <v>21</v>
      </c>
      <c r="G1" s="8" t="s">
        <v>22</v>
      </c>
    </row>
    <row r="2" spans="1:7" ht="15">
      <c r="A2" s="34" t="s">
        <v>23</v>
      </c>
      <c r="B2" s="35">
        <v>20000</v>
      </c>
      <c r="C2" s="34" t="s">
        <v>24</v>
      </c>
      <c r="D2" s="36">
        <v>20000</v>
      </c>
      <c r="E2" s="33"/>
      <c r="F2" s="36">
        <v>500</v>
      </c>
      <c r="G2" s="36">
        <v>800</v>
      </c>
    </row>
    <row r="3" spans="1:7" ht="15">
      <c r="A3" s="34" t="s">
        <v>25</v>
      </c>
      <c r="B3" s="37">
        <v>500</v>
      </c>
      <c r="C3" s="33" t="s">
        <v>62</v>
      </c>
      <c r="D3" s="73">
        <v>0.2</v>
      </c>
      <c r="E3" s="33"/>
      <c r="F3" s="33"/>
      <c r="G3" s="33"/>
    </row>
    <row r="4" spans="1:8" ht="15">
      <c r="A4" s="34"/>
      <c r="B4" s="37"/>
      <c r="C4" s="33"/>
      <c r="D4" s="33"/>
      <c r="E4" s="33"/>
      <c r="F4" s="33"/>
      <c r="G4" s="33"/>
      <c r="H4" s="81" t="s">
        <v>50</v>
      </c>
    </row>
    <row r="5" spans="1:8" ht="15">
      <c r="A5" s="5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1"/>
    </row>
    <row r="6" spans="1:8" ht="12.75" customHeight="1">
      <c r="A6" s="5" t="s">
        <v>11</v>
      </c>
      <c r="B6" s="10">
        <v>10</v>
      </c>
      <c r="C6" s="10">
        <v>15</v>
      </c>
      <c r="D6" s="10">
        <v>20</v>
      </c>
      <c r="E6" s="10">
        <v>25</v>
      </c>
      <c r="F6" s="10">
        <v>30</v>
      </c>
      <c r="G6" s="10">
        <v>35</v>
      </c>
      <c r="H6" s="10">
        <f>SUM(B6:G6)</f>
        <v>135</v>
      </c>
    </row>
    <row r="7" spans="1:8" ht="14.25">
      <c r="A7" s="5" t="s">
        <v>40</v>
      </c>
      <c r="B7" s="10">
        <v>15</v>
      </c>
      <c r="C7" s="10">
        <v>20</v>
      </c>
      <c r="D7" s="10">
        <v>25</v>
      </c>
      <c r="E7" s="10">
        <v>30</v>
      </c>
      <c r="F7" s="10">
        <v>35</v>
      </c>
      <c r="G7" s="10">
        <v>40</v>
      </c>
      <c r="H7" s="10">
        <f>SUM(B7:G7)</f>
        <v>165</v>
      </c>
    </row>
    <row r="8" spans="1:8" ht="15.75" thickBot="1">
      <c r="A8" s="38" t="s">
        <v>41</v>
      </c>
      <c r="B8" s="10">
        <f>B7-B6</f>
        <v>5</v>
      </c>
      <c r="C8" s="10">
        <f>B8+C7-C6</f>
        <v>10</v>
      </c>
      <c r="D8" s="10">
        <f>C8+D7-D6</f>
        <v>15</v>
      </c>
      <c r="E8" s="10">
        <f>D8+E7-E6</f>
        <v>20</v>
      </c>
      <c r="F8" s="10">
        <f>E8+F7-F6</f>
        <v>25</v>
      </c>
      <c r="G8" s="10">
        <f>F8+G7-G6</f>
        <v>30</v>
      </c>
      <c r="H8" s="55">
        <f>H7-H6</f>
        <v>30</v>
      </c>
    </row>
    <row r="9" spans="1:8" ht="16.5" thickBot="1" thickTop="1">
      <c r="A9" s="38" t="s">
        <v>0</v>
      </c>
      <c r="B9" s="39">
        <f aca="true" t="shared" si="0" ref="B9:G9">$G$2*B6</f>
        <v>8000</v>
      </c>
      <c r="C9" s="39">
        <f t="shared" si="0"/>
        <v>12000</v>
      </c>
      <c r="D9" s="39">
        <f t="shared" si="0"/>
        <v>16000</v>
      </c>
      <c r="E9" s="39">
        <f t="shared" si="0"/>
        <v>20000</v>
      </c>
      <c r="F9" s="39">
        <f t="shared" si="0"/>
        <v>24000</v>
      </c>
      <c r="G9" s="39">
        <f t="shared" si="0"/>
        <v>28000</v>
      </c>
      <c r="H9" s="39">
        <f>SUM(B9:G9)</f>
        <v>108000</v>
      </c>
    </row>
    <row r="10" spans="1:8" ht="16.5" thickBot="1" thickTop="1">
      <c r="A10" s="38" t="s">
        <v>13</v>
      </c>
      <c r="B10" s="39">
        <f aca="true" t="shared" si="1" ref="B10:G10">$F$2*B6</f>
        <v>5000</v>
      </c>
      <c r="C10" s="39">
        <f t="shared" si="1"/>
        <v>7500</v>
      </c>
      <c r="D10" s="39">
        <f t="shared" si="1"/>
        <v>10000</v>
      </c>
      <c r="E10" s="39">
        <f t="shared" si="1"/>
        <v>12500</v>
      </c>
      <c r="F10" s="39">
        <f t="shared" si="1"/>
        <v>15000</v>
      </c>
      <c r="G10" s="39">
        <f t="shared" si="1"/>
        <v>17500</v>
      </c>
      <c r="H10" s="39">
        <f>SUM(B10:G10)</f>
        <v>67500</v>
      </c>
    </row>
    <row r="11" spans="1:8" ht="16.5" thickBot="1" thickTop="1">
      <c r="A11" s="38" t="s">
        <v>3</v>
      </c>
      <c r="B11" s="39">
        <f aca="true" t="shared" si="2" ref="B11:G11">B9-B10</f>
        <v>3000</v>
      </c>
      <c r="C11" s="39">
        <f t="shared" si="2"/>
        <v>4500</v>
      </c>
      <c r="D11" s="39">
        <f t="shared" si="2"/>
        <v>6000</v>
      </c>
      <c r="E11" s="39">
        <f t="shared" si="2"/>
        <v>7500</v>
      </c>
      <c r="F11" s="39">
        <f t="shared" si="2"/>
        <v>9000</v>
      </c>
      <c r="G11" s="39">
        <f t="shared" si="2"/>
        <v>10500</v>
      </c>
      <c r="H11" s="39">
        <f>SUM(B11:G11)</f>
        <v>40500</v>
      </c>
    </row>
    <row r="12" spans="1:8" ht="16.5" thickBot="1" thickTop="1">
      <c r="A12" s="38" t="s">
        <v>14</v>
      </c>
      <c r="B12" s="39">
        <f aca="true" t="shared" si="3" ref="B12:G12">$B$3</f>
        <v>500</v>
      </c>
      <c r="C12" s="39">
        <f t="shared" si="3"/>
        <v>500</v>
      </c>
      <c r="D12" s="39">
        <f t="shared" si="3"/>
        <v>500</v>
      </c>
      <c r="E12" s="39">
        <f t="shared" si="3"/>
        <v>500</v>
      </c>
      <c r="F12" s="39">
        <f t="shared" si="3"/>
        <v>500</v>
      </c>
      <c r="G12" s="39">
        <f t="shared" si="3"/>
        <v>500</v>
      </c>
      <c r="H12" s="39">
        <f>SUM(B12:G12)</f>
        <v>3000</v>
      </c>
    </row>
    <row r="13" spans="1:8" ht="16.5" thickBot="1" thickTop="1">
      <c r="A13" s="38" t="s">
        <v>15</v>
      </c>
      <c r="B13" s="39">
        <f aca="true" t="shared" si="4" ref="B13:G13">B11-B12</f>
        <v>2500</v>
      </c>
      <c r="C13" s="39">
        <f t="shared" si="4"/>
        <v>4000</v>
      </c>
      <c r="D13" s="39">
        <f t="shared" si="4"/>
        <v>5500</v>
      </c>
      <c r="E13" s="39">
        <f t="shared" si="4"/>
        <v>7000</v>
      </c>
      <c r="F13" s="39">
        <f t="shared" si="4"/>
        <v>8500</v>
      </c>
      <c r="G13" s="39">
        <f t="shared" si="4"/>
        <v>10000</v>
      </c>
      <c r="H13" s="39">
        <f>SUM(B13:G13)</f>
        <v>37500</v>
      </c>
    </row>
    <row r="14" spans="1:7" ht="15.75" thickTop="1">
      <c r="A14" s="24" t="s">
        <v>66</v>
      </c>
      <c r="B14" s="40"/>
      <c r="C14" s="40"/>
      <c r="D14" s="40"/>
      <c r="E14" s="40"/>
      <c r="F14" s="40"/>
      <c r="G14" s="40"/>
    </row>
    <row r="15" spans="1:7" ht="15">
      <c r="A15" s="24" t="s">
        <v>52</v>
      </c>
      <c r="B15" s="40"/>
      <c r="C15" s="40"/>
      <c r="D15" s="40"/>
      <c r="E15" s="40"/>
      <c r="F15" s="40"/>
      <c r="G15" s="40"/>
    </row>
    <row r="16" spans="1:8" ht="15">
      <c r="A16" s="38" t="s">
        <v>29</v>
      </c>
      <c r="B16" s="41">
        <f>B2</f>
        <v>20000</v>
      </c>
      <c r="C16" s="41">
        <f>B19</f>
        <v>10500</v>
      </c>
      <c r="D16" s="41">
        <f>C19</f>
        <v>-2100</v>
      </c>
      <c r="E16" s="41">
        <f>D19</f>
        <v>-8400</v>
      </c>
      <c r="F16" s="41">
        <f>E19</f>
        <v>-13200</v>
      </c>
      <c r="G16" s="41">
        <f>F19</f>
        <v>-16500</v>
      </c>
      <c r="H16" s="51"/>
    </row>
    <row r="17" spans="1:8" ht="15">
      <c r="A17" s="38" t="s">
        <v>30</v>
      </c>
      <c r="B17" s="41">
        <v>0</v>
      </c>
      <c r="C17" s="41">
        <v>0</v>
      </c>
      <c r="D17" s="41">
        <f>B6*$G$2+B6*$G$2*$D$3</f>
        <v>9600</v>
      </c>
      <c r="E17" s="41">
        <f>C6*$G$2+C6*$G$2*$D$3</f>
        <v>14400</v>
      </c>
      <c r="F17" s="41">
        <f>D6*$G$2+D6*$G$2*$D$3</f>
        <v>19200</v>
      </c>
      <c r="G17" s="41">
        <f>E6*$G$2+E6*$G$2*$D$3</f>
        <v>24000</v>
      </c>
      <c r="H17" s="51"/>
    </row>
    <row r="18" spans="1:8" ht="15">
      <c r="A18" s="38" t="s">
        <v>31</v>
      </c>
      <c r="B18" s="41">
        <f>$B$3+B7*$F$2+B7*$F$2*$D$3</f>
        <v>9500</v>
      </c>
      <c r="C18" s="41">
        <f>$B$3+C7*$F$2+C7*$F$2*$D$3+B29</f>
        <v>12600</v>
      </c>
      <c r="D18" s="41">
        <f>$B$3+D7*$F$2+D7*$F$2*$D$3+C29</f>
        <v>15900</v>
      </c>
      <c r="E18" s="41">
        <f>$B$3+E7*$F$2+E7*$F$2*$D$3+D29</f>
        <v>19200</v>
      </c>
      <c r="F18" s="41">
        <f>$B$3+F7*$F$2+F7*$F$2*$D$3+E29</f>
        <v>22500</v>
      </c>
      <c r="G18" s="41">
        <f>$B$3+G7*$F$2+G7*$F$2*$D$3+F29</f>
        <v>25800</v>
      </c>
      <c r="H18" s="51"/>
    </row>
    <row r="19" spans="1:8" ht="15">
      <c r="A19" s="38" t="s">
        <v>32</v>
      </c>
      <c r="B19" s="41">
        <f aca="true" t="shared" si="5" ref="B19:G19">B16+B17-B18</f>
        <v>10500</v>
      </c>
      <c r="C19" s="41">
        <f t="shared" si="5"/>
        <v>-2100</v>
      </c>
      <c r="D19" s="41">
        <f t="shared" si="5"/>
        <v>-8400</v>
      </c>
      <c r="E19" s="41">
        <f t="shared" si="5"/>
        <v>-13200</v>
      </c>
      <c r="F19" s="41">
        <f t="shared" si="5"/>
        <v>-16500</v>
      </c>
      <c r="G19" s="41">
        <f t="shared" si="5"/>
        <v>-18300</v>
      </c>
      <c r="H19" s="51"/>
    </row>
    <row r="20" spans="1:7" ht="15">
      <c r="A20" s="38"/>
      <c r="B20" s="40"/>
      <c r="C20" s="40"/>
      <c r="D20" s="40"/>
      <c r="E20" s="40"/>
      <c r="F20" s="40"/>
      <c r="G20" s="40"/>
    </row>
    <row r="21" spans="1:7" ht="15.75" thickBot="1">
      <c r="A21" s="22" t="s">
        <v>33</v>
      </c>
      <c r="B21" s="25"/>
      <c r="C21" s="25"/>
      <c r="D21" s="25"/>
      <c r="E21" s="25"/>
      <c r="F21" s="25"/>
      <c r="G21" s="25"/>
    </row>
    <row r="22" spans="1:8" ht="16.5" thickBot="1" thickTop="1">
      <c r="A22" s="38" t="s">
        <v>23</v>
      </c>
      <c r="B22" s="42">
        <f aca="true" t="shared" si="6" ref="B22:G22">B19</f>
        <v>10500</v>
      </c>
      <c r="C22" s="42">
        <f t="shared" si="6"/>
        <v>-2100</v>
      </c>
      <c r="D22" s="42">
        <f t="shared" si="6"/>
        <v>-8400</v>
      </c>
      <c r="E22" s="42">
        <f t="shared" si="6"/>
        <v>-13200</v>
      </c>
      <c r="F22" s="42">
        <f t="shared" si="6"/>
        <v>-16500</v>
      </c>
      <c r="G22" s="42">
        <f t="shared" si="6"/>
        <v>-18300</v>
      </c>
      <c r="H22" s="48"/>
    </row>
    <row r="23" spans="1:8" ht="16.5" thickBot="1" thickTop="1">
      <c r="A23" s="38" t="s">
        <v>38</v>
      </c>
      <c r="B23" s="42">
        <f>B6*$G$2+B6*$G$2*$D$3</f>
        <v>9600</v>
      </c>
      <c r="C23" s="42">
        <f>B23+C6*$G$2+C6*$G$2*$D$3</f>
        <v>24000</v>
      </c>
      <c r="D23" s="42">
        <f>C23-D17+D6*$G$2+D6*$G$2*$D$3</f>
        <v>33600</v>
      </c>
      <c r="E23" s="42">
        <f>D23-E17+E6*$G$2+E6*$G$2*$D$3</f>
        <v>43200</v>
      </c>
      <c r="F23" s="42">
        <f>E23-F17+F6*$G$2+F6*$G$2*$D$3</f>
        <v>52800</v>
      </c>
      <c r="G23" s="42">
        <f>F23-G17+G6*$G$2+G6*$G$2*$D$3</f>
        <v>62400</v>
      </c>
      <c r="H23" s="48"/>
    </row>
    <row r="24" spans="1:8" ht="16.5" thickBot="1" thickTop="1">
      <c r="A24" s="38" t="s">
        <v>44</v>
      </c>
      <c r="B24" s="42">
        <f aca="true" t="shared" si="7" ref="B24:G24">B8*$F$2</f>
        <v>2500</v>
      </c>
      <c r="C24" s="42">
        <f t="shared" si="7"/>
        <v>5000</v>
      </c>
      <c r="D24" s="42">
        <f t="shared" si="7"/>
        <v>7500</v>
      </c>
      <c r="E24" s="42">
        <f t="shared" si="7"/>
        <v>10000</v>
      </c>
      <c r="F24" s="42">
        <f t="shared" si="7"/>
        <v>12500</v>
      </c>
      <c r="G24" s="42">
        <f t="shared" si="7"/>
        <v>15000</v>
      </c>
      <c r="H24" s="48"/>
    </row>
    <row r="25" spans="1:8" ht="16.5" thickBot="1" thickTop="1">
      <c r="A25" s="38" t="s">
        <v>34</v>
      </c>
      <c r="B25" s="43">
        <f aca="true" t="shared" si="8" ref="B25:G25">SUM(B22:B24)</f>
        <v>22600</v>
      </c>
      <c r="C25" s="43">
        <f t="shared" si="8"/>
        <v>26900</v>
      </c>
      <c r="D25" s="43">
        <f t="shared" si="8"/>
        <v>32700</v>
      </c>
      <c r="E25" s="43">
        <f t="shared" si="8"/>
        <v>40000</v>
      </c>
      <c r="F25" s="43">
        <f t="shared" si="8"/>
        <v>48800</v>
      </c>
      <c r="G25" s="43">
        <f t="shared" si="8"/>
        <v>59100</v>
      </c>
      <c r="H25" s="49"/>
    </row>
    <row r="26" spans="1:8" ht="16.5" thickBot="1" thickTop="1">
      <c r="A26" s="38"/>
      <c r="B26" s="35"/>
      <c r="C26" s="35"/>
      <c r="D26" s="35"/>
      <c r="E26" s="35"/>
      <c r="F26" s="35"/>
      <c r="G26" s="35"/>
      <c r="H26" s="50"/>
    </row>
    <row r="27" spans="1:8" ht="16.5" thickBot="1" thickTop="1">
      <c r="A27" s="44" t="s">
        <v>24</v>
      </c>
      <c r="B27" s="45">
        <f aca="true" t="shared" si="9" ref="B27:G27">$D$2</f>
        <v>20000</v>
      </c>
      <c r="C27" s="45">
        <f t="shared" si="9"/>
        <v>20000</v>
      </c>
      <c r="D27" s="45">
        <f t="shared" si="9"/>
        <v>20000</v>
      </c>
      <c r="E27" s="45">
        <f t="shared" si="9"/>
        <v>20000</v>
      </c>
      <c r="F27" s="45">
        <f t="shared" si="9"/>
        <v>20000</v>
      </c>
      <c r="G27" s="45">
        <f t="shared" si="9"/>
        <v>20000</v>
      </c>
      <c r="H27" s="48"/>
    </row>
    <row r="28" spans="1:8" ht="16.5" thickBot="1" thickTop="1">
      <c r="A28" s="44" t="s">
        <v>35</v>
      </c>
      <c r="B28" s="45">
        <f>B13</f>
        <v>2500</v>
      </c>
      <c r="C28" s="45">
        <f>B28+C13</f>
        <v>6500</v>
      </c>
      <c r="D28" s="45">
        <f>C28+D13</f>
        <v>12000</v>
      </c>
      <c r="E28" s="45">
        <f>D28+E13</f>
        <v>19000</v>
      </c>
      <c r="F28" s="45">
        <f>E28+F13</f>
        <v>27500</v>
      </c>
      <c r="G28" s="45">
        <f>F28+G13</f>
        <v>37500</v>
      </c>
      <c r="H28" s="48"/>
    </row>
    <row r="29" spans="1:8" ht="16.5" thickBot="1" thickTop="1">
      <c r="A29" s="44" t="s">
        <v>63</v>
      </c>
      <c r="B29" s="45">
        <f aca="true" t="shared" si="10" ref="B29:G29">B6*$G$2*$D$3-B7*$F$2*$D$3</f>
        <v>100</v>
      </c>
      <c r="C29" s="45">
        <f t="shared" si="10"/>
        <v>400</v>
      </c>
      <c r="D29" s="45">
        <f t="shared" si="10"/>
        <v>700</v>
      </c>
      <c r="E29" s="45">
        <f t="shared" si="10"/>
        <v>1000</v>
      </c>
      <c r="F29" s="45">
        <f t="shared" si="10"/>
        <v>1300</v>
      </c>
      <c r="G29" s="45">
        <f t="shared" si="10"/>
        <v>1600</v>
      </c>
      <c r="H29" s="48"/>
    </row>
    <row r="30" spans="1:8" ht="16.5" thickBot="1" thickTop="1">
      <c r="A30" s="44" t="s">
        <v>39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8"/>
    </row>
    <row r="31" spans="1:8" ht="16.5" thickBot="1" thickTop="1">
      <c r="A31" s="46" t="s">
        <v>36</v>
      </c>
      <c r="B31" s="47">
        <f aca="true" t="shared" si="11" ref="B31:G31">SUM(B27:B30)</f>
        <v>22600</v>
      </c>
      <c r="C31" s="47">
        <f t="shared" si="11"/>
        <v>26900</v>
      </c>
      <c r="D31" s="47">
        <f t="shared" si="11"/>
        <v>32700</v>
      </c>
      <c r="E31" s="47">
        <f t="shared" si="11"/>
        <v>40000</v>
      </c>
      <c r="F31" s="47">
        <f t="shared" si="11"/>
        <v>48800</v>
      </c>
      <c r="G31" s="47">
        <f t="shared" si="11"/>
        <v>59100</v>
      </c>
      <c r="H31" s="49"/>
    </row>
    <row r="32" ht="15" thickTop="1"/>
  </sheetData>
  <mergeCells count="2">
    <mergeCell ref="B1:C1"/>
    <mergeCell ref="H4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8" sqref="A18"/>
    </sheetView>
  </sheetViews>
  <sheetFormatPr defaultColWidth="9.00390625" defaultRowHeight="12.75"/>
  <cols>
    <col min="1" max="1" width="20.875" style="4" customWidth="1"/>
    <col min="2" max="5" width="9.125" style="4" customWidth="1"/>
    <col min="6" max="6" width="10.125" style="4" customWidth="1"/>
    <col min="7" max="7" width="9.125" style="4" customWidth="1"/>
    <col min="8" max="8" width="15.875" style="4" customWidth="1"/>
    <col min="9" max="16384" width="9.125" style="4" customWidth="1"/>
  </cols>
  <sheetData>
    <row r="1" spans="1:8" ht="15.75" thickTop="1">
      <c r="A1" s="1" t="s">
        <v>4</v>
      </c>
      <c r="B1" s="2"/>
      <c r="C1" s="2"/>
      <c r="D1" s="2"/>
      <c r="E1" s="2"/>
      <c r="F1" s="2"/>
      <c r="G1" s="2"/>
      <c r="H1" s="3"/>
    </row>
    <row r="2" spans="1:8" ht="14.25">
      <c r="A2" s="5"/>
      <c r="B2" s="6"/>
      <c r="C2" s="6"/>
      <c r="D2" s="6"/>
      <c r="E2" s="6"/>
      <c r="F2" s="6"/>
      <c r="G2" s="6"/>
      <c r="H2" s="7"/>
    </row>
    <row r="3" spans="1:8" ht="15">
      <c r="A3" s="5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</v>
      </c>
    </row>
    <row r="4" spans="1:8" ht="14.25">
      <c r="A4" s="5" t="s">
        <v>11</v>
      </c>
      <c r="B4" s="10">
        <v>10</v>
      </c>
      <c r="C4" s="10">
        <v>15</v>
      </c>
      <c r="D4" s="10">
        <v>20</v>
      </c>
      <c r="E4" s="10">
        <v>25</v>
      </c>
      <c r="F4" s="10">
        <v>30</v>
      </c>
      <c r="G4" s="10">
        <v>35</v>
      </c>
      <c r="H4" s="11">
        <f>SUM(B4:G4)</f>
        <v>135</v>
      </c>
    </row>
    <row r="5" spans="1:8" ht="14.25">
      <c r="A5" s="5" t="s">
        <v>40</v>
      </c>
      <c r="B5" s="10">
        <v>15</v>
      </c>
      <c r="C5" s="10">
        <v>20</v>
      </c>
      <c r="D5" s="10">
        <v>25</v>
      </c>
      <c r="E5" s="10">
        <v>30</v>
      </c>
      <c r="F5" s="10">
        <v>35</v>
      </c>
      <c r="G5" s="10">
        <v>40</v>
      </c>
      <c r="H5" s="11">
        <f>SUM(B5:G5)</f>
        <v>165</v>
      </c>
    </row>
    <row r="6" spans="1:8" ht="14.25">
      <c r="A6" s="5" t="s">
        <v>12</v>
      </c>
      <c r="B6" s="10"/>
      <c r="C6" s="10"/>
      <c r="D6" s="10"/>
      <c r="E6" s="10"/>
      <c r="F6" s="10"/>
      <c r="G6" s="10"/>
      <c r="H6" s="11"/>
    </row>
    <row r="7" spans="1:8" ht="14.25">
      <c r="A7" s="5" t="s">
        <v>13</v>
      </c>
      <c r="B7" s="10"/>
      <c r="C7" s="10"/>
      <c r="D7" s="10"/>
      <c r="E7" s="10"/>
      <c r="F7" s="10"/>
      <c r="G7" s="10"/>
      <c r="H7" s="11"/>
    </row>
    <row r="8" spans="1:8" ht="14.25">
      <c r="A8" s="5" t="s">
        <v>3</v>
      </c>
      <c r="B8" s="10"/>
      <c r="C8" s="10"/>
      <c r="D8" s="10"/>
      <c r="E8" s="10"/>
      <c r="F8" s="10"/>
      <c r="G8" s="10"/>
      <c r="H8" s="11"/>
    </row>
    <row r="9" spans="1:8" ht="14.25">
      <c r="A9" s="5" t="s">
        <v>14</v>
      </c>
      <c r="B9" s="10"/>
      <c r="C9" s="10"/>
      <c r="D9" s="10"/>
      <c r="E9" s="10"/>
      <c r="F9" s="10"/>
      <c r="G9" s="10"/>
      <c r="H9" s="11"/>
    </row>
    <row r="10" spans="1:8" ht="14.25">
      <c r="A10" s="5" t="s">
        <v>15</v>
      </c>
      <c r="B10" s="10"/>
      <c r="C10" s="10"/>
      <c r="D10" s="10"/>
      <c r="E10" s="10"/>
      <c r="F10" s="10"/>
      <c r="G10" s="10"/>
      <c r="H10" s="11"/>
    </row>
    <row r="11" spans="1:8" ht="14.25">
      <c r="A11" s="5"/>
      <c r="B11" s="10"/>
      <c r="C11" s="10"/>
      <c r="D11" s="10"/>
      <c r="E11" s="10"/>
      <c r="F11" s="10"/>
      <c r="G11" s="10"/>
      <c r="H11" s="11"/>
    </row>
    <row r="12" spans="1:8" ht="14.25">
      <c r="A12" s="5"/>
      <c r="B12" s="10"/>
      <c r="C12" s="10"/>
      <c r="D12" s="10"/>
      <c r="E12" s="10"/>
      <c r="F12" s="10"/>
      <c r="G12" s="10"/>
      <c r="H12" s="11"/>
    </row>
    <row r="13" spans="1:8" ht="14.25">
      <c r="A13" s="74" t="s">
        <v>45</v>
      </c>
      <c r="B13" s="75"/>
      <c r="C13" s="75"/>
      <c r="D13" s="75"/>
      <c r="E13" s="75"/>
      <c r="F13" s="75"/>
      <c r="G13" s="75"/>
      <c r="H13" s="76"/>
    </row>
    <row r="14" spans="1:8" ht="14.25">
      <c r="A14" s="74"/>
      <c r="B14" s="75"/>
      <c r="C14" s="75"/>
      <c r="D14" s="75"/>
      <c r="E14" s="75"/>
      <c r="F14" s="75"/>
      <c r="G14" s="75"/>
      <c r="H14" s="76"/>
    </row>
    <row r="15" spans="1:8" ht="14.25">
      <c r="A15" s="5" t="s">
        <v>53</v>
      </c>
      <c r="B15" s="10"/>
      <c r="C15" s="10"/>
      <c r="D15" s="10"/>
      <c r="E15" s="10"/>
      <c r="F15" s="10"/>
      <c r="G15" s="10"/>
      <c r="H15" s="11"/>
    </row>
    <row r="16" spans="1:8" ht="14.25">
      <c r="A16" s="5" t="s">
        <v>54</v>
      </c>
      <c r="B16" s="10"/>
      <c r="C16" s="10"/>
      <c r="D16" s="10"/>
      <c r="E16" s="10"/>
      <c r="F16" s="10"/>
      <c r="G16" s="10"/>
      <c r="H16" s="11"/>
    </row>
    <row r="17" spans="1:8" ht="14.25">
      <c r="A17" s="5" t="s">
        <v>55</v>
      </c>
      <c r="B17" s="10"/>
      <c r="C17" s="10"/>
      <c r="D17" s="10"/>
      <c r="E17" s="10"/>
      <c r="F17" s="10"/>
      <c r="G17" s="10"/>
      <c r="H17" s="11"/>
    </row>
    <row r="18" spans="1:8" ht="14.25">
      <c r="A18" s="5" t="s">
        <v>47</v>
      </c>
      <c r="B18" s="10"/>
      <c r="C18" s="10"/>
      <c r="D18" s="10"/>
      <c r="E18" s="10"/>
      <c r="F18" s="10"/>
      <c r="G18" s="10"/>
      <c r="H18" s="11"/>
    </row>
    <row r="19" spans="1:8" ht="14.25">
      <c r="A19" s="12" t="s">
        <v>48</v>
      </c>
      <c r="B19" s="10"/>
      <c r="C19" s="10"/>
      <c r="D19" s="10"/>
      <c r="E19" s="10"/>
      <c r="F19" s="10"/>
      <c r="G19" s="10"/>
      <c r="H19" s="11"/>
    </row>
    <row r="20" spans="1:8" ht="14.25">
      <c r="A20" s="5" t="s">
        <v>49</v>
      </c>
      <c r="B20" s="10"/>
      <c r="C20" s="10"/>
      <c r="D20" s="10"/>
      <c r="E20" s="10"/>
      <c r="F20" s="10"/>
      <c r="G20" s="10"/>
      <c r="H20" s="11"/>
    </row>
    <row r="21" spans="1:8" ht="14.25">
      <c r="A21" s="5" t="s">
        <v>18</v>
      </c>
      <c r="B21" s="10"/>
      <c r="C21" s="10"/>
      <c r="D21" s="10"/>
      <c r="E21" s="10"/>
      <c r="F21" s="10"/>
      <c r="G21" s="10"/>
      <c r="H21" s="11"/>
    </row>
    <row r="22" spans="1:8" ht="14.25">
      <c r="A22" s="5" t="s">
        <v>19</v>
      </c>
      <c r="B22" s="10"/>
      <c r="C22" s="10"/>
      <c r="D22" s="10"/>
      <c r="E22" s="10"/>
      <c r="F22" s="10"/>
      <c r="G22" s="10"/>
      <c r="H22" s="11"/>
    </row>
    <row r="23" spans="1:8" ht="14.25">
      <c r="A23" s="5" t="s">
        <v>20</v>
      </c>
      <c r="B23" s="10"/>
      <c r="C23" s="10"/>
      <c r="D23" s="10"/>
      <c r="E23" s="10"/>
      <c r="F23" s="10"/>
      <c r="G23" s="10"/>
      <c r="H23" s="11"/>
    </row>
    <row r="24" spans="1:8" ht="15" thickBot="1">
      <c r="A24" s="13"/>
      <c r="B24" s="14"/>
      <c r="C24" s="14"/>
      <c r="D24" s="14"/>
      <c r="E24" s="14"/>
      <c r="F24" s="14"/>
      <c r="G24" s="14"/>
      <c r="H24" s="15"/>
    </row>
    <row r="25" ht="15" thickTop="1"/>
  </sheetData>
  <mergeCells count="1">
    <mergeCell ref="A13:H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C1">
      <selection activeCell="C11" sqref="C11"/>
    </sheetView>
  </sheetViews>
  <sheetFormatPr defaultColWidth="9.00390625" defaultRowHeight="12.75"/>
  <cols>
    <col min="1" max="1" width="22.125" style="4" customWidth="1"/>
    <col min="2" max="2" width="11.875" style="4" customWidth="1"/>
    <col min="3" max="3" width="20.25390625" style="4" customWidth="1"/>
    <col min="4" max="4" width="10.375" style="4" customWidth="1"/>
    <col min="5" max="7" width="11.25390625" style="4" bestFit="1" customWidth="1"/>
    <col min="8" max="8" width="13.75390625" style="4" customWidth="1"/>
    <col min="9" max="9" width="15.25390625" style="4" bestFit="1" customWidth="1"/>
    <col min="10" max="16384" width="9.125" style="4" customWidth="1"/>
  </cols>
  <sheetData>
    <row r="1" spans="1:7" ht="15">
      <c r="A1" s="32" t="s">
        <v>4</v>
      </c>
      <c r="B1" s="79">
        <v>36526</v>
      </c>
      <c r="C1" s="80"/>
      <c r="D1" s="33"/>
      <c r="F1" s="8" t="s">
        <v>21</v>
      </c>
      <c r="G1" s="8" t="s">
        <v>22</v>
      </c>
    </row>
    <row r="2" spans="1:7" ht="15">
      <c r="A2" s="34" t="s">
        <v>23</v>
      </c>
      <c r="B2" s="35">
        <v>20000</v>
      </c>
      <c r="C2" s="34" t="s">
        <v>24</v>
      </c>
      <c r="D2" s="36">
        <v>20000</v>
      </c>
      <c r="E2" s="52" t="s">
        <v>5</v>
      </c>
      <c r="F2" s="53">
        <v>500</v>
      </c>
      <c r="G2" s="53">
        <v>800</v>
      </c>
    </row>
    <row r="3" spans="1:7" ht="15">
      <c r="A3" s="34" t="s">
        <v>25</v>
      </c>
      <c r="B3" s="37">
        <v>500</v>
      </c>
      <c r="C3" s="33"/>
      <c r="D3" s="33"/>
      <c r="E3" s="52" t="s">
        <v>6</v>
      </c>
      <c r="F3" s="54">
        <v>600</v>
      </c>
      <c r="G3" s="54">
        <v>900</v>
      </c>
    </row>
    <row r="4" spans="1:8" ht="15">
      <c r="A4" s="34"/>
      <c r="B4" s="37"/>
      <c r="C4" s="33"/>
      <c r="D4" s="33"/>
      <c r="E4" s="52" t="s">
        <v>7</v>
      </c>
      <c r="F4" s="54">
        <v>700</v>
      </c>
      <c r="G4" s="54">
        <v>1000</v>
      </c>
      <c r="H4" s="81"/>
    </row>
    <row r="5" spans="1:8" ht="15">
      <c r="A5" s="34"/>
      <c r="B5" s="37"/>
      <c r="C5" s="33"/>
      <c r="D5" s="33"/>
      <c r="E5" s="82" t="s">
        <v>56</v>
      </c>
      <c r="F5" s="58"/>
      <c r="G5" s="58"/>
      <c r="H5" s="81"/>
    </row>
    <row r="6" spans="1:8" ht="15" customHeight="1">
      <c r="A6" s="5"/>
      <c r="B6" s="8" t="s">
        <v>5</v>
      </c>
      <c r="C6" s="8" t="s">
        <v>6</v>
      </c>
      <c r="D6" s="8" t="s">
        <v>7</v>
      </c>
      <c r="E6" s="83"/>
      <c r="F6" s="8"/>
      <c r="G6" s="8"/>
      <c r="H6" s="81"/>
    </row>
    <row r="7" spans="1:8" ht="12.75" customHeight="1">
      <c r="A7" s="5" t="s">
        <v>11</v>
      </c>
      <c r="B7" s="10">
        <v>10</v>
      </c>
      <c r="C7" s="10">
        <v>15</v>
      </c>
      <c r="D7" s="10">
        <v>20</v>
      </c>
      <c r="E7" s="10">
        <f aca="true" t="shared" si="0" ref="E7:E14">SUM(B7:D7)</f>
        <v>45</v>
      </c>
      <c r="F7" s="10"/>
      <c r="G7" s="10"/>
      <c r="H7" s="10"/>
    </row>
    <row r="8" spans="1:8" ht="14.25" customHeight="1">
      <c r="A8" s="5" t="s">
        <v>40</v>
      </c>
      <c r="B8" s="10">
        <v>15</v>
      </c>
      <c r="C8" s="10">
        <v>20</v>
      </c>
      <c r="D8" s="10">
        <v>25</v>
      </c>
      <c r="E8" s="10">
        <f t="shared" si="0"/>
        <v>60</v>
      </c>
      <c r="F8" s="10"/>
      <c r="G8" s="10"/>
      <c r="H8" s="10"/>
    </row>
    <row r="9" spans="1:10" ht="15.75" thickBot="1">
      <c r="A9" s="38" t="s">
        <v>41</v>
      </c>
      <c r="B9" s="10">
        <f>B8-B7</f>
        <v>5</v>
      </c>
      <c r="C9" s="10">
        <f>B9+C8-C7</f>
        <v>10</v>
      </c>
      <c r="D9" s="10">
        <f>C9+D8-D7</f>
        <v>15</v>
      </c>
      <c r="E9" s="10">
        <f t="shared" si="0"/>
        <v>30</v>
      </c>
      <c r="F9" s="10"/>
      <c r="G9" s="10"/>
      <c r="H9" s="70" t="s">
        <v>57</v>
      </c>
      <c r="I9" s="71" t="s">
        <v>2</v>
      </c>
      <c r="J9" s="71" t="s">
        <v>1</v>
      </c>
    </row>
    <row r="10" spans="1:10" ht="16.5" thickBot="1" thickTop="1">
      <c r="A10" s="38" t="s">
        <v>0</v>
      </c>
      <c r="B10" s="39">
        <f>G2*B7</f>
        <v>8000</v>
      </c>
      <c r="C10" s="39">
        <f>C7*G3</f>
        <v>13500</v>
      </c>
      <c r="D10" s="39">
        <f>D7*G4</f>
        <v>20000</v>
      </c>
      <c r="E10" s="68">
        <f t="shared" si="0"/>
        <v>41500</v>
      </c>
      <c r="F10" s="60"/>
      <c r="G10" s="72" t="s">
        <v>6</v>
      </c>
      <c r="H10" s="60">
        <v>5</v>
      </c>
      <c r="I10" s="4">
        <v>20</v>
      </c>
      <c r="J10" s="30">
        <f>SUM(H10:I10)</f>
        <v>25</v>
      </c>
    </row>
    <row r="11" spans="1:10" ht="16.5" thickBot="1" thickTop="1">
      <c r="A11" s="38" t="s">
        <v>13</v>
      </c>
      <c r="B11" s="39">
        <f>$F$2*B7</f>
        <v>5000</v>
      </c>
      <c r="C11" s="39">
        <f>J14</f>
        <v>8700</v>
      </c>
      <c r="D11" s="39">
        <f>J21</f>
        <v>13314.285714285716</v>
      </c>
      <c r="E11" s="68">
        <f t="shared" si="0"/>
        <v>27014.285714285717</v>
      </c>
      <c r="F11" s="60"/>
      <c r="G11" s="60"/>
      <c r="H11" s="60">
        <v>2500</v>
      </c>
      <c r="I11" s="4">
        <f>I10*F3</f>
        <v>12000</v>
      </c>
      <c r="J11" s="30">
        <f>SUM(H11:I11)</f>
        <v>14500</v>
      </c>
    </row>
    <row r="12" spans="1:10" ht="16.5" thickBot="1" thickTop="1">
      <c r="A12" s="38" t="s">
        <v>3</v>
      </c>
      <c r="B12" s="39">
        <f>B10-B11</f>
        <v>3000</v>
      </c>
      <c r="C12" s="39">
        <f>C10-C11</f>
        <v>4800</v>
      </c>
      <c r="D12" s="39">
        <f>D10-D11</f>
        <v>6685.714285714284</v>
      </c>
      <c r="E12" s="68">
        <f t="shared" si="0"/>
        <v>14485.714285714284</v>
      </c>
      <c r="F12" s="60"/>
      <c r="G12" s="60"/>
      <c r="H12" s="60"/>
      <c r="I12" s="57" t="s">
        <v>58</v>
      </c>
      <c r="J12" s="56">
        <f>J11/J10</f>
        <v>580</v>
      </c>
    </row>
    <row r="13" spans="1:10" ht="16.5" thickBot="1" thickTop="1">
      <c r="A13" s="38" t="s">
        <v>14</v>
      </c>
      <c r="B13" s="39">
        <f>$B$3</f>
        <v>500</v>
      </c>
      <c r="C13" s="39">
        <f>$B$3</f>
        <v>500</v>
      </c>
      <c r="D13" s="39">
        <f>$B$3</f>
        <v>500</v>
      </c>
      <c r="E13" s="68">
        <f t="shared" si="0"/>
        <v>1500</v>
      </c>
      <c r="F13" s="60"/>
      <c r="G13" s="60"/>
      <c r="H13" s="60"/>
      <c r="I13" s="34" t="s">
        <v>59</v>
      </c>
      <c r="J13" s="4">
        <f>J12*C9</f>
        <v>5800</v>
      </c>
    </row>
    <row r="14" spans="1:10" ht="16.5" thickBot="1" thickTop="1">
      <c r="A14" s="38" t="s">
        <v>15</v>
      </c>
      <c r="B14" s="39">
        <f>B12-B13</f>
        <v>2500</v>
      </c>
      <c r="C14" s="39">
        <f>C12-C13</f>
        <v>4300</v>
      </c>
      <c r="D14" s="39">
        <f>D12-D13</f>
        <v>6185.714285714284</v>
      </c>
      <c r="E14" s="68">
        <f t="shared" si="0"/>
        <v>12985.714285714284</v>
      </c>
      <c r="F14" s="60"/>
      <c r="G14" s="60"/>
      <c r="H14" s="60"/>
      <c r="I14" s="34" t="s">
        <v>60</v>
      </c>
      <c r="J14" s="30">
        <f>J11-J13</f>
        <v>8700</v>
      </c>
    </row>
    <row r="15" spans="1:8" ht="15.75" thickTop="1">
      <c r="A15" s="24" t="s">
        <v>51</v>
      </c>
      <c r="B15" s="40"/>
      <c r="C15" s="40"/>
      <c r="D15" s="40"/>
      <c r="E15" s="40"/>
      <c r="F15" s="40"/>
      <c r="G15" s="58"/>
      <c r="H15" s="67"/>
    </row>
    <row r="16" spans="1:10" ht="15">
      <c r="A16" s="24" t="s">
        <v>52</v>
      </c>
      <c r="B16" s="40"/>
      <c r="C16" s="40"/>
      <c r="D16" s="40"/>
      <c r="E16" s="40"/>
      <c r="F16" s="40"/>
      <c r="G16" s="69"/>
      <c r="H16" s="70" t="s">
        <v>57</v>
      </c>
      <c r="I16" s="71" t="s">
        <v>2</v>
      </c>
      <c r="J16" s="71" t="s">
        <v>1</v>
      </c>
    </row>
    <row r="17" spans="1:10" ht="15">
      <c r="A17" s="38" t="s">
        <v>29</v>
      </c>
      <c r="B17" s="41">
        <f>B2</f>
        <v>20000</v>
      </c>
      <c r="C17" s="41">
        <f>B20</f>
        <v>20000</v>
      </c>
      <c r="D17" s="61">
        <f>C20</f>
        <v>21000</v>
      </c>
      <c r="E17" s="60"/>
      <c r="F17" s="60"/>
      <c r="G17" s="72" t="s">
        <v>7</v>
      </c>
      <c r="H17" s="60">
        <v>10</v>
      </c>
      <c r="I17" s="4">
        <v>25</v>
      </c>
      <c r="J17" s="30">
        <f>SUM(H17:I17)</f>
        <v>35</v>
      </c>
    </row>
    <row r="18" spans="1:10" ht="15">
      <c r="A18" s="38" t="s">
        <v>30</v>
      </c>
      <c r="B18" s="41">
        <f>B10</f>
        <v>8000</v>
      </c>
      <c r="C18" s="41">
        <f>C10</f>
        <v>13500</v>
      </c>
      <c r="D18" s="61">
        <f>D10</f>
        <v>20000</v>
      </c>
      <c r="E18" s="60"/>
      <c r="F18" s="60"/>
      <c r="G18" s="60"/>
      <c r="H18" s="60">
        <f>J13</f>
        <v>5800</v>
      </c>
      <c r="I18" s="4">
        <f>F4*D8</f>
        <v>17500</v>
      </c>
      <c r="J18" s="30">
        <f>SUM(H18:I18)</f>
        <v>23300</v>
      </c>
    </row>
    <row r="19" spans="1:10" ht="15">
      <c r="A19" s="38" t="s">
        <v>31</v>
      </c>
      <c r="B19" s="41">
        <f>$B$3+B8*$F$2</f>
        <v>8000</v>
      </c>
      <c r="C19" s="41">
        <f>$B$3+C8*$F$3</f>
        <v>12500</v>
      </c>
      <c r="D19" s="61">
        <f>$B$3+D8*$F$4</f>
        <v>18000</v>
      </c>
      <c r="E19" s="60"/>
      <c r="F19" s="60"/>
      <c r="G19" s="60"/>
      <c r="H19" s="60"/>
      <c r="I19" s="57" t="s">
        <v>58</v>
      </c>
      <c r="J19" s="56">
        <f>J18/J17</f>
        <v>665.7142857142857</v>
      </c>
    </row>
    <row r="20" spans="1:10" ht="15">
      <c r="A20" s="38" t="s">
        <v>32</v>
      </c>
      <c r="B20" s="41">
        <f>B17+B18-B19</f>
        <v>20000</v>
      </c>
      <c r="C20" s="41">
        <f>C17+C18-C19</f>
        <v>21000</v>
      </c>
      <c r="D20" s="61">
        <f>D17+D18-D19</f>
        <v>23000</v>
      </c>
      <c r="E20" s="60"/>
      <c r="F20" s="60"/>
      <c r="G20" s="60"/>
      <c r="H20" s="60"/>
      <c r="I20" s="34" t="s">
        <v>59</v>
      </c>
      <c r="J20" s="4">
        <f>J19*D9</f>
        <v>9985.714285714284</v>
      </c>
    </row>
    <row r="21" spans="1:10" ht="15">
      <c r="A21" s="38"/>
      <c r="B21" s="40"/>
      <c r="C21" s="40"/>
      <c r="D21" s="40"/>
      <c r="E21" s="58"/>
      <c r="F21" s="58"/>
      <c r="G21" s="60"/>
      <c r="H21" s="60"/>
      <c r="I21" s="34" t="s">
        <v>60</v>
      </c>
      <c r="J21" s="30">
        <f>J18-J20</f>
        <v>13314.285714285716</v>
      </c>
    </row>
    <row r="22" spans="1:7" ht="15.75" thickBot="1">
      <c r="A22" s="22" t="s">
        <v>33</v>
      </c>
      <c r="B22" s="25"/>
      <c r="C22" s="25"/>
      <c r="D22" s="25"/>
      <c r="E22" s="59"/>
      <c r="F22" s="59"/>
      <c r="G22" s="25"/>
    </row>
    <row r="23" spans="1:8" ht="16.5" thickBot="1" thickTop="1">
      <c r="A23" s="38" t="s">
        <v>23</v>
      </c>
      <c r="B23" s="42">
        <f>B20</f>
        <v>20000</v>
      </c>
      <c r="C23" s="42">
        <f>C20</f>
        <v>21000</v>
      </c>
      <c r="D23" s="62">
        <f>D20</f>
        <v>23000</v>
      </c>
      <c r="E23" s="60"/>
      <c r="F23" s="60"/>
      <c r="G23" s="60"/>
      <c r="H23" s="60"/>
    </row>
    <row r="24" spans="1:8" ht="16.5" thickBot="1" thickTop="1">
      <c r="A24" s="38" t="s">
        <v>44</v>
      </c>
      <c r="B24" s="42">
        <f>B9*$F$2</f>
        <v>2500</v>
      </c>
      <c r="C24" s="42">
        <f>J13</f>
        <v>5800</v>
      </c>
      <c r="D24" s="62">
        <f>J20</f>
        <v>9985.714285714284</v>
      </c>
      <c r="E24" s="60"/>
      <c r="F24" s="60"/>
      <c r="G24" s="60"/>
      <c r="H24" s="60"/>
    </row>
    <row r="25" spans="1:8" ht="16.5" thickBot="1" thickTop="1">
      <c r="A25" s="38" t="s">
        <v>34</v>
      </c>
      <c r="B25" s="43">
        <f>SUM(B23:B24)</f>
        <v>22500</v>
      </c>
      <c r="C25" s="43">
        <f>SUM(C23:C24)</f>
        <v>26800</v>
      </c>
      <c r="D25" s="63">
        <f>SUM(D23:D24)</f>
        <v>32985.71428571428</v>
      </c>
      <c r="E25" s="66"/>
      <c r="F25" s="66"/>
      <c r="G25" s="66"/>
      <c r="H25" s="66"/>
    </row>
    <row r="26" spans="1:8" ht="16.5" thickBot="1" thickTop="1">
      <c r="A26" s="38"/>
      <c r="B26" s="35"/>
      <c r="C26" s="35"/>
      <c r="D26" s="35"/>
      <c r="E26" s="60"/>
      <c r="F26" s="60"/>
      <c r="G26" s="60"/>
      <c r="H26" s="67"/>
    </row>
    <row r="27" spans="1:8" ht="16.5" thickBot="1" thickTop="1">
      <c r="A27" s="44" t="s">
        <v>24</v>
      </c>
      <c r="B27" s="45">
        <f>$D$2</f>
        <v>20000</v>
      </c>
      <c r="C27" s="45">
        <f>$D$2</f>
        <v>20000</v>
      </c>
      <c r="D27" s="64">
        <f>$D$2</f>
        <v>20000</v>
      </c>
      <c r="E27" s="60"/>
      <c r="F27" s="60"/>
      <c r="G27" s="60"/>
      <c r="H27" s="60"/>
    </row>
    <row r="28" spans="1:8" ht="16.5" thickBot="1" thickTop="1">
      <c r="A28" s="44" t="s">
        <v>35</v>
      </c>
      <c r="B28" s="45">
        <f>B14</f>
        <v>2500</v>
      </c>
      <c r="C28" s="45">
        <f>B28+C14</f>
        <v>6800</v>
      </c>
      <c r="D28" s="64">
        <f>C28+D14</f>
        <v>12985.714285714284</v>
      </c>
      <c r="E28" s="60"/>
      <c r="F28" s="60"/>
      <c r="G28" s="60"/>
      <c r="H28" s="60"/>
    </row>
    <row r="29" spans="1:8" ht="16.5" thickBot="1" thickTop="1">
      <c r="A29" s="46" t="s">
        <v>36</v>
      </c>
      <c r="B29" s="47">
        <f>SUM(B27:B28)</f>
        <v>22500</v>
      </c>
      <c r="C29" s="47">
        <f>SUM(C27:C28)</f>
        <v>26800</v>
      </c>
      <c r="D29" s="65">
        <f>SUM(D27:D28)</f>
        <v>32985.71428571428</v>
      </c>
      <c r="E29" s="66"/>
      <c r="F29" s="66"/>
      <c r="G29" s="66"/>
      <c r="H29" s="66"/>
    </row>
    <row r="30" ht="15" thickTop="1"/>
  </sheetData>
  <mergeCells count="3">
    <mergeCell ref="B1:C1"/>
    <mergeCell ref="H4:H6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27" sqref="H27"/>
    </sheetView>
  </sheetViews>
  <sheetFormatPr defaultColWidth="9.00390625" defaultRowHeight="12.75"/>
  <cols>
    <col min="1" max="1" width="21.625" style="4" customWidth="1"/>
    <col min="2" max="2" width="12.375" style="4" customWidth="1"/>
    <col min="3" max="3" width="19.375" style="4" customWidth="1"/>
    <col min="4" max="4" width="11.00390625" style="4" customWidth="1"/>
    <col min="5" max="5" width="12.25390625" style="4" customWidth="1"/>
    <col min="6" max="6" width="11.625" style="4" customWidth="1"/>
    <col min="7" max="7" width="12.375" style="4" customWidth="1"/>
    <col min="8" max="8" width="15.75390625" style="4" customWidth="1"/>
    <col min="9" max="16384" width="9.125" style="4" customWidth="1"/>
  </cols>
  <sheetData>
    <row r="1" spans="1:8" ht="15.75" thickTop="1">
      <c r="A1" s="1" t="s">
        <v>4</v>
      </c>
      <c r="B1" s="77">
        <v>36526</v>
      </c>
      <c r="C1" s="78"/>
      <c r="D1" s="2"/>
      <c r="E1" s="2"/>
      <c r="F1" s="16" t="s">
        <v>21</v>
      </c>
      <c r="G1" s="16" t="s">
        <v>22</v>
      </c>
      <c r="H1" s="3"/>
    </row>
    <row r="2" spans="1:8" ht="14.25">
      <c r="A2" s="17" t="s">
        <v>23</v>
      </c>
      <c r="B2" s="18">
        <v>20000</v>
      </c>
      <c r="C2" s="19" t="s">
        <v>24</v>
      </c>
      <c r="D2" s="20">
        <v>20000</v>
      </c>
      <c r="E2" s="6"/>
      <c r="F2" s="20">
        <v>500</v>
      </c>
      <c r="G2" s="20">
        <v>800</v>
      </c>
      <c r="H2" s="7"/>
    </row>
    <row r="3" spans="1:8" ht="14.25">
      <c r="A3" s="17" t="s">
        <v>25</v>
      </c>
      <c r="B3" s="21">
        <v>500</v>
      </c>
      <c r="C3" s="6"/>
      <c r="D3" s="6"/>
      <c r="E3" s="6"/>
      <c r="F3" s="6"/>
      <c r="G3" s="6"/>
      <c r="H3" s="7"/>
    </row>
    <row r="4" spans="1:8" ht="14.25">
      <c r="A4" s="5"/>
      <c r="B4" s="6"/>
      <c r="C4" s="6"/>
      <c r="D4" s="6"/>
      <c r="E4" s="6"/>
      <c r="F4" s="6"/>
      <c r="G4" s="6"/>
      <c r="H4" s="7"/>
    </row>
    <row r="5" spans="1:8" ht="15">
      <c r="A5" s="22" t="s">
        <v>26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27</v>
      </c>
    </row>
    <row r="6" spans="1:8" ht="14.25">
      <c r="A6" s="5" t="s">
        <v>0</v>
      </c>
      <c r="B6" s="10">
        <v>10</v>
      </c>
      <c r="C6" s="10">
        <v>15</v>
      </c>
      <c r="D6" s="10">
        <v>20</v>
      </c>
      <c r="E6" s="10">
        <v>25</v>
      </c>
      <c r="F6" s="10">
        <v>30</v>
      </c>
      <c r="G6" s="10">
        <v>35</v>
      </c>
      <c r="H6" s="11">
        <f aca="true" t="shared" si="0" ref="H6:H11">SUM(B6:G6)</f>
        <v>135</v>
      </c>
    </row>
    <row r="7" spans="1:8" ht="14.25">
      <c r="A7" s="5" t="s">
        <v>0</v>
      </c>
      <c r="B7" s="18">
        <f aca="true" t="shared" si="1" ref="B7:G7">B6*$G$2</f>
        <v>8000</v>
      </c>
      <c r="C7" s="18">
        <f t="shared" si="1"/>
        <v>12000</v>
      </c>
      <c r="D7" s="18">
        <f t="shared" si="1"/>
        <v>16000</v>
      </c>
      <c r="E7" s="18">
        <f t="shared" si="1"/>
        <v>20000</v>
      </c>
      <c r="F7" s="18">
        <f t="shared" si="1"/>
        <v>24000</v>
      </c>
      <c r="G7" s="18">
        <f t="shared" si="1"/>
        <v>28000</v>
      </c>
      <c r="H7" s="23">
        <f t="shared" si="0"/>
        <v>108000</v>
      </c>
    </row>
    <row r="8" spans="1:8" ht="14.25">
      <c r="A8" s="5" t="s">
        <v>13</v>
      </c>
      <c r="B8" s="18">
        <f aca="true" t="shared" si="2" ref="B8:G8">B6*$F$2</f>
        <v>5000</v>
      </c>
      <c r="C8" s="18">
        <f t="shared" si="2"/>
        <v>7500</v>
      </c>
      <c r="D8" s="18">
        <f t="shared" si="2"/>
        <v>10000</v>
      </c>
      <c r="E8" s="18">
        <f t="shared" si="2"/>
        <v>12500</v>
      </c>
      <c r="F8" s="18">
        <f t="shared" si="2"/>
        <v>15000</v>
      </c>
      <c r="G8" s="18">
        <f t="shared" si="2"/>
        <v>17500</v>
      </c>
      <c r="H8" s="23">
        <f t="shared" si="0"/>
        <v>67500</v>
      </c>
    </row>
    <row r="9" spans="1:8" ht="14.25">
      <c r="A9" s="5" t="s">
        <v>3</v>
      </c>
      <c r="B9" s="18">
        <f aca="true" t="shared" si="3" ref="B9:G9">B7-B8</f>
        <v>3000</v>
      </c>
      <c r="C9" s="18">
        <f t="shared" si="3"/>
        <v>4500</v>
      </c>
      <c r="D9" s="18">
        <f t="shared" si="3"/>
        <v>6000</v>
      </c>
      <c r="E9" s="18">
        <f t="shared" si="3"/>
        <v>7500</v>
      </c>
      <c r="F9" s="18">
        <f t="shared" si="3"/>
        <v>9000</v>
      </c>
      <c r="G9" s="18">
        <f t="shared" si="3"/>
        <v>10500</v>
      </c>
      <c r="H9" s="23">
        <f t="shared" si="0"/>
        <v>40500</v>
      </c>
    </row>
    <row r="10" spans="1:8" ht="14.25">
      <c r="A10" s="5" t="s">
        <v>14</v>
      </c>
      <c r="B10" s="18">
        <f aca="true" t="shared" si="4" ref="B10:G10">$B$3</f>
        <v>500</v>
      </c>
      <c r="C10" s="18">
        <f t="shared" si="4"/>
        <v>500</v>
      </c>
      <c r="D10" s="18">
        <f t="shared" si="4"/>
        <v>500</v>
      </c>
      <c r="E10" s="18">
        <f t="shared" si="4"/>
        <v>500</v>
      </c>
      <c r="F10" s="18">
        <f t="shared" si="4"/>
        <v>500</v>
      </c>
      <c r="G10" s="18">
        <f t="shared" si="4"/>
        <v>500</v>
      </c>
      <c r="H10" s="23">
        <f t="shared" si="0"/>
        <v>3000</v>
      </c>
    </row>
    <row r="11" spans="1:8" ht="14.25">
      <c r="A11" s="5" t="s">
        <v>15</v>
      </c>
      <c r="B11" s="18">
        <f aca="true" t="shared" si="5" ref="B11:G11">B9-B10</f>
        <v>2500</v>
      </c>
      <c r="C11" s="18">
        <f t="shared" si="5"/>
        <v>4000</v>
      </c>
      <c r="D11" s="18">
        <f t="shared" si="5"/>
        <v>5500</v>
      </c>
      <c r="E11" s="18">
        <f t="shared" si="5"/>
        <v>7000</v>
      </c>
      <c r="F11" s="18">
        <f t="shared" si="5"/>
        <v>8500</v>
      </c>
      <c r="G11" s="18">
        <f t="shared" si="5"/>
        <v>10000</v>
      </c>
      <c r="H11" s="23">
        <f t="shared" si="0"/>
        <v>37500</v>
      </c>
    </row>
    <row r="12" spans="1:8" ht="15">
      <c r="A12" s="24" t="s">
        <v>28</v>
      </c>
      <c r="B12" s="10"/>
      <c r="C12" s="10"/>
      <c r="D12" s="10"/>
      <c r="E12" s="10"/>
      <c r="F12" s="10"/>
      <c r="G12" s="10"/>
      <c r="H12" s="11"/>
    </row>
    <row r="13" spans="1:8" ht="14.25">
      <c r="A13" s="5" t="s">
        <v>29</v>
      </c>
      <c r="B13" s="18">
        <f>B2</f>
        <v>20000</v>
      </c>
      <c r="C13" s="18">
        <f>B16</f>
        <v>22500</v>
      </c>
      <c r="D13" s="18">
        <f>C16</f>
        <v>26500</v>
      </c>
      <c r="E13" s="18">
        <f>D16</f>
        <v>32000</v>
      </c>
      <c r="F13" s="18">
        <f>E16</f>
        <v>39000</v>
      </c>
      <c r="G13" s="18">
        <f>F16</f>
        <v>47500</v>
      </c>
      <c r="H13" s="23"/>
    </row>
    <row r="14" spans="1:8" ht="14.25">
      <c r="A14" s="5" t="s">
        <v>30</v>
      </c>
      <c r="B14" s="18">
        <f aca="true" t="shared" si="6" ref="B14:G14">B7</f>
        <v>8000</v>
      </c>
      <c r="C14" s="18">
        <f t="shared" si="6"/>
        <v>12000</v>
      </c>
      <c r="D14" s="18">
        <f t="shared" si="6"/>
        <v>16000</v>
      </c>
      <c r="E14" s="18">
        <f t="shared" si="6"/>
        <v>20000</v>
      </c>
      <c r="F14" s="18">
        <f t="shared" si="6"/>
        <v>24000</v>
      </c>
      <c r="G14" s="18">
        <f t="shared" si="6"/>
        <v>28000</v>
      </c>
      <c r="H14" s="23"/>
    </row>
    <row r="15" spans="1:8" ht="14.25">
      <c r="A15" s="5" t="s">
        <v>31</v>
      </c>
      <c r="B15" s="18">
        <f aca="true" t="shared" si="7" ref="B15:G15">$B$3+B8</f>
        <v>5500</v>
      </c>
      <c r="C15" s="18">
        <f t="shared" si="7"/>
        <v>8000</v>
      </c>
      <c r="D15" s="18">
        <f t="shared" si="7"/>
        <v>10500</v>
      </c>
      <c r="E15" s="18">
        <f t="shared" si="7"/>
        <v>13000</v>
      </c>
      <c r="F15" s="18">
        <f t="shared" si="7"/>
        <v>15500</v>
      </c>
      <c r="G15" s="18">
        <f t="shared" si="7"/>
        <v>18000</v>
      </c>
      <c r="H15" s="23"/>
    </row>
    <row r="16" spans="1:8" ht="14.25">
      <c r="A16" s="5" t="s">
        <v>32</v>
      </c>
      <c r="B16" s="18">
        <f aca="true" t="shared" si="8" ref="B16:G16">B13+B14-B15</f>
        <v>22500</v>
      </c>
      <c r="C16" s="18">
        <f t="shared" si="8"/>
        <v>26500</v>
      </c>
      <c r="D16" s="18">
        <f t="shared" si="8"/>
        <v>32000</v>
      </c>
      <c r="E16" s="18">
        <f t="shared" si="8"/>
        <v>39000</v>
      </c>
      <c r="F16" s="18">
        <f t="shared" si="8"/>
        <v>47500</v>
      </c>
      <c r="G16" s="18">
        <f t="shared" si="8"/>
        <v>57500</v>
      </c>
      <c r="H16" s="23"/>
    </row>
    <row r="17" spans="1:8" ht="14.25">
      <c r="A17" s="5"/>
      <c r="B17" s="10"/>
      <c r="C17" s="10"/>
      <c r="D17" s="10"/>
      <c r="E17" s="10"/>
      <c r="F17" s="10"/>
      <c r="G17" s="10"/>
      <c r="H17" s="11"/>
    </row>
    <row r="18" spans="1:8" ht="15">
      <c r="A18" s="22" t="s">
        <v>33</v>
      </c>
      <c r="B18" s="25">
        <v>36556</v>
      </c>
      <c r="C18" s="25">
        <v>36585</v>
      </c>
      <c r="D18" s="25">
        <v>36616</v>
      </c>
      <c r="E18" s="25">
        <v>36646</v>
      </c>
      <c r="F18" s="25">
        <v>36677</v>
      </c>
      <c r="G18" s="25">
        <v>36707</v>
      </c>
      <c r="H18" s="9"/>
    </row>
    <row r="19" spans="1:8" ht="14.25">
      <c r="A19" s="5" t="s">
        <v>23</v>
      </c>
      <c r="B19" s="18">
        <f aca="true" t="shared" si="9" ref="B19:G19">B16</f>
        <v>22500</v>
      </c>
      <c r="C19" s="18">
        <f t="shared" si="9"/>
        <v>26500</v>
      </c>
      <c r="D19" s="18">
        <f t="shared" si="9"/>
        <v>32000</v>
      </c>
      <c r="E19" s="18">
        <f t="shared" si="9"/>
        <v>39000</v>
      </c>
      <c r="F19" s="18">
        <f t="shared" si="9"/>
        <v>47500</v>
      </c>
      <c r="G19" s="18">
        <f t="shared" si="9"/>
        <v>57500</v>
      </c>
      <c r="H19" s="23"/>
    </row>
    <row r="20" spans="1:8" ht="14.25">
      <c r="A20" s="5" t="s">
        <v>34</v>
      </c>
      <c r="B20" s="18">
        <f aca="true" t="shared" si="10" ref="B20:G20">B19</f>
        <v>22500</v>
      </c>
      <c r="C20" s="18">
        <f t="shared" si="10"/>
        <v>26500</v>
      </c>
      <c r="D20" s="18">
        <f t="shared" si="10"/>
        <v>32000</v>
      </c>
      <c r="E20" s="18">
        <f t="shared" si="10"/>
        <v>39000</v>
      </c>
      <c r="F20" s="18">
        <f t="shared" si="10"/>
        <v>47500</v>
      </c>
      <c r="G20" s="18">
        <f t="shared" si="10"/>
        <v>57500</v>
      </c>
      <c r="H20" s="23"/>
    </row>
    <row r="21" spans="1:8" ht="14.25">
      <c r="A21" s="5"/>
      <c r="B21" s="18"/>
      <c r="C21" s="18"/>
      <c r="D21" s="18"/>
      <c r="E21" s="18"/>
      <c r="F21" s="18"/>
      <c r="G21" s="18"/>
      <c r="H21" s="23"/>
    </row>
    <row r="22" spans="1:8" ht="14.25">
      <c r="A22" s="26" t="s">
        <v>24</v>
      </c>
      <c r="B22" s="18">
        <f aca="true" t="shared" si="11" ref="B22:G22">$D$2</f>
        <v>20000</v>
      </c>
      <c r="C22" s="18">
        <f t="shared" si="11"/>
        <v>20000</v>
      </c>
      <c r="D22" s="18">
        <f t="shared" si="11"/>
        <v>20000</v>
      </c>
      <c r="E22" s="18">
        <f t="shared" si="11"/>
        <v>20000</v>
      </c>
      <c r="F22" s="18">
        <f t="shared" si="11"/>
        <v>20000</v>
      </c>
      <c r="G22" s="18">
        <f t="shared" si="11"/>
        <v>20000</v>
      </c>
      <c r="H22" s="23"/>
    </row>
    <row r="23" spans="1:8" ht="14.25">
      <c r="A23" s="26" t="s">
        <v>35</v>
      </c>
      <c r="B23" s="18">
        <f>B11</f>
        <v>2500</v>
      </c>
      <c r="C23" s="18">
        <f>B23+C11</f>
        <v>6500</v>
      </c>
      <c r="D23" s="18">
        <f>C23+D11</f>
        <v>12000</v>
      </c>
      <c r="E23" s="18">
        <f>D23+E11</f>
        <v>19000</v>
      </c>
      <c r="F23" s="18">
        <f>E23+F11</f>
        <v>27500</v>
      </c>
      <c r="G23" s="18">
        <f>F23+G11</f>
        <v>37500</v>
      </c>
      <c r="H23" s="23"/>
    </row>
    <row r="24" spans="1:8" ht="15" thickBot="1">
      <c r="A24" s="27" t="s">
        <v>36</v>
      </c>
      <c r="B24" s="28">
        <f aca="true" t="shared" si="12" ref="B24:G24">B23+B22</f>
        <v>22500</v>
      </c>
      <c r="C24" s="28">
        <f t="shared" si="12"/>
        <v>26500</v>
      </c>
      <c r="D24" s="28">
        <f t="shared" si="12"/>
        <v>32000</v>
      </c>
      <c r="E24" s="28">
        <f t="shared" si="12"/>
        <v>39000</v>
      </c>
      <c r="F24" s="28">
        <f t="shared" si="12"/>
        <v>47500</v>
      </c>
      <c r="G24" s="28">
        <f t="shared" si="12"/>
        <v>57500</v>
      </c>
      <c r="H24" s="29"/>
    </row>
    <row r="25" ht="15" thickTop="1"/>
    <row r="27" spans="3:4" ht="14.25">
      <c r="C27" s="30"/>
      <c r="D27" s="30"/>
    </row>
    <row r="28" ht="14.25">
      <c r="C28" s="30"/>
    </row>
    <row r="29" ht="14.25">
      <c r="C29" s="31"/>
    </row>
    <row r="30" ht="14.25">
      <c r="B30" s="30"/>
    </row>
  </sheetData>
  <mergeCells count="1">
    <mergeCell ref="B1:C1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27" sqref="C27"/>
    </sheetView>
  </sheetViews>
  <sheetFormatPr defaultColWidth="9.00390625" defaultRowHeight="12.75"/>
  <cols>
    <col min="1" max="1" width="20.875" style="4" customWidth="1"/>
    <col min="2" max="5" width="9.125" style="4" customWidth="1"/>
    <col min="6" max="6" width="10.125" style="4" customWidth="1"/>
    <col min="7" max="7" width="9.125" style="4" customWidth="1"/>
    <col min="8" max="8" width="15.875" style="4" customWidth="1"/>
    <col min="9" max="16384" width="9.125" style="4" customWidth="1"/>
  </cols>
  <sheetData>
    <row r="1" spans="1:8" ht="15.75" thickTop="1">
      <c r="A1" s="1" t="s">
        <v>4</v>
      </c>
      <c r="B1" s="2"/>
      <c r="C1" s="2"/>
      <c r="D1" s="2"/>
      <c r="E1" s="2"/>
      <c r="F1" s="2"/>
      <c r="G1" s="2"/>
      <c r="H1" s="3"/>
    </row>
    <row r="2" spans="1:8" ht="14.25">
      <c r="A2" s="5"/>
      <c r="B2" s="6"/>
      <c r="C2" s="6"/>
      <c r="D2" s="6"/>
      <c r="E2" s="6"/>
      <c r="F2" s="6"/>
      <c r="G2" s="6"/>
      <c r="H2" s="7"/>
    </row>
    <row r="3" spans="1:8" ht="15">
      <c r="A3" s="5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</v>
      </c>
    </row>
    <row r="4" spans="1:8" ht="14.25">
      <c r="A4" s="5" t="s">
        <v>11</v>
      </c>
      <c r="B4" s="10">
        <v>10</v>
      </c>
      <c r="C4" s="10">
        <v>15</v>
      </c>
      <c r="D4" s="10">
        <v>20</v>
      </c>
      <c r="E4" s="10">
        <v>25</v>
      </c>
      <c r="F4" s="10">
        <v>30</v>
      </c>
      <c r="G4" s="10">
        <v>35</v>
      </c>
      <c r="H4" s="11">
        <f>SUM(B4:G4)</f>
        <v>135</v>
      </c>
    </row>
    <row r="5" spans="1:8" ht="14.25">
      <c r="A5" s="5" t="s">
        <v>40</v>
      </c>
      <c r="B5" s="10">
        <v>15</v>
      </c>
      <c r="C5" s="10">
        <v>20</v>
      </c>
      <c r="D5" s="10">
        <v>25</v>
      </c>
      <c r="E5" s="10">
        <v>30</v>
      </c>
      <c r="F5" s="10">
        <v>35</v>
      </c>
      <c r="G5" s="10">
        <v>40</v>
      </c>
      <c r="H5" s="11">
        <f>SUM(B5:G5)</f>
        <v>165</v>
      </c>
    </row>
    <row r="6" spans="1:8" ht="14.25">
      <c r="A6" s="5" t="s">
        <v>12</v>
      </c>
      <c r="B6" s="10"/>
      <c r="C6" s="10"/>
      <c r="D6" s="10"/>
      <c r="E6" s="10"/>
      <c r="F6" s="10"/>
      <c r="G6" s="10"/>
      <c r="H6" s="11"/>
    </row>
    <row r="7" spans="1:8" ht="14.25">
      <c r="A7" s="5" t="s">
        <v>13</v>
      </c>
      <c r="B7" s="10"/>
      <c r="C7" s="10"/>
      <c r="D7" s="10"/>
      <c r="E7" s="10"/>
      <c r="F7" s="10"/>
      <c r="G7" s="10"/>
      <c r="H7" s="11"/>
    </row>
    <row r="8" spans="1:8" ht="14.25">
      <c r="A8" s="5" t="s">
        <v>3</v>
      </c>
      <c r="B8" s="10"/>
      <c r="C8" s="10"/>
      <c r="D8" s="10"/>
      <c r="E8" s="10"/>
      <c r="F8" s="10"/>
      <c r="G8" s="10"/>
      <c r="H8" s="11"/>
    </row>
    <row r="9" spans="1:8" ht="14.25">
      <c r="A9" s="5" t="s">
        <v>14</v>
      </c>
      <c r="B9" s="10"/>
      <c r="C9" s="10"/>
      <c r="D9" s="10"/>
      <c r="E9" s="10"/>
      <c r="F9" s="10"/>
      <c r="G9" s="10"/>
      <c r="H9" s="11"/>
    </row>
    <row r="10" spans="1:8" ht="14.25">
      <c r="A10" s="5" t="s">
        <v>15</v>
      </c>
      <c r="B10" s="10"/>
      <c r="C10" s="10"/>
      <c r="D10" s="10"/>
      <c r="E10" s="10"/>
      <c r="F10" s="10"/>
      <c r="G10" s="10"/>
      <c r="H10" s="11"/>
    </row>
    <row r="11" spans="1:8" ht="14.25">
      <c r="A11" s="5"/>
      <c r="B11" s="10"/>
      <c r="C11" s="10"/>
      <c r="D11" s="10"/>
      <c r="E11" s="10"/>
      <c r="F11" s="10"/>
      <c r="G11" s="10"/>
      <c r="H11" s="11"/>
    </row>
    <row r="12" spans="1:8" ht="14.25">
      <c r="A12" s="5"/>
      <c r="B12" s="10"/>
      <c r="C12" s="10"/>
      <c r="D12" s="10"/>
      <c r="E12" s="10"/>
      <c r="F12" s="10"/>
      <c r="G12" s="10"/>
      <c r="H12" s="11"/>
    </row>
    <row r="13" spans="1:8" ht="14.25">
      <c r="A13" s="74" t="s">
        <v>45</v>
      </c>
      <c r="B13" s="75"/>
      <c r="C13" s="75"/>
      <c r="D13" s="75"/>
      <c r="E13" s="75"/>
      <c r="F13" s="75"/>
      <c r="G13" s="75"/>
      <c r="H13" s="76"/>
    </row>
    <row r="14" spans="1:8" ht="14.25">
      <c r="A14" s="74"/>
      <c r="B14" s="75"/>
      <c r="C14" s="75"/>
      <c r="D14" s="75"/>
      <c r="E14" s="75"/>
      <c r="F14" s="75"/>
      <c r="G14" s="75"/>
      <c r="H14" s="76"/>
    </row>
    <row r="15" spans="1:8" ht="14.25">
      <c r="A15" s="5" t="s">
        <v>46</v>
      </c>
      <c r="B15" s="10"/>
      <c r="C15" s="10"/>
      <c r="D15" s="10"/>
      <c r="E15" s="10"/>
      <c r="F15" s="10"/>
      <c r="G15" s="10"/>
      <c r="H15" s="11"/>
    </row>
    <row r="16" spans="1:8" ht="14.25">
      <c r="A16" s="5" t="s">
        <v>47</v>
      </c>
      <c r="B16" s="10"/>
      <c r="C16" s="10"/>
      <c r="D16" s="10"/>
      <c r="E16" s="10"/>
      <c r="F16" s="10"/>
      <c r="G16" s="10"/>
      <c r="H16" s="11"/>
    </row>
    <row r="17" spans="1:8" ht="14.25">
      <c r="A17" s="12" t="s">
        <v>48</v>
      </c>
      <c r="B17" s="10"/>
      <c r="C17" s="10"/>
      <c r="D17" s="10"/>
      <c r="E17" s="10"/>
      <c r="F17" s="10"/>
      <c r="G17" s="10"/>
      <c r="H17" s="11"/>
    </row>
    <row r="18" spans="1:8" ht="14.25">
      <c r="A18" s="5" t="s">
        <v>49</v>
      </c>
      <c r="B18" s="10"/>
      <c r="C18" s="10"/>
      <c r="D18" s="10"/>
      <c r="E18" s="10"/>
      <c r="F18" s="10"/>
      <c r="G18" s="10"/>
      <c r="H18" s="11"/>
    </row>
    <row r="19" spans="1:8" ht="14.25">
      <c r="A19" s="5" t="s">
        <v>18</v>
      </c>
      <c r="B19" s="10"/>
      <c r="C19" s="10"/>
      <c r="D19" s="10"/>
      <c r="E19" s="10"/>
      <c r="F19" s="10"/>
      <c r="G19" s="10"/>
      <c r="H19" s="11"/>
    </row>
    <row r="20" spans="1:8" ht="14.25">
      <c r="A20" s="5" t="s">
        <v>19</v>
      </c>
      <c r="B20" s="10"/>
      <c r="C20" s="10"/>
      <c r="D20" s="10"/>
      <c r="E20" s="10"/>
      <c r="F20" s="10"/>
      <c r="G20" s="10"/>
      <c r="H20" s="11"/>
    </row>
    <row r="21" spans="1:8" ht="14.25">
      <c r="A21" s="5" t="s">
        <v>20</v>
      </c>
      <c r="B21" s="10"/>
      <c r="C21" s="10"/>
      <c r="D21" s="10"/>
      <c r="E21" s="10"/>
      <c r="F21" s="10"/>
      <c r="G21" s="10"/>
      <c r="H21" s="11"/>
    </row>
    <row r="22" spans="1:8" ht="15" thickBot="1">
      <c r="A22" s="13"/>
      <c r="B22" s="14"/>
      <c r="C22" s="14"/>
      <c r="D22" s="14"/>
      <c r="E22" s="14"/>
      <c r="F22" s="14"/>
      <c r="G22" s="14"/>
      <c r="H22" s="15"/>
    </row>
    <row r="23" ht="15" thickTop="1"/>
  </sheetData>
  <mergeCells count="1">
    <mergeCell ref="A13:H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J8" sqref="J8"/>
    </sheetView>
  </sheetViews>
  <sheetFormatPr defaultColWidth="9.00390625" defaultRowHeight="12.75"/>
  <cols>
    <col min="1" max="1" width="22.125" style="4" customWidth="1"/>
    <col min="2" max="2" width="11.875" style="4" customWidth="1"/>
    <col min="3" max="3" width="12.375" style="4" customWidth="1"/>
    <col min="4" max="4" width="10.375" style="4" customWidth="1"/>
    <col min="5" max="5" width="8.375" style="4" customWidth="1"/>
    <col min="6" max="7" width="11.25390625" style="4" bestFit="1" customWidth="1"/>
    <col min="8" max="8" width="11.625" style="4" customWidth="1"/>
    <col min="9" max="16384" width="9.125" style="4" customWidth="1"/>
  </cols>
  <sheetData>
    <row r="1" spans="1:7" ht="15">
      <c r="A1" s="32" t="s">
        <v>4</v>
      </c>
      <c r="B1" s="79">
        <v>36526</v>
      </c>
      <c r="C1" s="80"/>
      <c r="D1" s="33"/>
      <c r="E1" s="33"/>
      <c r="F1" s="8" t="s">
        <v>21</v>
      </c>
      <c r="G1" s="8" t="s">
        <v>22</v>
      </c>
    </row>
    <row r="2" spans="1:7" ht="15">
      <c r="A2" s="34" t="s">
        <v>23</v>
      </c>
      <c r="B2" s="35">
        <v>20000</v>
      </c>
      <c r="C2" s="34" t="s">
        <v>24</v>
      </c>
      <c r="D2" s="36">
        <v>20000</v>
      </c>
      <c r="E2" s="33"/>
      <c r="F2" s="36">
        <v>500</v>
      </c>
      <c r="G2" s="36">
        <v>800</v>
      </c>
    </row>
    <row r="3" spans="1:7" ht="15">
      <c r="A3" s="34" t="s">
        <v>25</v>
      </c>
      <c r="B3" s="37">
        <v>500</v>
      </c>
      <c r="C3" s="33"/>
      <c r="D3" s="33"/>
      <c r="E3" s="33"/>
      <c r="F3" s="33"/>
      <c r="G3" s="33"/>
    </row>
    <row r="4" spans="1:8" ht="15">
      <c r="A4" s="34"/>
      <c r="B4" s="37"/>
      <c r="C4" s="33"/>
      <c r="D4" s="33"/>
      <c r="E4" s="33"/>
      <c r="F4" s="33"/>
      <c r="G4" s="33"/>
      <c r="H4" s="81" t="s">
        <v>50</v>
      </c>
    </row>
    <row r="5" spans="1:8" ht="15">
      <c r="A5" s="5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1"/>
    </row>
    <row r="6" spans="1:8" ht="12.75" customHeight="1">
      <c r="A6" s="5" t="s">
        <v>11</v>
      </c>
      <c r="B6" s="10">
        <v>10</v>
      </c>
      <c r="C6" s="10">
        <v>15</v>
      </c>
      <c r="D6" s="10">
        <v>20</v>
      </c>
      <c r="E6" s="10">
        <v>25</v>
      </c>
      <c r="F6" s="10">
        <v>30</v>
      </c>
      <c r="G6" s="10">
        <v>35</v>
      </c>
      <c r="H6" s="10">
        <f>SUM(B6:G6)</f>
        <v>135</v>
      </c>
    </row>
    <row r="7" spans="1:8" ht="14.25">
      <c r="A7" s="5" t="s">
        <v>40</v>
      </c>
      <c r="B7" s="10">
        <v>15</v>
      </c>
      <c r="C7" s="10">
        <v>20</v>
      </c>
      <c r="D7" s="10">
        <v>25</v>
      </c>
      <c r="E7" s="10">
        <v>30</v>
      </c>
      <c r="F7" s="10">
        <v>35</v>
      </c>
      <c r="G7" s="10">
        <v>40</v>
      </c>
      <c r="H7" s="10">
        <f>SUM(B7:G7)</f>
        <v>165</v>
      </c>
    </row>
    <row r="8" spans="1:8" ht="15.75" thickBot="1">
      <c r="A8" s="38" t="s">
        <v>41</v>
      </c>
      <c r="B8" s="10">
        <f>B7-B6</f>
        <v>5</v>
      </c>
      <c r="C8" s="10">
        <f>B8+C7-C6</f>
        <v>10</v>
      </c>
      <c r="D8" s="10">
        <f>C8+D7-D6</f>
        <v>15</v>
      </c>
      <c r="E8" s="10">
        <f>D8+E7-E6</f>
        <v>20</v>
      </c>
      <c r="F8" s="10">
        <f>E8+F7-F6</f>
        <v>25</v>
      </c>
      <c r="G8" s="10">
        <f>F8+G7-G6</f>
        <v>30</v>
      </c>
      <c r="H8" s="55">
        <f>H7-H6</f>
        <v>30</v>
      </c>
    </row>
    <row r="9" spans="1:8" ht="16.5" thickBot="1" thickTop="1">
      <c r="A9" s="38" t="s">
        <v>0</v>
      </c>
      <c r="B9" s="39">
        <f aca="true" t="shared" si="0" ref="B9:G9">$G$2*B6</f>
        <v>8000</v>
      </c>
      <c r="C9" s="39">
        <f t="shared" si="0"/>
        <v>12000</v>
      </c>
      <c r="D9" s="39">
        <f t="shared" si="0"/>
        <v>16000</v>
      </c>
      <c r="E9" s="39">
        <f t="shared" si="0"/>
        <v>20000</v>
      </c>
      <c r="F9" s="39">
        <f t="shared" si="0"/>
        <v>24000</v>
      </c>
      <c r="G9" s="39">
        <f t="shared" si="0"/>
        <v>28000</v>
      </c>
      <c r="H9" s="39">
        <f>SUM(B9:G9)</f>
        <v>108000</v>
      </c>
    </row>
    <row r="10" spans="1:8" ht="16.5" thickBot="1" thickTop="1">
      <c r="A10" s="38" t="s">
        <v>13</v>
      </c>
      <c r="B10" s="39">
        <f aca="true" t="shared" si="1" ref="B10:G10">$F$2*B6</f>
        <v>5000</v>
      </c>
      <c r="C10" s="39">
        <f t="shared" si="1"/>
        <v>7500</v>
      </c>
      <c r="D10" s="39">
        <f t="shared" si="1"/>
        <v>10000</v>
      </c>
      <c r="E10" s="39">
        <f t="shared" si="1"/>
        <v>12500</v>
      </c>
      <c r="F10" s="39">
        <f t="shared" si="1"/>
        <v>15000</v>
      </c>
      <c r="G10" s="39">
        <f t="shared" si="1"/>
        <v>17500</v>
      </c>
      <c r="H10" s="39">
        <f>SUM(B10:G10)</f>
        <v>67500</v>
      </c>
    </row>
    <row r="11" spans="1:8" ht="16.5" thickBot="1" thickTop="1">
      <c r="A11" s="38" t="s">
        <v>3</v>
      </c>
      <c r="B11" s="39">
        <f aca="true" t="shared" si="2" ref="B11:G11">B9-B10</f>
        <v>3000</v>
      </c>
      <c r="C11" s="39">
        <f t="shared" si="2"/>
        <v>4500</v>
      </c>
      <c r="D11" s="39">
        <f t="shared" si="2"/>
        <v>6000</v>
      </c>
      <c r="E11" s="39">
        <f t="shared" si="2"/>
        <v>7500</v>
      </c>
      <c r="F11" s="39">
        <f t="shared" si="2"/>
        <v>9000</v>
      </c>
      <c r="G11" s="39">
        <f t="shared" si="2"/>
        <v>10500</v>
      </c>
      <c r="H11" s="39">
        <f>SUM(B11:G11)</f>
        <v>40500</v>
      </c>
    </row>
    <row r="12" spans="1:8" ht="16.5" thickBot="1" thickTop="1">
      <c r="A12" s="38" t="s">
        <v>14</v>
      </c>
      <c r="B12" s="39">
        <f aca="true" t="shared" si="3" ref="B12:G12">$B$3</f>
        <v>500</v>
      </c>
      <c r="C12" s="39">
        <f t="shared" si="3"/>
        <v>500</v>
      </c>
      <c r="D12" s="39">
        <f t="shared" si="3"/>
        <v>500</v>
      </c>
      <c r="E12" s="39">
        <f t="shared" si="3"/>
        <v>500</v>
      </c>
      <c r="F12" s="39">
        <f t="shared" si="3"/>
        <v>500</v>
      </c>
      <c r="G12" s="39">
        <f t="shared" si="3"/>
        <v>500</v>
      </c>
      <c r="H12" s="39">
        <f>SUM(B12:G12)</f>
        <v>3000</v>
      </c>
    </row>
    <row r="13" spans="1:8" ht="16.5" thickBot="1" thickTop="1">
      <c r="A13" s="38" t="s">
        <v>15</v>
      </c>
      <c r="B13" s="39">
        <f aca="true" t="shared" si="4" ref="B13:G13">B11-B12</f>
        <v>2500</v>
      </c>
      <c r="C13" s="39">
        <f t="shared" si="4"/>
        <v>4000</v>
      </c>
      <c r="D13" s="39">
        <f t="shared" si="4"/>
        <v>5500</v>
      </c>
      <c r="E13" s="39">
        <f t="shared" si="4"/>
        <v>7000</v>
      </c>
      <c r="F13" s="39">
        <f t="shared" si="4"/>
        <v>8500</v>
      </c>
      <c r="G13" s="39">
        <f t="shared" si="4"/>
        <v>10000</v>
      </c>
      <c r="H13" s="39">
        <f>SUM(B13:G13)</f>
        <v>37500</v>
      </c>
    </row>
    <row r="14" spans="1:7" ht="15.75" thickTop="1">
      <c r="A14" s="24" t="s">
        <v>51</v>
      </c>
      <c r="B14" s="40"/>
      <c r="C14" s="40"/>
      <c r="D14" s="40"/>
      <c r="E14" s="40"/>
      <c r="F14" s="40"/>
      <c r="G14" s="40"/>
    </row>
    <row r="15" spans="1:7" ht="15">
      <c r="A15" s="24" t="s">
        <v>52</v>
      </c>
      <c r="B15" s="40"/>
      <c r="C15" s="40"/>
      <c r="D15" s="40"/>
      <c r="E15" s="40"/>
      <c r="F15" s="40"/>
      <c r="G15" s="40"/>
    </row>
    <row r="16" spans="1:8" ht="15">
      <c r="A16" s="38" t="s">
        <v>29</v>
      </c>
      <c r="B16" s="41">
        <f>B2</f>
        <v>20000</v>
      </c>
      <c r="C16" s="41">
        <f>B19</f>
        <v>20000</v>
      </c>
      <c r="D16" s="41">
        <f>C19</f>
        <v>21500</v>
      </c>
      <c r="E16" s="41">
        <f>D19</f>
        <v>24500</v>
      </c>
      <c r="F16" s="41">
        <f>E19</f>
        <v>29000</v>
      </c>
      <c r="G16" s="41">
        <f>F19</f>
        <v>35000</v>
      </c>
      <c r="H16" s="10"/>
    </row>
    <row r="17" spans="1:8" ht="15">
      <c r="A17" s="38" t="s">
        <v>30</v>
      </c>
      <c r="B17" s="41">
        <f aca="true" t="shared" si="5" ref="B17:G17">B9</f>
        <v>8000</v>
      </c>
      <c r="C17" s="41">
        <f t="shared" si="5"/>
        <v>12000</v>
      </c>
      <c r="D17" s="41">
        <f t="shared" si="5"/>
        <v>16000</v>
      </c>
      <c r="E17" s="41">
        <f t="shared" si="5"/>
        <v>20000</v>
      </c>
      <c r="F17" s="41">
        <f t="shared" si="5"/>
        <v>24000</v>
      </c>
      <c r="G17" s="41">
        <f t="shared" si="5"/>
        <v>28000</v>
      </c>
      <c r="H17" s="10"/>
    </row>
    <row r="18" spans="1:8" ht="15">
      <c r="A18" s="38" t="s">
        <v>31</v>
      </c>
      <c r="B18" s="41">
        <f aca="true" t="shared" si="6" ref="B18:G18">$B$3+B7*$F$2</f>
        <v>8000</v>
      </c>
      <c r="C18" s="41">
        <f t="shared" si="6"/>
        <v>10500</v>
      </c>
      <c r="D18" s="41">
        <f t="shared" si="6"/>
        <v>13000</v>
      </c>
      <c r="E18" s="41">
        <f t="shared" si="6"/>
        <v>15500</v>
      </c>
      <c r="F18" s="41">
        <f t="shared" si="6"/>
        <v>18000</v>
      </c>
      <c r="G18" s="41">
        <f t="shared" si="6"/>
        <v>20500</v>
      </c>
      <c r="H18" s="10"/>
    </row>
    <row r="19" spans="1:8" ht="15">
      <c r="A19" s="38" t="s">
        <v>32</v>
      </c>
      <c r="B19" s="41">
        <f aca="true" t="shared" si="7" ref="B19:G19">B16+B17-B18</f>
        <v>20000</v>
      </c>
      <c r="C19" s="41">
        <f t="shared" si="7"/>
        <v>21500</v>
      </c>
      <c r="D19" s="41">
        <f t="shared" si="7"/>
        <v>24500</v>
      </c>
      <c r="E19" s="41">
        <f t="shared" si="7"/>
        <v>29000</v>
      </c>
      <c r="F19" s="41">
        <f t="shared" si="7"/>
        <v>35000</v>
      </c>
      <c r="G19" s="41">
        <f t="shared" si="7"/>
        <v>42500</v>
      </c>
      <c r="H19" s="10"/>
    </row>
    <row r="20" spans="1:7" ht="15">
      <c r="A20" s="38"/>
      <c r="B20" s="40"/>
      <c r="C20" s="40"/>
      <c r="D20" s="40"/>
      <c r="E20" s="40"/>
      <c r="F20" s="40"/>
      <c r="G20" s="40"/>
    </row>
    <row r="21" spans="1:7" ht="15.75" thickBot="1">
      <c r="A21" s="22" t="s">
        <v>33</v>
      </c>
      <c r="B21" s="25"/>
      <c r="C21" s="25"/>
      <c r="D21" s="25"/>
      <c r="E21" s="25"/>
      <c r="F21" s="25"/>
      <c r="G21" s="25"/>
    </row>
    <row r="22" spans="1:8" ht="16.5" thickBot="1" thickTop="1">
      <c r="A22" s="38" t="s">
        <v>23</v>
      </c>
      <c r="B22" s="42">
        <f aca="true" t="shared" si="8" ref="B22:G22">B19</f>
        <v>20000</v>
      </c>
      <c r="C22" s="42">
        <f t="shared" si="8"/>
        <v>21500</v>
      </c>
      <c r="D22" s="42">
        <f t="shared" si="8"/>
        <v>24500</v>
      </c>
      <c r="E22" s="42">
        <f t="shared" si="8"/>
        <v>29000</v>
      </c>
      <c r="F22" s="42">
        <f t="shared" si="8"/>
        <v>35000</v>
      </c>
      <c r="G22" s="42">
        <f t="shared" si="8"/>
        <v>42500</v>
      </c>
      <c r="H22" s="48"/>
    </row>
    <row r="23" spans="1:8" ht="16.5" thickBot="1" thickTop="1">
      <c r="A23" s="38" t="s">
        <v>44</v>
      </c>
      <c r="B23" s="42">
        <f aca="true" t="shared" si="9" ref="B23:G23">B8*$F$2</f>
        <v>2500</v>
      </c>
      <c r="C23" s="42">
        <f t="shared" si="9"/>
        <v>5000</v>
      </c>
      <c r="D23" s="42">
        <f t="shared" si="9"/>
        <v>7500</v>
      </c>
      <c r="E23" s="42">
        <f t="shared" si="9"/>
        <v>10000</v>
      </c>
      <c r="F23" s="42">
        <f t="shared" si="9"/>
        <v>12500</v>
      </c>
      <c r="G23" s="42">
        <f t="shared" si="9"/>
        <v>15000</v>
      </c>
      <c r="H23" s="48"/>
    </row>
    <row r="24" spans="1:8" ht="16.5" thickBot="1" thickTop="1">
      <c r="A24" s="38" t="s">
        <v>34</v>
      </c>
      <c r="B24" s="43">
        <f aca="true" t="shared" si="10" ref="B24:G24">SUM(B22:B23)</f>
        <v>22500</v>
      </c>
      <c r="C24" s="43">
        <f t="shared" si="10"/>
        <v>26500</v>
      </c>
      <c r="D24" s="43">
        <f t="shared" si="10"/>
        <v>32000</v>
      </c>
      <c r="E24" s="43">
        <f t="shared" si="10"/>
        <v>39000</v>
      </c>
      <c r="F24" s="43">
        <f t="shared" si="10"/>
        <v>47500</v>
      </c>
      <c r="G24" s="43">
        <f t="shared" si="10"/>
        <v>57500</v>
      </c>
      <c r="H24" s="49"/>
    </row>
    <row r="25" spans="1:8" ht="16.5" thickBot="1" thickTop="1">
      <c r="A25" s="38"/>
      <c r="B25" s="35"/>
      <c r="C25" s="35"/>
      <c r="D25" s="35"/>
      <c r="E25" s="35"/>
      <c r="F25" s="35"/>
      <c r="G25" s="35"/>
      <c r="H25" s="50"/>
    </row>
    <row r="26" spans="1:8" ht="16.5" thickBot="1" thickTop="1">
      <c r="A26" s="44" t="s">
        <v>24</v>
      </c>
      <c r="B26" s="45">
        <f aca="true" t="shared" si="11" ref="B26:G26">$D$2</f>
        <v>20000</v>
      </c>
      <c r="C26" s="45">
        <f t="shared" si="11"/>
        <v>20000</v>
      </c>
      <c r="D26" s="45">
        <f t="shared" si="11"/>
        <v>20000</v>
      </c>
      <c r="E26" s="45">
        <f t="shared" si="11"/>
        <v>20000</v>
      </c>
      <c r="F26" s="45">
        <f t="shared" si="11"/>
        <v>20000</v>
      </c>
      <c r="G26" s="45">
        <f t="shared" si="11"/>
        <v>20000</v>
      </c>
      <c r="H26" s="48"/>
    </row>
    <row r="27" spans="1:8" ht="16.5" thickBot="1" thickTop="1">
      <c r="A27" s="44" t="s">
        <v>35</v>
      </c>
      <c r="B27" s="45">
        <f>B13</f>
        <v>2500</v>
      </c>
      <c r="C27" s="45">
        <f>B27+C13</f>
        <v>6500</v>
      </c>
      <c r="D27" s="45">
        <f>C27+D13</f>
        <v>12000</v>
      </c>
      <c r="E27" s="45">
        <f>D27+E13</f>
        <v>19000</v>
      </c>
      <c r="F27" s="45">
        <f>E27+F13</f>
        <v>27500</v>
      </c>
      <c r="G27" s="45">
        <f>F27+G13</f>
        <v>37500</v>
      </c>
      <c r="H27" s="48"/>
    </row>
    <row r="28" spans="1:8" ht="16.5" thickBot="1" thickTop="1">
      <c r="A28" s="46" t="s">
        <v>36</v>
      </c>
      <c r="B28" s="47">
        <f aca="true" t="shared" si="12" ref="B28:G28">SUM(B26:B27)</f>
        <v>22500</v>
      </c>
      <c r="C28" s="47">
        <f t="shared" si="12"/>
        <v>26500</v>
      </c>
      <c r="D28" s="47">
        <f t="shared" si="12"/>
        <v>32000</v>
      </c>
      <c r="E28" s="47">
        <f t="shared" si="12"/>
        <v>39000</v>
      </c>
      <c r="F28" s="47">
        <f t="shared" si="12"/>
        <v>47500</v>
      </c>
      <c r="G28" s="47">
        <f t="shared" si="12"/>
        <v>57500</v>
      </c>
      <c r="H28" s="49"/>
    </row>
    <row r="29" ht="15" thickTop="1"/>
  </sheetData>
  <mergeCells count="2">
    <mergeCell ref="B1:C1"/>
    <mergeCell ref="H4:H5"/>
  </mergeCells>
  <printOptions gridLines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25" sqref="C25"/>
    </sheetView>
  </sheetViews>
  <sheetFormatPr defaultColWidth="9.00390625" defaultRowHeight="12.75"/>
  <cols>
    <col min="1" max="1" width="20.875" style="4" customWidth="1"/>
    <col min="2" max="5" width="9.125" style="4" customWidth="1"/>
    <col min="6" max="6" width="10.125" style="4" customWidth="1"/>
    <col min="7" max="7" width="9.125" style="4" customWidth="1"/>
    <col min="8" max="8" width="15.875" style="4" customWidth="1"/>
    <col min="9" max="16384" width="9.125" style="4" customWidth="1"/>
  </cols>
  <sheetData>
    <row r="1" spans="1:8" ht="15.75" thickTop="1">
      <c r="A1" s="1" t="s">
        <v>4</v>
      </c>
      <c r="B1" s="2"/>
      <c r="C1" s="2"/>
      <c r="D1" s="2"/>
      <c r="E1" s="2"/>
      <c r="F1" s="2"/>
      <c r="G1" s="2"/>
      <c r="H1" s="3"/>
    </row>
    <row r="2" spans="1:8" ht="14.25">
      <c r="A2" s="5"/>
      <c r="B2" s="6"/>
      <c r="C2" s="6"/>
      <c r="D2" s="6"/>
      <c r="E2" s="6"/>
      <c r="F2" s="6"/>
      <c r="G2" s="6"/>
      <c r="H2" s="7"/>
    </row>
    <row r="3" spans="1:8" ht="15">
      <c r="A3" s="5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</v>
      </c>
    </row>
    <row r="4" spans="1:8" ht="14.25">
      <c r="A4" s="5" t="s">
        <v>11</v>
      </c>
      <c r="B4" s="10">
        <v>10</v>
      </c>
      <c r="C4" s="10">
        <v>15</v>
      </c>
      <c r="D4" s="10">
        <v>20</v>
      </c>
      <c r="E4" s="10">
        <v>25</v>
      </c>
      <c r="F4" s="10">
        <v>30</v>
      </c>
      <c r="G4" s="10">
        <v>35</v>
      </c>
      <c r="H4" s="11">
        <f>SUM(B4:G4)</f>
        <v>135</v>
      </c>
    </row>
    <row r="5" spans="1:8" ht="14.25">
      <c r="A5" s="5" t="s">
        <v>40</v>
      </c>
      <c r="B5" s="10">
        <v>15</v>
      </c>
      <c r="C5" s="10">
        <v>20</v>
      </c>
      <c r="D5" s="10">
        <v>25</v>
      </c>
      <c r="E5" s="10">
        <v>30</v>
      </c>
      <c r="F5" s="10">
        <v>35</v>
      </c>
      <c r="G5" s="10">
        <v>40</v>
      </c>
      <c r="H5" s="11">
        <f>SUM(B5:G5)</f>
        <v>165</v>
      </c>
    </row>
    <row r="6" spans="1:8" ht="14.25">
      <c r="A6" s="5" t="s">
        <v>12</v>
      </c>
      <c r="B6" s="10"/>
      <c r="C6" s="10"/>
      <c r="D6" s="10"/>
      <c r="E6" s="10"/>
      <c r="F6" s="10"/>
      <c r="G6" s="10"/>
      <c r="H6" s="11"/>
    </row>
    <row r="7" spans="1:8" ht="14.25">
      <c r="A7" s="5" t="s">
        <v>13</v>
      </c>
      <c r="B7" s="10"/>
      <c r="C7" s="10"/>
      <c r="D7" s="10"/>
      <c r="E7" s="10"/>
      <c r="F7" s="10"/>
      <c r="G7" s="10"/>
      <c r="H7" s="11"/>
    </row>
    <row r="8" spans="1:8" ht="14.25">
      <c r="A8" s="5" t="s">
        <v>3</v>
      </c>
      <c r="B8" s="10"/>
      <c r="C8" s="10"/>
      <c r="D8" s="10"/>
      <c r="E8" s="10"/>
      <c r="F8" s="10"/>
      <c r="G8" s="10"/>
      <c r="H8" s="11"/>
    </row>
    <row r="9" spans="1:8" ht="14.25">
      <c r="A9" s="5" t="s">
        <v>14</v>
      </c>
      <c r="B9" s="10"/>
      <c r="C9" s="10"/>
      <c r="D9" s="10"/>
      <c r="E9" s="10"/>
      <c r="F9" s="10"/>
      <c r="G9" s="10"/>
      <c r="H9" s="11"/>
    </row>
    <row r="10" spans="1:8" ht="14.25">
      <c r="A10" s="5" t="s">
        <v>15</v>
      </c>
      <c r="B10" s="10"/>
      <c r="C10" s="10"/>
      <c r="D10" s="10"/>
      <c r="E10" s="10"/>
      <c r="F10" s="10"/>
      <c r="G10" s="10"/>
      <c r="H10" s="11"/>
    </row>
    <row r="11" spans="1:8" ht="14.25">
      <c r="A11" s="5"/>
      <c r="B11" s="10"/>
      <c r="C11" s="10"/>
      <c r="D11" s="10"/>
      <c r="E11" s="10"/>
      <c r="F11" s="10"/>
      <c r="G11" s="10"/>
      <c r="H11" s="11"/>
    </row>
    <row r="12" spans="1:8" ht="14.25">
      <c r="A12" s="5"/>
      <c r="B12" s="10"/>
      <c r="C12" s="10"/>
      <c r="D12" s="10"/>
      <c r="E12" s="10"/>
      <c r="F12" s="10"/>
      <c r="G12" s="10"/>
      <c r="H12" s="11"/>
    </row>
    <row r="13" spans="1:8" ht="14.25">
      <c r="A13" s="74" t="s">
        <v>45</v>
      </c>
      <c r="B13" s="75"/>
      <c r="C13" s="75"/>
      <c r="D13" s="75"/>
      <c r="E13" s="75"/>
      <c r="F13" s="75"/>
      <c r="G13" s="75"/>
      <c r="H13" s="76"/>
    </row>
    <row r="14" spans="1:8" ht="14.25">
      <c r="A14" s="74"/>
      <c r="B14" s="75"/>
      <c r="C14" s="75"/>
      <c r="D14" s="75"/>
      <c r="E14" s="75"/>
      <c r="F14" s="75"/>
      <c r="G14" s="75"/>
      <c r="H14" s="76"/>
    </row>
    <row r="15" spans="1:8" ht="14.25">
      <c r="A15" s="5" t="s">
        <v>46</v>
      </c>
      <c r="B15" s="10"/>
      <c r="C15" s="10"/>
      <c r="D15" s="10"/>
      <c r="E15" s="10"/>
      <c r="F15" s="10"/>
      <c r="G15" s="10"/>
      <c r="H15" s="11"/>
    </row>
    <row r="16" spans="1:8" ht="14.25">
      <c r="A16" s="5" t="s">
        <v>47</v>
      </c>
      <c r="B16" s="10"/>
      <c r="C16" s="10"/>
      <c r="D16" s="10"/>
      <c r="E16" s="10"/>
      <c r="F16" s="10"/>
      <c r="G16" s="10"/>
      <c r="H16" s="11"/>
    </row>
    <row r="17" spans="1:8" ht="14.25">
      <c r="A17" s="12" t="s">
        <v>37</v>
      </c>
      <c r="B17" s="10"/>
      <c r="C17" s="10"/>
      <c r="D17" s="10"/>
      <c r="E17" s="10"/>
      <c r="F17" s="10"/>
      <c r="G17" s="10"/>
      <c r="H17" s="11"/>
    </row>
    <row r="18" spans="1:8" ht="14.25">
      <c r="A18" s="5" t="s">
        <v>49</v>
      </c>
      <c r="B18" s="10"/>
      <c r="C18" s="10"/>
      <c r="D18" s="10"/>
      <c r="E18" s="10"/>
      <c r="F18" s="10"/>
      <c r="G18" s="10"/>
      <c r="H18" s="11"/>
    </row>
    <row r="19" spans="1:8" ht="14.25">
      <c r="A19" s="5" t="s">
        <v>18</v>
      </c>
      <c r="B19" s="10"/>
      <c r="C19" s="10"/>
      <c r="D19" s="10"/>
      <c r="E19" s="10"/>
      <c r="F19" s="10"/>
      <c r="G19" s="10"/>
      <c r="H19" s="11"/>
    </row>
    <row r="20" spans="1:8" ht="14.25">
      <c r="A20" s="5" t="s">
        <v>19</v>
      </c>
      <c r="B20" s="10"/>
      <c r="C20" s="10"/>
      <c r="D20" s="10"/>
      <c r="E20" s="10"/>
      <c r="F20" s="10"/>
      <c r="G20" s="10"/>
      <c r="H20" s="11"/>
    </row>
    <row r="21" spans="1:8" ht="14.25">
      <c r="A21" s="5" t="s">
        <v>20</v>
      </c>
      <c r="B21" s="10"/>
      <c r="C21" s="10"/>
      <c r="D21" s="10"/>
      <c r="E21" s="10"/>
      <c r="F21" s="10"/>
      <c r="G21" s="10"/>
      <c r="H21" s="11"/>
    </row>
    <row r="22" spans="1:8" ht="15" thickBot="1">
      <c r="A22" s="13"/>
      <c r="B22" s="14"/>
      <c r="C22" s="14"/>
      <c r="D22" s="14"/>
      <c r="E22" s="14"/>
      <c r="F22" s="14"/>
      <c r="G22" s="14"/>
      <c r="H22" s="15"/>
    </row>
    <row r="23" ht="15" thickTop="1"/>
  </sheetData>
  <mergeCells count="1">
    <mergeCell ref="A13:H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24" sqref="E24"/>
    </sheetView>
  </sheetViews>
  <sheetFormatPr defaultColWidth="9.00390625" defaultRowHeight="12.75"/>
  <cols>
    <col min="1" max="1" width="22.125" style="4" customWidth="1"/>
    <col min="2" max="2" width="11.875" style="4" customWidth="1"/>
    <col min="3" max="3" width="14.00390625" style="4" customWidth="1"/>
    <col min="4" max="4" width="10.375" style="4" customWidth="1"/>
    <col min="5" max="5" width="8.875" style="4" customWidth="1"/>
    <col min="6" max="6" width="11.25390625" style="4" bestFit="1" customWidth="1"/>
    <col min="7" max="7" width="9.375" style="4" customWidth="1"/>
    <col min="8" max="8" width="12.25390625" style="4" customWidth="1"/>
    <col min="9" max="16384" width="9.125" style="4" customWidth="1"/>
  </cols>
  <sheetData>
    <row r="1" spans="1:7" ht="15">
      <c r="A1" s="32" t="s">
        <v>4</v>
      </c>
      <c r="B1" s="79">
        <v>36526</v>
      </c>
      <c r="C1" s="80"/>
      <c r="D1" s="33"/>
      <c r="E1" s="33"/>
      <c r="F1" s="8" t="s">
        <v>21</v>
      </c>
      <c r="G1" s="8" t="s">
        <v>22</v>
      </c>
    </row>
    <row r="2" spans="1:7" ht="15">
      <c r="A2" s="34" t="s">
        <v>23</v>
      </c>
      <c r="B2" s="35">
        <v>20000</v>
      </c>
      <c r="C2" s="34" t="s">
        <v>24</v>
      </c>
      <c r="D2" s="36">
        <v>20000</v>
      </c>
      <c r="E2" s="33"/>
      <c r="F2" s="36">
        <v>500</v>
      </c>
      <c r="G2" s="36">
        <v>800</v>
      </c>
    </row>
    <row r="3" spans="1:7" ht="15">
      <c r="A3" s="34" t="s">
        <v>25</v>
      </c>
      <c r="B3" s="37">
        <v>500</v>
      </c>
      <c r="C3" s="33"/>
      <c r="D3" s="33"/>
      <c r="E3" s="33"/>
      <c r="F3" s="33"/>
      <c r="G3" s="33"/>
    </row>
    <row r="4" spans="1:8" ht="15">
      <c r="A4" s="34"/>
      <c r="B4" s="37"/>
      <c r="C4" s="33"/>
      <c r="D4" s="33"/>
      <c r="E4" s="33"/>
      <c r="F4" s="33"/>
      <c r="G4" s="33"/>
      <c r="H4" s="81" t="s">
        <v>50</v>
      </c>
    </row>
    <row r="5" spans="1:8" ht="15">
      <c r="A5" s="5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1"/>
    </row>
    <row r="6" spans="1:8" ht="12.75" customHeight="1">
      <c r="A6" s="5" t="s">
        <v>11</v>
      </c>
      <c r="B6" s="10">
        <v>10</v>
      </c>
      <c r="C6" s="10">
        <v>15</v>
      </c>
      <c r="D6" s="10">
        <v>20</v>
      </c>
      <c r="E6" s="10">
        <v>25</v>
      </c>
      <c r="F6" s="10">
        <v>30</v>
      </c>
      <c r="G6" s="10">
        <v>35</v>
      </c>
      <c r="H6" s="10">
        <f>SUM(B6:G6)</f>
        <v>135</v>
      </c>
    </row>
    <row r="7" spans="1:8" ht="14.25">
      <c r="A7" s="5" t="s">
        <v>40</v>
      </c>
      <c r="B7" s="10">
        <v>15</v>
      </c>
      <c r="C7" s="10">
        <v>20</v>
      </c>
      <c r="D7" s="10">
        <v>25</v>
      </c>
      <c r="E7" s="10">
        <v>30</v>
      </c>
      <c r="F7" s="10">
        <v>35</v>
      </c>
      <c r="G7" s="10">
        <v>40</v>
      </c>
      <c r="H7" s="10">
        <f>SUM(B7:G7)</f>
        <v>165</v>
      </c>
    </row>
    <row r="8" spans="1:8" ht="15.75" thickBot="1">
      <c r="A8" s="38" t="s">
        <v>41</v>
      </c>
      <c r="B8" s="10">
        <f>B7-B6</f>
        <v>5</v>
      </c>
      <c r="C8" s="10">
        <f>B8+C7-C6</f>
        <v>10</v>
      </c>
      <c r="D8" s="10">
        <f>C8+D7-D6</f>
        <v>15</v>
      </c>
      <c r="E8" s="10">
        <f>D8+E7-E6</f>
        <v>20</v>
      </c>
      <c r="F8" s="10">
        <f>E8+F7-F6</f>
        <v>25</v>
      </c>
      <c r="G8" s="10">
        <f>F8+G7-G6</f>
        <v>30</v>
      </c>
      <c r="H8" s="55">
        <f>H7-H6</f>
        <v>30</v>
      </c>
    </row>
    <row r="9" spans="1:8" ht="16.5" thickBot="1" thickTop="1">
      <c r="A9" s="38" t="s">
        <v>0</v>
      </c>
      <c r="B9" s="39">
        <f aca="true" t="shared" si="0" ref="B9:G9">$G$2*B6</f>
        <v>8000</v>
      </c>
      <c r="C9" s="39">
        <f t="shared" si="0"/>
        <v>12000</v>
      </c>
      <c r="D9" s="39">
        <f t="shared" si="0"/>
        <v>16000</v>
      </c>
      <c r="E9" s="39">
        <f t="shared" si="0"/>
        <v>20000</v>
      </c>
      <c r="F9" s="39">
        <f t="shared" si="0"/>
        <v>24000</v>
      </c>
      <c r="G9" s="39">
        <f t="shared" si="0"/>
        <v>28000</v>
      </c>
      <c r="H9" s="39">
        <f>SUM(B9:G9)</f>
        <v>108000</v>
      </c>
    </row>
    <row r="10" spans="1:8" ht="16.5" thickBot="1" thickTop="1">
      <c r="A10" s="38" t="s">
        <v>13</v>
      </c>
      <c r="B10" s="39">
        <f aca="true" t="shared" si="1" ref="B10:G10">$F$2*B6</f>
        <v>5000</v>
      </c>
      <c r="C10" s="39">
        <f t="shared" si="1"/>
        <v>7500</v>
      </c>
      <c r="D10" s="39">
        <f t="shared" si="1"/>
        <v>10000</v>
      </c>
      <c r="E10" s="39">
        <f t="shared" si="1"/>
        <v>12500</v>
      </c>
      <c r="F10" s="39">
        <f t="shared" si="1"/>
        <v>15000</v>
      </c>
      <c r="G10" s="39">
        <f t="shared" si="1"/>
        <v>17500</v>
      </c>
      <c r="H10" s="39">
        <f>SUM(B10:G10)</f>
        <v>67500</v>
      </c>
    </row>
    <row r="11" spans="1:8" ht="16.5" thickBot="1" thickTop="1">
      <c r="A11" s="38" t="s">
        <v>3</v>
      </c>
      <c r="B11" s="39">
        <f aca="true" t="shared" si="2" ref="B11:G11">B9-B10</f>
        <v>3000</v>
      </c>
      <c r="C11" s="39">
        <f t="shared" si="2"/>
        <v>4500</v>
      </c>
      <c r="D11" s="39">
        <f t="shared" si="2"/>
        <v>6000</v>
      </c>
      <c r="E11" s="39">
        <f t="shared" si="2"/>
        <v>7500</v>
      </c>
      <c r="F11" s="39">
        <f t="shared" si="2"/>
        <v>9000</v>
      </c>
      <c r="G11" s="39">
        <f t="shared" si="2"/>
        <v>10500</v>
      </c>
      <c r="H11" s="39">
        <f>SUM(B11:G11)</f>
        <v>40500</v>
      </c>
    </row>
    <row r="12" spans="1:8" ht="16.5" thickBot="1" thickTop="1">
      <c r="A12" s="38" t="s">
        <v>14</v>
      </c>
      <c r="B12" s="39">
        <f aca="true" t="shared" si="3" ref="B12:G12">$B$3</f>
        <v>500</v>
      </c>
      <c r="C12" s="39">
        <f t="shared" si="3"/>
        <v>500</v>
      </c>
      <c r="D12" s="39">
        <f t="shared" si="3"/>
        <v>500</v>
      </c>
      <c r="E12" s="39">
        <f t="shared" si="3"/>
        <v>500</v>
      </c>
      <c r="F12" s="39">
        <f t="shared" si="3"/>
        <v>500</v>
      </c>
      <c r="G12" s="39">
        <f t="shared" si="3"/>
        <v>500</v>
      </c>
      <c r="H12" s="39">
        <f>SUM(B12:G12)</f>
        <v>3000</v>
      </c>
    </row>
    <row r="13" spans="1:8" ht="16.5" thickBot="1" thickTop="1">
      <c r="A13" s="38" t="s">
        <v>15</v>
      </c>
      <c r="B13" s="39">
        <f aca="true" t="shared" si="4" ref="B13:G13">B11-B12</f>
        <v>2500</v>
      </c>
      <c r="C13" s="39">
        <f t="shared" si="4"/>
        <v>4000</v>
      </c>
      <c r="D13" s="39">
        <f t="shared" si="4"/>
        <v>5500</v>
      </c>
      <c r="E13" s="39">
        <f t="shared" si="4"/>
        <v>7000</v>
      </c>
      <c r="F13" s="39">
        <f t="shared" si="4"/>
        <v>8500</v>
      </c>
      <c r="G13" s="39">
        <f t="shared" si="4"/>
        <v>10000</v>
      </c>
      <c r="H13" s="39">
        <f>SUM(B13:G13)</f>
        <v>37500</v>
      </c>
    </row>
    <row r="14" spans="1:7" ht="15.75" thickTop="1">
      <c r="A14" s="24" t="s">
        <v>42</v>
      </c>
      <c r="B14" s="40"/>
      <c r="C14" s="40"/>
      <c r="D14" s="40"/>
      <c r="E14" s="40"/>
      <c r="F14" s="40"/>
      <c r="G14" s="40"/>
    </row>
    <row r="15" spans="1:7" ht="15">
      <c r="A15" s="24" t="s">
        <v>43</v>
      </c>
      <c r="B15" s="40"/>
      <c r="C15" s="40"/>
      <c r="D15" s="40"/>
      <c r="E15" s="40"/>
      <c r="F15" s="40"/>
      <c r="G15" s="40"/>
    </row>
    <row r="16" spans="1:8" ht="15">
      <c r="A16" s="38" t="s">
        <v>29</v>
      </c>
      <c r="B16" s="41">
        <f>B2</f>
        <v>20000</v>
      </c>
      <c r="C16" s="41">
        <f>B19</f>
        <v>19500</v>
      </c>
      <c r="D16" s="41">
        <f>C19</f>
        <v>19500</v>
      </c>
      <c r="E16" s="41">
        <f>D19</f>
        <v>21000</v>
      </c>
      <c r="F16" s="41">
        <f>E19</f>
        <v>24000</v>
      </c>
      <c r="G16" s="41">
        <f>F19</f>
        <v>28500</v>
      </c>
      <c r="H16" s="51"/>
    </row>
    <row r="17" spans="1:8" ht="15">
      <c r="A17" s="38" t="s">
        <v>30</v>
      </c>
      <c r="B17" s="41">
        <v>0</v>
      </c>
      <c r="C17" s="41">
        <f>B9</f>
        <v>8000</v>
      </c>
      <c r="D17" s="41">
        <f>C9</f>
        <v>12000</v>
      </c>
      <c r="E17" s="41">
        <f>D9</f>
        <v>16000</v>
      </c>
      <c r="F17" s="41">
        <f>E9</f>
        <v>20000</v>
      </c>
      <c r="G17" s="41">
        <f>F9</f>
        <v>24000</v>
      </c>
      <c r="H17" s="51"/>
    </row>
    <row r="18" spans="1:8" ht="15">
      <c r="A18" s="38" t="s">
        <v>31</v>
      </c>
      <c r="B18" s="41">
        <f>B12</f>
        <v>500</v>
      </c>
      <c r="C18" s="41">
        <f>$B$3+B7*$F$2</f>
        <v>8000</v>
      </c>
      <c r="D18" s="41">
        <f>$B$3+C7*$F$2</f>
        <v>10500</v>
      </c>
      <c r="E18" s="41">
        <f>$B$3+D7*$F$2</f>
        <v>13000</v>
      </c>
      <c r="F18" s="41">
        <f>$B$3+E7*$F$2</f>
        <v>15500</v>
      </c>
      <c r="G18" s="41">
        <f>$B$3+F7*$F$2</f>
        <v>18000</v>
      </c>
      <c r="H18" s="51"/>
    </row>
    <row r="19" spans="1:8" ht="15">
      <c r="A19" s="38" t="s">
        <v>32</v>
      </c>
      <c r="B19" s="41">
        <f aca="true" t="shared" si="5" ref="B19:G19">B16+B17-B18</f>
        <v>19500</v>
      </c>
      <c r="C19" s="41">
        <f t="shared" si="5"/>
        <v>19500</v>
      </c>
      <c r="D19" s="41">
        <f t="shared" si="5"/>
        <v>21000</v>
      </c>
      <c r="E19" s="41">
        <f t="shared" si="5"/>
        <v>24000</v>
      </c>
      <c r="F19" s="41">
        <f t="shared" si="5"/>
        <v>28500</v>
      </c>
      <c r="G19" s="41">
        <f t="shared" si="5"/>
        <v>34500</v>
      </c>
      <c r="H19" s="51"/>
    </row>
    <row r="20" spans="1:7" ht="15">
      <c r="A20" s="38"/>
      <c r="B20" s="40"/>
      <c r="C20" s="40"/>
      <c r="D20" s="40"/>
      <c r="E20" s="40"/>
      <c r="F20" s="40"/>
      <c r="G20" s="40"/>
    </row>
    <row r="21" spans="1:7" ht="15.75" thickBot="1">
      <c r="A21" s="22" t="s">
        <v>33</v>
      </c>
      <c r="B21" s="25"/>
      <c r="C21" s="25"/>
      <c r="D21" s="25"/>
      <c r="E21" s="25"/>
      <c r="F21" s="25"/>
      <c r="G21" s="25"/>
    </row>
    <row r="22" spans="1:8" ht="16.5" thickBot="1" thickTop="1">
      <c r="A22" s="38" t="s">
        <v>23</v>
      </c>
      <c r="B22" s="42">
        <f aca="true" t="shared" si="6" ref="B22:G22">B19</f>
        <v>19500</v>
      </c>
      <c r="C22" s="42">
        <f t="shared" si="6"/>
        <v>19500</v>
      </c>
      <c r="D22" s="42">
        <f t="shared" si="6"/>
        <v>21000</v>
      </c>
      <c r="E22" s="42">
        <f t="shared" si="6"/>
        <v>24000</v>
      </c>
      <c r="F22" s="42">
        <f t="shared" si="6"/>
        <v>28500</v>
      </c>
      <c r="G22" s="42">
        <f t="shared" si="6"/>
        <v>34500</v>
      </c>
      <c r="H22" s="48"/>
    </row>
    <row r="23" spans="1:8" ht="16.5" thickBot="1" thickTop="1">
      <c r="A23" s="38" t="s">
        <v>38</v>
      </c>
      <c r="B23" s="42">
        <f aca="true" t="shared" si="7" ref="B23:G23">B9</f>
        <v>8000</v>
      </c>
      <c r="C23" s="42">
        <f t="shared" si="7"/>
        <v>12000</v>
      </c>
      <c r="D23" s="42">
        <f t="shared" si="7"/>
        <v>16000</v>
      </c>
      <c r="E23" s="42">
        <f t="shared" si="7"/>
        <v>20000</v>
      </c>
      <c r="F23" s="42">
        <f t="shared" si="7"/>
        <v>24000</v>
      </c>
      <c r="G23" s="42">
        <f t="shared" si="7"/>
        <v>28000</v>
      </c>
      <c r="H23" s="48"/>
    </row>
    <row r="24" spans="1:8" ht="16.5" thickBot="1" thickTop="1">
      <c r="A24" s="38" t="s">
        <v>44</v>
      </c>
      <c r="B24" s="42">
        <f aca="true" t="shared" si="8" ref="B24:G24">B8*$F$2</f>
        <v>2500</v>
      </c>
      <c r="C24" s="42">
        <f t="shared" si="8"/>
        <v>5000</v>
      </c>
      <c r="D24" s="42">
        <f t="shared" si="8"/>
        <v>7500</v>
      </c>
      <c r="E24" s="42">
        <f t="shared" si="8"/>
        <v>10000</v>
      </c>
      <c r="F24" s="42">
        <f t="shared" si="8"/>
        <v>12500</v>
      </c>
      <c r="G24" s="42">
        <f t="shared" si="8"/>
        <v>15000</v>
      </c>
      <c r="H24" s="48"/>
    </row>
    <row r="25" spans="1:8" ht="16.5" thickBot="1" thickTop="1">
      <c r="A25" s="38" t="s">
        <v>34</v>
      </c>
      <c r="B25" s="43">
        <f aca="true" t="shared" si="9" ref="B25:G25">SUM(B22:B24)</f>
        <v>30000</v>
      </c>
      <c r="C25" s="43">
        <f t="shared" si="9"/>
        <v>36500</v>
      </c>
      <c r="D25" s="43">
        <f t="shared" si="9"/>
        <v>44500</v>
      </c>
      <c r="E25" s="43">
        <f t="shared" si="9"/>
        <v>54000</v>
      </c>
      <c r="F25" s="43">
        <f t="shared" si="9"/>
        <v>65000</v>
      </c>
      <c r="G25" s="43">
        <f t="shared" si="9"/>
        <v>77500</v>
      </c>
      <c r="H25" s="49"/>
    </row>
    <row r="26" spans="1:8" ht="16.5" thickBot="1" thickTop="1">
      <c r="A26" s="38"/>
      <c r="B26" s="35"/>
      <c r="C26" s="35"/>
      <c r="D26" s="35"/>
      <c r="E26" s="35"/>
      <c r="F26" s="35"/>
      <c r="G26" s="35"/>
      <c r="H26" s="50"/>
    </row>
    <row r="27" spans="1:8" ht="16.5" thickBot="1" thickTop="1">
      <c r="A27" s="44" t="s">
        <v>24</v>
      </c>
      <c r="B27" s="45">
        <f aca="true" t="shared" si="10" ref="B27:G27">$D$2</f>
        <v>20000</v>
      </c>
      <c r="C27" s="45">
        <f t="shared" si="10"/>
        <v>20000</v>
      </c>
      <c r="D27" s="45">
        <f t="shared" si="10"/>
        <v>20000</v>
      </c>
      <c r="E27" s="45">
        <f t="shared" si="10"/>
        <v>20000</v>
      </c>
      <c r="F27" s="45">
        <f t="shared" si="10"/>
        <v>20000</v>
      </c>
      <c r="G27" s="45">
        <f t="shared" si="10"/>
        <v>20000</v>
      </c>
      <c r="H27" s="48"/>
    </row>
    <row r="28" spans="1:8" ht="16.5" thickBot="1" thickTop="1">
      <c r="A28" s="44" t="s">
        <v>35</v>
      </c>
      <c r="B28" s="45">
        <f>B13</f>
        <v>2500</v>
      </c>
      <c r="C28" s="45">
        <f>B28+C13</f>
        <v>6500</v>
      </c>
      <c r="D28" s="45">
        <f>C28+D13</f>
        <v>12000</v>
      </c>
      <c r="E28" s="45">
        <f>D28+E13</f>
        <v>19000</v>
      </c>
      <c r="F28" s="45">
        <f>E28+F13</f>
        <v>27500</v>
      </c>
      <c r="G28" s="45">
        <f>F28+G13</f>
        <v>37500</v>
      </c>
      <c r="H28" s="48"/>
    </row>
    <row r="29" spans="1:8" ht="16.5" thickBot="1" thickTop="1">
      <c r="A29" s="44" t="s">
        <v>39</v>
      </c>
      <c r="B29" s="45">
        <f aca="true" t="shared" si="11" ref="B29:G29">$F$2*B7</f>
        <v>7500</v>
      </c>
      <c r="C29" s="45">
        <f t="shared" si="11"/>
        <v>10000</v>
      </c>
      <c r="D29" s="45">
        <f t="shared" si="11"/>
        <v>12500</v>
      </c>
      <c r="E29" s="45">
        <f t="shared" si="11"/>
        <v>15000</v>
      </c>
      <c r="F29" s="45">
        <f t="shared" si="11"/>
        <v>17500</v>
      </c>
      <c r="G29" s="45">
        <f t="shared" si="11"/>
        <v>20000</v>
      </c>
      <c r="H29" s="48"/>
    </row>
    <row r="30" spans="1:8" ht="16.5" thickBot="1" thickTop="1">
      <c r="A30" s="46" t="s">
        <v>36</v>
      </c>
      <c r="B30" s="47">
        <f aca="true" t="shared" si="12" ref="B30:G30">SUM(B27:B29)</f>
        <v>30000</v>
      </c>
      <c r="C30" s="47">
        <f t="shared" si="12"/>
        <v>36500</v>
      </c>
      <c r="D30" s="47">
        <f t="shared" si="12"/>
        <v>44500</v>
      </c>
      <c r="E30" s="47">
        <f t="shared" si="12"/>
        <v>54000</v>
      </c>
      <c r="F30" s="47">
        <f t="shared" si="12"/>
        <v>65000</v>
      </c>
      <c r="G30" s="47">
        <f t="shared" si="12"/>
        <v>77500</v>
      </c>
      <c r="H30" s="49"/>
    </row>
    <row r="31" ht="15" thickTop="1"/>
  </sheetData>
  <mergeCells count="2">
    <mergeCell ref="B1:C1"/>
    <mergeCell ref="H4:H5"/>
  </mergeCells>
  <printOptions gridLines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8" sqref="B8"/>
    </sheetView>
  </sheetViews>
  <sheetFormatPr defaultColWidth="9.00390625" defaultRowHeight="12.75"/>
  <cols>
    <col min="1" max="1" width="20.875" style="4" customWidth="1"/>
    <col min="2" max="5" width="9.125" style="4" customWidth="1"/>
    <col min="6" max="6" width="10.125" style="4" customWidth="1"/>
    <col min="7" max="7" width="9.125" style="4" customWidth="1"/>
    <col min="8" max="8" width="15.875" style="4" customWidth="1"/>
    <col min="9" max="16384" width="9.125" style="4" customWidth="1"/>
  </cols>
  <sheetData>
    <row r="1" spans="1:8" ht="15.75" thickTop="1">
      <c r="A1" s="1" t="s">
        <v>4</v>
      </c>
      <c r="B1" s="2"/>
      <c r="C1" s="2"/>
      <c r="D1" s="2"/>
      <c r="E1" s="2"/>
      <c r="F1" s="2"/>
      <c r="G1" s="2"/>
      <c r="H1" s="3"/>
    </row>
    <row r="2" spans="1:8" ht="14.25">
      <c r="A2" s="5"/>
      <c r="B2" s="6"/>
      <c r="C2" s="6"/>
      <c r="D2" s="6"/>
      <c r="E2" s="6"/>
      <c r="F2" s="6"/>
      <c r="G2" s="6"/>
      <c r="H2" s="7"/>
    </row>
    <row r="3" spans="1:8" ht="15">
      <c r="A3" s="5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</v>
      </c>
    </row>
    <row r="4" spans="1:8" ht="14.25">
      <c r="A4" s="5" t="s">
        <v>11</v>
      </c>
      <c r="B4" s="10">
        <v>10</v>
      </c>
      <c r="C4" s="10">
        <v>15</v>
      </c>
      <c r="D4" s="10">
        <v>20</v>
      </c>
      <c r="E4" s="10">
        <v>25</v>
      </c>
      <c r="F4" s="10">
        <v>30</v>
      </c>
      <c r="G4" s="10">
        <v>35</v>
      </c>
      <c r="H4" s="11">
        <f>SUM(B4:G4)</f>
        <v>135</v>
      </c>
    </row>
    <row r="5" spans="1:8" ht="14.25">
      <c r="A5" s="5" t="s">
        <v>40</v>
      </c>
      <c r="B5" s="10">
        <v>15</v>
      </c>
      <c r="C5" s="10">
        <v>20</v>
      </c>
      <c r="D5" s="10">
        <v>25</v>
      </c>
      <c r="E5" s="10">
        <v>30</v>
      </c>
      <c r="F5" s="10">
        <v>35</v>
      </c>
      <c r="G5" s="10">
        <v>40</v>
      </c>
      <c r="H5" s="11">
        <f>SUM(B5:G5)</f>
        <v>165</v>
      </c>
    </row>
    <row r="6" spans="1:8" ht="14.25">
      <c r="A6" s="5" t="s">
        <v>12</v>
      </c>
      <c r="B6" s="10"/>
      <c r="C6" s="10"/>
      <c r="D6" s="10"/>
      <c r="E6" s="10"/>
      <c r="F6" s="10"/>
      <c r="G6" s="10"/>
      <c r="H6" s="11"/>
    </row>
    <row r="7" spans="1:8" ht="14.25">
      <c r="A7" s="5" t="s">
        <v>13</v>
      </c>
      <c r="B7" s="10"/>
      <c r="C7" s="10"/>
      <c r="D7" s="10"/>
      <c r="E7" s="10"/>
      <c r="F7" s="10"/>
      <c r="G7" s="10"/>
      <c r="H7" s="11"/>
    </row>
    <row r="8" spans="1:8" ht="14.25">
      <c r="A8" s="5" t="s">
        <v>3</v>
      </c>
      <c r="B8" s="10"/>
      <c r="C8" s="10"/>
      <c r="D8" s="10"/>
      <c r="E8" s="10"/>
      <c r="F8" s="10"/>
      <c r="G8" s="10"/>
      <c r="H8" s="11"/>
    </row>
    <row r="9" spans="1:8" ht="14.25">
      <c r="A9" s="5" t="s">
        <v>14</v>
      </c>
      <c r="B9" s="10"/>
      <c r="C9" s="10"/>
      <c r="D9" s="10"/>
      <c r="E9" s="10"/>
      <c r="F9" s="10"/>
      <c r="G9" s="10"/>
      <c r="H9" s="11"/>
    </row>
    <row r="10" spans="1:8" ht="14.25">
      <c r="A10" s="5" t="s">
        <v>15</v>
      </c>
      <c r="B10" s="10"/>
      <c r="C10" s="10"/>
      <c r="D10" s="10"/>
      <c r="E10" s="10"/>
      <c r="F10" s="10"/>
      <c r="G10" s="10"/>
      <c r="H10" s="11"/>
    </row>
    <row r="11" spans="1:8" ht="14.25">
      <c r="A11" s="5"/>
      <c r="B11" s="10"/>
      <c r="C11" s="10"/>
      <c r="D11" s="10"/>
      <c r="E11" s="10"/>
      <c r="F11" s="10"/>
      <c r="G11" s="10"/>
      <c r="H11" s="11"/>
    </row>
    <row r="12" spans="1:8" ht="14.25">
      <c r="A12" s="5"/>
      <c r="B12" s="10"/>
      <c r="C12" s="10"/>
      <c r="D12" s="10"/>
      <c r="E12" s="10"/>
      <c r="F12" s="10"/>
      <c r="G12" s="10"/>
      <c r="H12" s="11"/>
    </row>
    <row r="13" spans="1:8" ht="14.25">
      <c r="A13" s="74" t="s">
        <v>45</v>
      </c>
      <c r="B13" s="75"/>
      <c r="C13" s="75"/>
      <c r="D13" s="75"/>
      <c r="E13" s="75"/>
      <c r="F13" s="75"/>
      <c r="G13" s="75"/>
      <c r="H13" s="76"/>
    </row>
    <row r="14" spans="1:8" ht="14.25">
      <c r="A14" s="74"/>
      <c r="B14" s="75"/>
      <c r="C14" s="75"/>
      <c r="D14" s="75"/>
      <c r="E14" s="75"/>
      <c r="F14" s="75"/>
      <c r="G14" s="75"/>
      <c r="H14" s="76"/>
    </row>
    <row r="15" spans="1:8" ht="14.25">
      <c r="A15" s="5" t="s">
        <v>46</v>
      </c>
      <c r="B15" s="10"/>
      <c r="C15" s="10"/>
      <c r="D15" s="10"/>
      <c r="E15" s="10"/>
      <c r="F15" s="10"/>
      <c r="G15" s="10"/>
      <c r="H15" s="11"/>
    </row>
    <row r="16" spans="1:8" ht="14.25">
      <c r="A16" s="5" t="s">
        <v>47</v>
      </c>
      <c r="B16" s="10"/>
      <c r="C16" s="10"/>
      <c r="D16" s="10"/>
      <c r="E16" s="10"/>
      <c r="F16" s="10"/>
      <c r="G16" s="10"/>
      <c r="H16" s="11"/>
    </row>
    <row r="17" spans="1:8" ht="14.25">
      <c r="A17" s="12" t="s">
        <v>61</v>
      </c>
      <c r="B17" s="10"/>
      <c r="C17" s="10"/>
      <c r="D17" s="10"/>
      <c r="E17" s="10"/>
      <c r="F17" s="10"/>
      <c r="G17" s="10"/>
      <c r="H17" s="11"/>
    </row>
    <row r="18" spans="1:8" ht="14.25">
      <c r="A18" s="5" t="s">
        <v>49</v>
      </c>
      <c r="B18" s="10"/>
      <c r="C18" s="10"/>
      <c r="D18" s="10"/>
      <c r="E18" s="10"/>
      <c r="F18" s="10"/>
      <c r="G18" s="10"/>
      <c r="H18" s="11"/>
    </row>
    <row r="19" spans="1:8" ht="14.25">
      <c r="A19" s="5" t="s">
        <v>18</v>
      </c>
      <c r="B19" s="10"/>
      <c r="C19" s="10"/>
      <c r="D19" s="10"/>
      <c r="E19" s="10"/>
      <c r="F19" s="10"/>
      <c r="G19" s="10"/>
      <c r="H19" s="11"/>
    </row>
    <row r="20" spans="1:8" ht="14.25">
      <c r="A20" s="5" t="s">
        <v>19</v>
      </c>
      <c r="B20" s="10"/>
      <c r="C20" s="10"/>
      <c r="D20" s="10"/>
      <c r="E20" s="10"/>
      <c r="F20" s="10"/>
      <c r="G20" s="10"/>
      <c r="H20" s="11"/>
    </row>
    <row r="21" spans="1:8" ht="14.25">
      <c r="A21" s="5" t="s">
        <v>20</v>
      </c>
      <c r="B21" s="10"/>
      <c r="C21" s="10"/>
      <c r="D21" s="10"/>
      <c r="E21" s="10"/>
      <c r="F21" s="10"/>
      <c r="G21" s="10"/>
      <c r="H21" s="11"/>
    </row>
    <row r="22" spans="1:8" ht="15" thickBot="1">
      <c r="A22" s="13"/>
      <c r="B22" s="14"/>
      <c r="C22" s="14"/>
      <c r="D22" s="14"/>
      <c r="E22" s="14"/>
      <c r="F22" s="14"/>
      <c r="G22" s="14"/>
      <c r="H22" s="15"/>
    </row>
    <row r="23" ht="15" thickTop="1"/>
  </sheetData>
  <mergeCells count="1">
    <mergeCell ref="A13:H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23" sqref="B23"/>
    </sheetView>
  </sheetViews>
  <sheetFormatPr defaultColWidth="9.00390625" defaultRowHeight="12.75"/>
  <cols>
    <col min="1" max="1" width="22.125" style="4" customWidth="1"/>
    <col min="2" max="2" width="11.875" style="4" customWidth="1"/>
    <col min="3" max="3" width="15.75390625" style="4" customWidth="1"/>
    <col min="4" max="4" width="10.375" style="4" customWidth="1"/>
    <col min="5" max="5" width="8.875" style="4" customWidth="1"/>
    <col min="6" max="6" width="9.875" style="4" customWidth="1"/>
    <col min="7" max="7" width="9.625" style="4" customWidth="1"/>
    <col min="8" max="8" width="11.25390625" style="4" customWidth="1"/>
    <col min="9" max="16384" width="9.125" style="4" customWidth="1"/>
  </cols>
  <sheetData>
    <row r="1" spans="1:7" ht="15">
      <c r="A1" s="32" t="s">
        <v>4</v>
      </c>
      <c r="B1" s="79">
        <v>36526</v>
      </c>
      <c r="C1" s="80"/>
      <c r="D1" s="33"/>
      <c r="E1" s="33"/>
      <c r="F1" s="8" t="s">
        <v>21</v>
      </c>
      <c r="G1" s="8" t="s">
        <v>22</v>
      </c>
    </row>
    <row r="2" spans="1:7" ht="15">
      <c r="A2" s="34" t="s">
        <v>23</v>
      </c>
      <c r="B2" s="35">
        <v>20000</v>
      </c>
      <c r="C2" s="34" t="s">
        <v>24</v>
      </c>
      <c r="D2" s="36">
        <v>20000</v>
      </c>
      <c r="E2" s="33"/>
      <c r="F2" s="36">
        <v>500</v>
      </c>
      <c r="G2" s="36">
        <v>800</v>
      </c>
    </row>
    <row r="3" spans="1:7" ht="15">
      <c r="A3" s="34" t="s">
        <v>25</v>
      </c>
      <c r="B3" s="37">
        <v>500</v>
      </c>
      <c r="C3" s="33" t="s">
        <v>62</v>
      </c>
      <c r="D3" s="73">
        <v>0.2</v>
      </c>
      <c r="E3" s="33"/>
      <c r="F3" s="33"/>
      <c r="G3" s="33"/>
    </row>
    <row r="4" spans="1:8" ht="15">
      <c r="A4" s="34"/>
      <c r="B4" s="37"/>
      <c r="C4" s="33"/>
      <c r="D4" s="33"/>
      <c r="E4" s="33"/>
      <c r="F4" s="33"/>
      <c r="G4" s="33"/>
      <c r="H4" s="81" t="s">
        <v>50</v>
      </c>
    </row>
    <row r="5" spans="1:8" ht="15">
      <c r="A5" s="5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1"/>
    </row>
    <row r="6" spans="1:8" ht="12.75" customHeight="1">
      <c r="A6" s="5" t="s">
        <v>11</v>
      </c>
      <c r="B6" s="10">
        <v>10</v>
      </c>
      <c r="C6" s="10">
        <v>15</v>
      </c>
      <c r="D6" s="10">
        <v>20</v>
      </c>
      <c r="E6" s="10">
        <v>25</v>
      </c>
      <c r="F6" s="10">
        <v>30</v>
      </c>
      <c r="G6" s="10">
        <v>35</v>
      </c>
      <c r="H6" s="10">
        <f>SUM(B6:G6)</f>
        <v>135</v>
      </c>
    </row>
    <row r="7" spans="1:8" ht="14.25">
      <c r="A7" s="5" t="s">
        <v>40</v>
      </c>
      <c r="B7" s="10">
        <v>15</v>
      </c>
      <c r="C7" s="10">
        <v>20</v>
      </c>
      <c r="D7" s="10">
        <v>25</v>
      </c>
      <c r="E7" s="10">
        <v>30</v>
      </c>
      <c r="F7" s="10">
        <v>35</v>
      </c>
      <c r="G7" s="10">
        <v>40</v>
      </c>
      <c r="H7" s="10">
        <f>SUM(B7:G7)</f>
        <v>165</v>
      </c>
    </row>
    <row r="8" spans="1:8" ht="15.75" thickBot="1">
      <c r="A8" s="38" t="s">
        <v>41</v>
      </c>
      <c r="B8" s="10">
        <f>B7-B6</f>
        <v>5</v>
      </c>
      <c r="C8" s="10">
        <f>B8+C7-C6</f>
        <v>10</v>
      </c>
      <c r="D8" s="10">
        <f>C8+D7-D6</f>
        <v>15</v>
      </c>
      <c r="E8" s="10">
        <f>D8+E7-E6</f>
        <v>20</v>
      </c>
      <c r="F8" s="10">
        <f>E8+F7-F6</f>
        <v>25</v>
      </c>
      <c r="G8" s="10">
        <f>F8+G7-G6</f>
        <v>30</v>
      </c>
      <c r="H8" s="55">
        <f>H7-H6</f>
        <v>30</v>
      </c>
    </row>
    <row r="9" spans="1:8" ht="16.5" thickBot="1" thickTop="1">
      <c r="A9" s="38" t="s">
        <v>0</v>
      </c>
      <c r="B9" s="39">
        <f aca="true" t="shared" si="0" ref="B9:G9">$G$2*B6</f>
        <v>8000</v>
      </c>
      <c r="C9" s="39">
        <f t="shared" si="0"/>
        <v>12000</v>
      </c>
      <c r="D9" s="39">
        <f t="shared" si="0"/>
        <v>16000</v>
      </c>
      <c r="E9" s="39">
        <f t="shared" si="0"/>
        <v>20000</v>
      </c>
      <c r="F9" s="39">
        <f t="shared" si="0"/>
        <v>24000</v>
      </c>
      <c r="G9" s="39">
        <f t="shared" si="0"/>
        <v>28000</v>
      </c>
      <c r="H9" s="39">
        <f>SUM(B9:G9)</f>
        <v>108000</v>
      </c>
    </row>
    <row r="10" spans="1:8" ht="16.5" thickBot="1" thickTop="1">
      <c r="A10" s="38" t="s">
        <v>13</v>
      </c>
      <c r="B10" s="39">
        <f aca="true" t="shared" si="1" ref="B10:G10">$F$2*B6</f>
        <v>5000</v>
      </c>
      <c r="C10" s="39">
        <f t="shared" si="1"/>
        <v>7500</v>
      </c>
      <c r="D10" s="39">
        <f t="shared" si="1"/>
        <v>10000</v>
      </c>
      <c r="E10" s="39">
        <f t="shared" si="1"/>
        <v>12500</v>
      </c>
      <c r="F10" s="39">
        <f t="shared" si="1"/>
        <v>15000</v>
      </c>
      <c r="G10" s="39">
        <f t="shared" si="1"/>
        <v>17500</v>
      </c>
      <c r="H10" s="39">
        <f>SUM(B10:G10)</f>
        <v>67500</v>
      </c>
    </row>
    <row r="11" spans="1:8" ht="16.5" thickBot="1" thickTop="1">
      <c r="A11" s="38" t="s">
        <v>3</v>
      </c>
      <c r="B11" s="39">
        <f aca="true" t="shared" si="2" ref="B11:G11">B9-B10</f>
        <v>3000</v>
      </c>
      <c r="C11" s="39">
        <f t="shared" si="2"/>
        <v>4500</v>
      </c>
      <c r="D11" s="39">
        <f t="shared" si="2"/>
        <v>6000</v>
      </c>
      <c r="E11" s="39">
        <f t="shared" si="2"/>
        <v>7500</v>
      </c>
      <c r="F11" s="39">
        <f t="shared" si="2"/>
        <v>9000</v>
      </c>
      <c r="G11" s="39">
        <f t="shared" si="2"/>
        <v>10500</v>
      </c>
      <c r="H11" s="39">
        <f>SUM(B11:G11)</f>
        <v>40500</v>
      </c>
    </row>
    <row r="12" spans="1:8" ht="16.5" thickBot="1" thickTop="1">
      <c r="A12" s="38" t="s">
        <v>14</v>
      </c>
      <c r="B12" s="39">
        <f aca="true" t="shared" si="3" ref="B12:G12">$B$3</f>
        <v>500</v>
      </c>
      <c r="C12" s="39">
        <f t="shared" si="3"/>
        <v>500</v>
      </c>
      <c r="D12" s="39">
        <f t="shared" si="3"/>
        <v>500</v>
      </c>
      <c r="E12" s="39">
        <f t="shared" si="3"/>
        <v>500</v>
      </c>
      <c r="F12" s="39">
        <f t="shared" si="3"/>
        <v>500</v>
      </c>
      <c r="G12" s="39">
        <f t="shared" si="3"/>
        <v>500</v>
      </c>
      <c r="H12" s="39">
        <f>SUM(B12:G12)</f>
        <v>3000</v>
      </c>
    </row>
    <row r="13" spans="1:8" ht="16.5" thickBot="1" thickTop="1">
      <c r="A13" s="38" t="s">
        <v>15</v>
      </c>
      <c r="B13" s="39">
        <f aca="true" t="shared" si="4" ref="B13:G13">B11-B12</f>
        <v>2500</v>
      </c>
      <c r="C13" s="39">
        <f t="shared" si="4"/>
        <v>4000</v>
      </c>
      <c r="D13" s="39">
        <f t="shared" si="4"/>
        <v>5500</v>
      </c>
      <c r="E13" s="39">
        <f t="shared" si="4"/>
        <v>7000</v>
      </c>
      <c r="F13" s="39">
        <f t="shared" si="4"/>
        <v>8500</v>
      </c>
      <c r="G13" s="39">
        <f t="shared" si="4"/>
        <v>10000</v>
      </c>
      <c r="H13" s="39">
        <f>SUM(B13:G13)</f>
        <v>37500</v>
      </c>
    </row>
    <row r="14" spans="1:7" ht="15.75" thickTop="1">
      <c r="A14" s="24" t="s">
        <v>42</v>
      </c>
      <c r="B14" s="40"/>
      <c r="C14" s="40"/>
      <c r="D14" s="40"/>
      <c r="E14" s="40"/>
      <c r="F14" s="40"/>
      <c r="G14" s="40"/>
    </row>
    <row r="15" spans="1:7" ht="15">
      <c r="A15" s="24" t="s">
        <v>43</v>
      </c>
      <c r="B15" s="40"/>
      <c r="C15" s="40"/>
      <c r="D15" s="40"/>
      <c r="E15" s="40"/>
      <c r="F15" s="40"/>
      <c r="G15" s="40"/>
    </row>
    <row r="16" spans="1:8" ht="15">
      <c r="A16" s="38" t="s">
        <v>29</v>
      </c>
      <c r="B16" s="41">
        <f>B2</f>
        <v>20000</v>
      </c>
      <c r="C16" s="41">
        <f>B19</f>
        <v>19500</v>
      </c>
      <c r="D16" s="41">
        <f>C19</f>
        <v>19500</v>
      </c>
      <c r="E16" s="41">
        <f>D19</f>
        <v>21000</v>
      </c>
      <c r="F16" s="41">
        <f>E19</f>
        <v>24000</v>
      </c>
      <c r="G16" s="41">
        <f>F19</f>
        <v>28500</v>
      </c>
      <c r="H16" s="51"/>
    </row>
    <row r="17" spans="1:8" ht="15">
      <c r="A17" s="38" t="s">
        <v>30</v>
      </c>
      <c r="B17" s="41">
        <v>0</v>
      </c>
      <c r="C17" s="41">
        <f>B9+B9*D3</f>
        <v>9600</v>
      </c>
      <c r="D17" s="41">
        <f>C9+C9*$D$3</f>
        <v>14400</v>
      </c>
      <c r="E17" s="41">
        <f>D9+D9*$D$3</f>
        <v>19200</v>
      </c>
      <c r="F17" s="41">
        <f>E9+E9*$D$3</f>
        <v>24000</v>
      </c>
      <c r="G17" s="41">
        <f>F9+F9*$D$3</f>
        <v>28800</v>
      </c>
      <c r="H17" s="51"/>
    </row>
    <row r="18" spans="1:8" ht="15">
      <c r="A18" s="38" t="s">
        <v>31</v>
      </c>
      <c r="B18" s="41">
        <f>B12</f>
        <v>500</v>
      </c>
      <c r="C18" s="41">
        <f>$B$3+B7*$F$2+B7*$F$2*$D$3+B29</f>
        <v>9600</v>
      </c>
      <c r="D18" s="41">
        <f>$B$3+C7*$F$2+C7*$F$2*$D$3+C29</f>
        <v>12900</v>
      </c>
      <c r="E18" s="41">
        <f>$B$3+D7*$F$2+D7*$F$2*$D$3+D29</f>
        <v>16200</v>
      </c>
      <c r="F18" s="41">
        <f>$B$3+E7*$F$2+E7*$F$2*$D$3+E29</f>
        <v>19500</v>
      </c>
      <c r="G18" s="41">
        <f>$B$3+F7*$F$2+F7*$F$2*$D$3+F29</f>
        <v>22800</v>
      </c>
      <c r="H18" s="51"/>
    </row>
    <row r="19" spans="1:8" ht="15">
      <c r="A19" s="38" t="s">
        <v>32</v>
      </c>
      <c r="B19" s="41">
        <f aca="true" t="shared" si="5" ref="B19:G19">B16+B17-B18</f>
        <v>19500</v>
      </c>
      <c r="C19" s="41">
        <f t="shared" si="5"/>
        <v>19500</v>
      </c>
      <c r="D19" s="41">
        <f t="shared" si="5"/>
        <v>21000</v>
      </c>
      <c r="E19" s="41">
        <f t="shared" si="5"/>
        <v>24000</v>
      </c>
      <c r="F19" s="41">
        <f t="shared" si="5"/>
        <v>28500</v>
      </c>
      <c r="G19" s="41">
        <f t="shared" si="5"/>
        <v>34500</v>
      </c>
      <c r="H19" s="51"/>
    </row>
    <row r="20" spans="1:7" ht="15">
      <c r="A20" s="38"/>
      <c r="B20" s="40"/>
      <c r="C20" s="40"/>
      <c r="D20" s="40"/>
      <c r="E20" s="40"/>
      <c r="F20" s="40"/>
      <c r="G20" s="40"/>
    </row>
    <row r="21" spans="1:7" ht="15.75" thickBot="1">
      <c r="A21" s="22" t="s">
        <v>33</v>
      </c>
      <c r="B21" s="25"/>
      <c r="C21" s="25"/>
      <c r="D21" s="25"/>
      <c r="E21" s="25"/>
      <c r="F21" s="25"/>
      <c r="G21" s="25"/>
    </row>
    <row r="22" spans="1:8" ht="16.5" thickBot="1" thickTop="1">
      <c r="A22" s="38" t="s">
        <v>23</v>
      </c>
      <c r="B22" s="42">
        <f aca="true" t="shared" si="6" ref="B22:G22">B19</f>
        <v>19500</v>
      </c>
      <c r="C22" s="42">
        <f t="shared" si="6"/>
        <v>19500</v>
      </c>
      <c r="D22" s="42">
        <f t="shared" si="6"/>
        <v>21000</v>
      </c>
      <c r="E22" s="42">
        <f t="shared" si="6"/>
        <v>24000</v>
      </c>
      <c r="F22" s="42">
        <f t="shared" si="6"/>
        <v>28500</v>
      </c>
      <c r="G22" s="42">
        <f t="shared" si="6"/>
        <v>34500</v>
      </c>
      <c r="H22" s="48"/>
    </row>
    <row r="23" spans="1:8" ht="16.5" thickBot="1" thickTop="1">
      <c r="A23" s="38" t="s">
        <v>38</v>
      </c>
      <c r="B23" s="42">
        <f aca="true" t="shared" si="7" ref="B23:G23">B6*$G$2+B6*$G$2*$D$3</f>
        <v>9600</v>
      </c>
      <c r="C23" s="42">
        <f t="shared" si="7"/>
        <v>14400</v>
      </c>
      <c r="D23" s="42">
        <f t="shared" si="7"/>
        <v>19200</v>
      </c>
      <c r="E23" s="42">
        <f t="shared" si="7"/>
        <v>24000</v>
      </c>
      <c r="F23" s="42">
        <f t="shared" si="7"/>
        <v>28800</v>
      </c>
      <c r="G23" s="42">
        <f t="shared" si="7"/>
        <v>33600</v>
      </c>
      <c r="H23" s="48"/>
    </row>
    <row r="24" spans="1:8" ht="16.5" thickBot="1" thickTop="1">
      <c r="A24" s="38" t="s">
        <v>44</v>
      </c>
      <c r="B24" s="42">
        <f aca="true" t="shared" si="8" ref="B24:G24">B8*$F$2</f>
        <v>2500</v>
      </c>
      <c r="C24" s="42">
        <f t="shared" si="8"/>
        <v>5000</v>
      </c>
      <c r="D24" s="42">
        <f t="shared" si="8"/>
        <v>7500</v>
      </c>
      <c r="E24" s="42">
        <f t="shared" si="8"/>
        <v>10000</v>
      </c>
      <c r="F24" s="42">
        <f t="shared" si="8"/>
        <v>12500</v>
      </c>
      <c r="G24" s="42">
        <f t="shared" si="8"/>
        <v>15000</v>
      </c>
      <c r="H24" s="48"/>
    </row>
    <row r="25" spans="1:8" ht="16.5" thickBot="1" thickTop="1">
      <c r="A25" s="38" t="s">
        <v>34</v>
      </c>
      <c r="B25" s="43">
        <f aca="true" t="shared" si="9" ref="B25:G25">SUM(B22:B24)</f>
        <v>31600</v>
      </c>
      <c r="C25" s="43">
        <f t="shared" si="9"/>
        <v>38900</v>
      </c>
      <c r="D25" s="43">
        <f t="shared" si="9"/>
        <v>47700</v>
      </c>
      <c r="E25" s="43">
        <f t="shared" si="9"/>
        <v>58000</v>
      </c>
      <c r="F25" s="43">
        <f t="shared" si="9"/>
        <v>69800</v>
      </c>
      <c r="G25" s="43">
        <f t="shared" si="9"/>
        <v>83100</v>
      </c>
      <c r="H25" s="49"/>
    </row>
    <row r="26" spans="1:8" ht="16.5" thickBot="1" thickTop="1">
      <c r="A26" s="38"/>
      <c r="B26" s="35"/>
      <c r="C26" s="35"/>
      <c r="D26" s="35"/>
      <c r="E26" s="35"/>
      <c r="F26" s="35"/>
      <c r="G26" s="35"/>
      <c r="H26" s="50"/>
    </row>
    <row r="27" spans="1:8" ht="16.5" thickBot="1" thickTop="1">
      <c r="A27" s="44" t="s">
        <v>24</v>
      </c>
      <c r="B27" s="45">
        <f aca="true" t="shared" si="10" ref="B27:G27">$D$2</f>
        <v>20000</v>
      </c>
      <c r="C27" s="45">
        <f t="shared" si="10"/>
        <v>20000</v>
      </c>
      <c r="D27" s="45">
        <f t="shared" si="10"/>
        <v>20000</v>
      </c>
      <c r="E27" s="45">
        <f t="shared" si="10"/>
        <v>20000</v>
      </c>
      <c r="F27" s="45">
        <f t="shared" si="10"/>
        <v>20000</v>
      </c>
      <c r="G27" s="45">
        <f t="shared" si="10"/>
        <v>20000</v>
      </c>
      <c r="H27" s="48"/>
    </row>
    <row r="28" spans="1:8" ht="16.5" thickBot="1" thickTop="1">
      <c r="A28" s="44" t="s">
        <v>35</v>
      </c>
      <c r="B28" s="45">
        <f>B13</f>
        <v>2500</v>
      </c>
      <c r="C28" s="45">
        <f>B28+C13</f>
        <v>6500</v>
      </c>
      <c r="D28" s="45">
        <f>C28+D13</f>
        <v>12000</v>
      </c>
      <c r="E28" s="45">
        <f>D28+E13</f>
        <v>19000</v>
      </c>
      <c r="F28" s="45">
        <f>E28+F13</f>
        <v>27500</v>
      </c>
      <c r="G28" s="45">
        <f>F28+G13</f>
        <v>37500</v>
      </c>
      <c r="H28" s="48"/>
    </row>
    <row r="29" spans="1:8" ht="16.5" thickBot="1" thickTop="1">
      <c r="A29" s="44" t="s">
        <v>65</v>
      </c>
      <c r="B29" s="45">
        <f aca="true" t="shared" si="11" ref="B29:G29">B6*$G$2*$D$3-B7*$F$2*$D$3</f>
        <v>100</v>
      </c>
      <c r="C29" s="45">
        <f t="shared" si="11"/>
        <v>400</v>
      </c>
      <c r="D29" s="45">
        <f t="shared" si="11"/>
        <v>700</v>
      </c>
      <c r="E29" s="45">
        <f t="shared" si="11"/>
        <v>1000</v>
      </c>
      <c r="F29" s="45">
        <f t="shared" si="11"/>
        <v>1300</v>
      </c>
      <c r="G29" s="45">
        <f t="shared" si="11"/>
        <v>1600</v>
      </c>
      <c r="H29" s="48"/>
    </row>
    <row r="30" spans="1:8" ht="16.5" thickBot="1" thickTop="1">
      <c r="A30" s="44" t="s">
        <v>39</v>
      </c>
      <c r="B30" s="45">
        <f aca="true" t="shared" si="12" ref="B30:G30">B7*$F$2+B7*$F$2*$D$3</f>
        <v>9000</v>
      </c>
      <c r="C30" s="45">
        <f t="shared" si="12"/>
        <v>12000</v>
      </c>
      <c r="D30" s="45">
        <f t="shared" si="12"/>
        <v>15000</v>
      </c>
      <c r="E30" s="45">
        <f t="shared" si="12"/>
        <v>18000</v>
      </c>
      <c r="F30" s="45">
        <f t="shared" si="12"/>
        <v>21000</v>
      </c>
      <c r="G30" s="45">
        <f t="shared" si="12"/>
        <v>24000</v>
      </c>
      <c r="H30" s="48"/>
    </row>
    <row r="31" spans="1:8" ht="16.5" thickBot="1" thickTop="1">
      <c r="A31" s="46" t="s">
        <v>36</v>
      </c>
      <c r="B31" s="47">
        <f aca="true" t="shared" si="13" ref="B31:G31">SUM(B27:B30)</f>
        <v>31600</v>
      </c>
      <c r="C31" s="47">
        <f t="shared" si="13"/>
        <v>38900</v>
      </c>
      <c r="D31" s="47">
        <f t="shared" si="13"/>
        <v>47700</v>
      </c>
      <c r="E31" s="47">
        <f t="shared" si="13"/>
        <v>58000</v>
      </c>
      <c r="F31" s="47">
        <f t="shared" si="13"/>
        <v>69800</v>
      </c>
      <c r="G31" s="47">
        <f t="shared" si="13"/>
        <v>83100</v>
      </c>
      <c r="H31" s="49"/>
    </row>
    <row r="32" ht="15" thickTop="1"/>
  </sheetData>
  <mergeCells count="2">
    <mergeCell ref="B1:C1"/>
    <mergeCell ref="H4:H5"/>
  </mergeCells>
  <printOptions gridLines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8" sqref="A18"/>
    </sheetView>
  </sheetViews>
  <sheetFormatPr defaultColWidth="9.00390625" defaultRowHeight="12.75"/>
  <cols>
    <col min="1" max="1" width="20.875" style="4" customWidth="1"/>
    <col min="2" max="5" width="9.125" style="4" customWidth="1"/>
    <col min="6" max="6" width="10.125" style="4" customWidth="1"/>
    <col min="7" max="7" width="9.125" style="4" customWidth="1"/>
    <col min="8" max="8" width="15.875" style="4" customWidth="1"/>
    <col min="9" max="16384" width="9.125" style="4" customWidth="1"/>
  </cols>
  <sheetData>
    <row r="1" spans="1:8" ht="15.75" thickTop="1">
      <c r="A1" s="1" t="s">
        <v>4</v>
      </c>
      <c r="B1" s="2"/>
      <c r="C1" s="2"/>
      <c r="D1" s="2"/>
      <c r="E1" s="2"/>
      <c r="F1" s="2"/>
      <c r="G1" s="2"/>
      <c r="H1" s="3"/>
    </row>
    <row r="2" spans="1:8" ht="14.25">
      <c r="A2" s="5"/>
      <c r="B2" s="6"/>
      <c r="C2" s="6"/>
      <c r="D2" s="6"/>
      <c r="E2" s="6"/>
      <c r="F2" s="6"/>
      <c r="G2" s="6"/>
      <c r="H2" s="7"/>
    </row>
    <row r="3" spans="1:8" ht="15">
      <c r="A3" s="5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9" t="s">
        <v>1</v>
      </c>
    </row>
    <row r="4" spans="1:8" ht="14.25">
      <c r="A4" s="5" t="s">
        <v>11</v>
      </c>
      <c r="B4" s="10">
        <v>10</v>
      </c>
      <c r="C4" s="10">
        <v>15</v>
      </c>
      <c r="D4" s="10">
        <v>20</v>
      </c>
      <c r="E4" s="10">
        <v>25</v>
      </c>
      <c r="F4" s="10">
        <v>30</v>
      </c>
      <c r="G4" s="10">
        <v>35</v>
      </c>
      <c r="H4" s="11">
        <f>SUM(B4:G4)</f>
        <v>135</v>
      </c>
    </row>
    <row r="5" spans="1:8" ht="14.25">
      <c r="A5" s="5" t="s">
        <v>40</v>
      </c>
      <c r="B5" s="10">
        <v>15</v>
      </c>
      <c r="C5" s="10">
        <v>20</v>
      </c>
      <c r="D5" s="10">
        <v>25</v>
      </c>
      <c r="E5" s="10">
        <v>30</v>
      </c>
      <c r="F5" s="10">
        <v>35</v>
      </c>
      <c r="G5" s="10">
        <v>40</v>
      </c>
      <c r="H5" s="11">
        <f>SUM(B5:G5)</f>
        <v>165</v>
      </c>
    </row>
    <row r="6" spans="1:8" ht="14.25">
      <c r="A6" s="5" t="s">
        <v>12</v>
      </c>
      <c r="B6" s="10"/>
      <c r="C6" s="10"/>
      <c r="D6" s="10"/>
      <c r="E6" s="10"/>
      <c r="F6" s="10"/>
      <c r="G6" s="10"/>
      <c r="H6" s="11"/>
    </row>
    <row r="7" spans="1:8" ht="14.25">
      <c r="A7" s="5" t="s">
        <v>13</v>
      </c>
      <c r="B7" s="10"/>
      <c r="C7" s="10"/>
      <c r="D7" s="10"/>
      <c r="E7" s="10"/>
      <c r="F7" s="10"/>
      <c r="G7" s="10"/>
      <c r="H7" s="11"/>
    </row>
    <row r="8" spans="1:8" ht="14.25">
      <c r="A8" s="5" t="s">
        <v>3</v>
      </c>
      <c r="B8" s="10"/>
      <c r="C8" s="10"/>
      <c r="D8" s="10"/>
      <c r="E8" s="10"/>
      <c r="F8" s="10"/>
      <c r="G8" s="10"/>
      <c r="H8" s="11"/>
    </row>
    <row r="9" spans="1:8" ht="14.25">
      <c r="A9" s="5" t="s">
        <v>14</v>
      </c>
      <c r="B9" s="10"/>
      <c r="C9" s="10"/>
      <c r="D9" s="10"/>
      <c r="E9" s="10"/>
      <c r="F9" s="10"/>
      <c r="G9" s="10"/>
      <c r="H9" s="11"/>
    </row>
    <row r="10" spans="1:8" ht="14.25">
      <c r="A10" s="5" t="s">
        <v>15</v>
      </c>
      <c r="B10" s="10"/>
      <c r="C10" s="10"/>
      <c r="D10" s="10"/>
      <c r="E10" s="10"/>
      <c r="F10" s="10"/>
      <c r="G10" s="10"/>
      <c r="H10" s="11"/>
    </row>
    <row r="11" spans="1:8" ht="14.25">
      <c r="A11" s="5"/>
      <c r="B11" s="10"/>
      <c r="C11" s="10"/>
      <c r="D11" s="10"/>
      <c r="E11" s="10"/>
      <c r="F11" s="10"/>
      <c r="G11" s="10"/>
      <c r="H11" s="11"/>
    </row>
    <row r="12" spans="1:8" ht="14.25">
      <c r="A12" s="5"/>
      <c r="B12" s="10"/>
      <c r="C12" s="10"/>
      <c r="D12" s="10"/>
      <c r="E12" s="10"/>
      <c r="F12" s="10"/>
      <c r="G12" s="10"/>
      <c r="H12" s="11"/>
    </row>
    <row r="13" spans="1:8" ht="14.25">
      <c r="A13" s="74" t="s">
        <v>45</v>
      </c>
      <c r="B13" s="75"/>
      <c r="C13" s="75"/>
      <c r="D13" s="75"/>
      <c r="E13" s="75"/>
      <c r="F13" s="75"/>
      <c r="G13" s="75"/>
      <c r="H13" s="76"/>
    </row>
    <row r="14" spans="1:8" ht="14.25">
      <c r="A14" s="74"/>
      <c r="B14" s="75"/>
      <c r="C14" s="75"/>
      <c r="D14" s="75"/>
      <c r="E14" s="75"/>
      <c r="F14" s="75"/>
      <c r="G14" s="75"/>
      <c r="H14" s="76"/>
    </row>
    <row r="15" spans="1:8" ht="14.25">
      <c r="A15" s="5" t="s">
        <v>46</v>
      </c>
      <c r="B15" s="10"/>
      <c r="C15" s="10"/>
      <c r="D15" s="10"/>
      <c r="E15" s="10"/>
      <c r="F15" s="10"/>
      <c r="G15" s="10"/>
      <c r="H15" s="11"/>
    </row>
    <row r="16" spans="1:8" ht="14.25">
      <c r="A16" s="5" t="s">
        <v>47</v>
      </c>
      <c r="B16" s="10"/>
      <c r="C16" s="10"/>
      <c r="D16" s="10"/>
      <c r="E16" s="10"/>
      <c r="F16" s="10"/>
      <c r="G16" s="10"/>
      <c r="H16" s="11"/>
    </row>
    <row r="17" spans="1:8" ht="14.25">
      <c r="A17" s="12" t="s">
        <v>64</v>
      </c>
      <c r="B17" s="10"/>
      <c r="C17" s="10"/>
      <c r="D17" s="10"/>
      <c r="E17" s="10"/>
      <c r="F17" s="10"/>
      <c r="G17" s="10"/>
      <c r="H17" s="11"/>
    </row>
    <row r="18" spans="1:8" ht="14.25">
      <c r="A18" s="5" t="s">
        <v>49</v>
      </c>
      <c r="B18" s="10"/>
      <c r="C18" s="10"/>
      <c r="D18" s="10"/>
      <c r="E18" s="10"/>
      <c r="F18" s="10"/>
      <c r="G18" s="10"/>
      <c r="H18" s="11"/>
    </row>
    <row r="19" spans="1:8" ht="14.25">
      <c r="A19" s="5" t="s">
        <v>18</v>
      </c>
      <c r="B19" s="10"/>
      <c r="C19" s="10"/>
      <c r="D19" s="10"/>
      <c r="E19" s="10"/>
      <c r="F19" s="10"/>
      <c r="G19" s="10"/>
      <c r="H19" s="11"/>
    </row>
    <row r="20" spans="1:8" ht="14.25">
      <c r="A20" s="5" t="s">
        <v>19</v>
      </c>
      <c r="B20" s="10"/>
      <c r="C20" s="10"/>
      <c r="D20" s="10"/>
      <c r="E20" s="10"/>
      <c r="F20" s="10"/>
      <c r="G20" s="10"/>
      <c r="H20" s="11"/>
    </row>
    <row r="21" spans="1:8" ht="14.25">
      <c r="A21" s="5" t="s">
        <v>20</v>
      </c>
      <c r="B21" s="10"/>
      <c r="C21" s="10"/>
      <c r="D21" s="10"/>
      <c r="E21" s="10"/>
      <c r="F21" s="10"/>
      <c r="G21" s="10"/>
      <c r="H21" s="11"/>
    </row>
    <row r="22" spans="1:8" ht="15" thickBot="1">
      <c r="A22" s="13"/>
      <c r="B22" s="14"/>
      <c r="C22" s="14"/>
      <c r="D22" s="14"/>
      <c r="E22" s="14"/>
      <c r="F22" s="14"/>
      <c r="G22" s="14"/>
      <c r="H22" s="15"/>
    </row>
    <row r="23" ht="15" thickTop="1"/>
  </sheetData>
  <mergeCells count="1">
    <mergeCell ref="A13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DCD</dc:creator>
  <cp:keywords/>
  <dc:description/>
  <cp:lastModifiedBy>drogoulas</cp:lastModifiedBy>
  <cp:lastPrinted>2008-10-13T13:56:31Z</cp:lastPrinted>
  <dcterms:created xsi:type="dcterms:W3CDTF">2001-08-05T16:03:55Z</dcterms:created>
  <dcterms:modified xsi:type="dcterms:W3CDTF">2009-02-05T17:22:46Z</dcterms:modified>
  <cp:category/>
  <cp:version/>
  <cp:contentType/>
  <cp:contentStatus/>
</cp:coreProperties>
</file>