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2"/>
  </bookViews>
  <sheets>
    <sheet name="Αρχικό" sheetId="1" r:id="rId1"/>
    <sheet name="Τελικό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<sst xmlns="http://schemas.openxmlformats.org/spreadsheetml/2006/main" count="148" uniqueCount="49">
  <si>
    <t>ΟΝΟΜΑ</t>
  </si>
  <si>
    <t>ΚΩΔΙΚΟΣ ΕΠΙΠΕΔΟΥ ΓΝΩΣΕΩΝ</t>
  </si>
  <si>
    <t>ΚΩΔΙΚΟΣ ΟΙΚΟΓΕΝΕΙΑΚΗΣ ΚΑΤΑΣΤΑΣΗΣ</t>
  </si>
  <si>
    <t>ΚΩΔΙΚΟΣ ΚΡΑΤΗΣΗ</t>
  </si>
  <si>
    <t>ΟΙΚΟΓΕΝΙΑΚΗ ΚΑΤΑΣΤΑΣΗ</t>
  </si>
  <si>
    <t>ΒΑΣΙΚΟΣ ΜΙΣΘΟΣ</t>
  </si>
  <si>
    <t>ΟΙΚΟΓΕΝΕΙΑΚΟ ΕΠΙΔΟΜΑ</t>
  </si>
  <si>
    <t>ΜΙΚΤΕΣ ΑΠΟΔΟΧΕΣ</t>
  </si>
  <si>
    <t>ΦΟΡΟΣ</t>
  </si>
  <si>
    <t>ΚΡΑΤΗΣΗ</t>
  </si>
  <si>
    <t>ΣΥΝΟΛΟ ΚΡΑΤΗΣΕΩΝ</t>
  </si>
  <si>
    <t>ΚΑΘΑΡΕΣ ΑΠΟΔΟΧΕΣ</t>
  </si>
  <si>
    <t>ΒΑΣΙΛΕΙΟΥ</t>
  </si>
  <si>
    <t>Κ10</t>
  </si>
  <si>
    <t>Μ35</t>
  </si>
  <si>
    <t>Α10</t>
  </si>
  <si>
    <t>ΓΕΩΡΓΙΟΥ</t>
  </si>
  <si>
    <t>Μ25</t>
  </si>
  <si>
    <t>ΓΡΗΓΟΡΙΟΥ</t>
  </si>
  <si>
    <t>Κ20</t>
  </si>
  <si>
    <t>ΔΗΜΗΤΡΙΟΥ</t>
  </si>
  <si>
    <t>Α20</t>
  </si>
  <si>
    <t>ΔΗΜΟΥ</t>
  </si>
  <si>
    <t>ΣΥΝΟΛΟ</t>
  </si>
  <si>
    <t>Πίνακας (1)</t>
  </si>
  <si>
    <t>Πίνακας (2)</t>
  </si>
  <si>
    <t>Πίνακας (3)</t>
  </si>
  <si>
    <t>ΕΠΙΠΕΔΟ ΓΝΩΣΕΩΝ</t>
  </si>
  <si>
    <t>ΚΩΔΙΚΟΣ ΚΡΑΤΗΣΗΣ</t>
  </si>
  <si>
    <t>ΜΕΣΟΣ ΟΡΟΣ ΜΙΚΤΩΝ ΑΠΟΔΟΧΩΝ</t>
  </si>
  <si>
    <t>ΜΙΚΡΟΤΕΡH KΡΑΤΗΣΗ</t>
  </si>
  <si>
    <t>ΜΕΓΑΛΥΤΕΡΟΣ ΦΟΡΟΣ</t>
  </si>
  <si>
    <t>ΤΕΙ</t>
  </si>
  <si>
    <t>ΑΕΙ</t>
  </si>
  <si>
    <t>Πίνακας (4)</t>
  </si>
  <si>
    <t>ΠΟΣΟΣΤΟ</t>
  </si>
  <si>
    <t>Πίνακας (5)</t>
  </si>
  <si>
    <t>ΤΩΝ ΜΙΚΤΩΝ ΑΠΟΔΟΧΩΝ</t>
  </si>
  <si>
    <t>ΟΙΚΟΓΕΝΕΙΑΚΗ ΚΑΤΑΣΤΑΣΗ</t>
  </si>
  <si>
    <t>ΑΓΑΜΟΣ</t>
  </si>
  <si>
    <t>ΜΕ  ΠΑΙΔΙΑ</t>
  </si>
  <si>
    <t>Είναι μεταξύ 850-880</t>
  </si>
  <si>
    <t>ΕΠΙΔΟΜΑ</t>
  </si>
  <si>
    <t>Αν μικτές αποδοχές</t>
  </si>
  <si>
    <t xml:space="preserve">Είναι μεγαλύτερες = από </t>
  </si>
  <si>
    <t>Είναι μικρότερες = από</t>
  </si>
  <si>
    <t>Κ30</t>
  </si>
  <si>
    <t>ΔΕ</t>
  </si>
  <si>
    <t>ΙΩΑΝΝΟΥ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</si>
</sst>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_-* #,##0.0\ [$€-1]_-;\-* #,##0.0\ [$€-1]_-;_-* &quot;-&quot;?\ [$€-1]_-;_-@_-"/>
    <numFmt numFmtId="166" formatCode="#,##0.00\ [$€-1]"/>
  </numFmts>
  <fonts count="50">
    <font>
      <sz val="10"/>
      <name val="Arial Greek"/>
      <family val="0"/>
    </font>
    <font>
      <sz val="11"/>
      <color indexed="8"/>
      <name val="Calibri"/>
      <family val="2"/>
    </font>
    <font>
      <b/>
      <sz val="10"/>
      <color indexed="10"/>
      <name val="Arial Greek"/>
      <family val="2"/>
    </font>
    <font>
      <b/>
      <sz val="8"/>
      <color indexed="10"/>
      <name val="Arial Greek"/>
      <family val="2"/>
    </font>
    <font>
      <sz val="12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8"/>
      <name val="Arial Greek"/>
      <family val="0"/>
    </font>
    <font>
      <b/>
      <sz val="7"/>
      <name val="Arial Greek"/>
      <family val="0"/>
    </font>
    <font>
      <sz val="1.7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22"/>
      <color indexed="8"/>
      <name val="Arial Greek"/>
      <family val="0"/>
    </font>
    <font>
      <b/>
      <sz val="14"/>
      <color indexed="8"/>
      <name val="Arial Greek"/>
      <family val="0"/>
    </font>
    <font>
      <b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2" fillId="31" borderId="0" applyNumberFormat="0" applyBorder="0" applyAlignment="0" applyProtection="0"/>
    <xf numFmtId="9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 quotePrefix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9" fontId="0" fillId="0" borderId="15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34" borderId="13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166" fontId="6" fillId="0" borderId="18" xfId="0" applyNumberFormat="1" applyFont="1" applyBorder="1" applyAlignment="1">
      <alignment horizontal="center"/>
    </xf>
    <xf numFmtId="0" fontId="5" fillId="0" borderId="22" xfId="0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7" fillId="34" borderId="14" xfId="0" applyFont="1" applyFill="1" applyBorder="1" applyAlignment="1">
      <alignment horizontal="center" wrapText="1"/>
    </xf>
    <xf numFmtId="166" fontId="6" fillId="0" borderId="14" xfId="0" applyNumberFormat="1" applyFont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ΠΟΣΟΣΤΟ ΜΙΣΘΟΥ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ΠΟΣΟΣΤΟ ΜΙΣΘΟΥ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28575</xdr:rowOff>
    </xdr:from>
    <xdr:to>
      <xdr:col>11</xdr:col>
      <xdr:colOff>914400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28575"/>
          <a:ext cx="10439400" cy="476250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EASY COMPANY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47625</xdr:rowOff>
    </xdr:from>
    <xdr:to>
      <xdr:col>0</xdr:col>
      <xdr:colOff>1257300</xdr:colOff>
      <xdr:row>3</xdr:row>
      <xdr:rowOff>28575</xdr:rowOff>
    </xdr:to>
    <xdr:pic>
      <xdr:nvPicPr>
        <xdr:cNvPr id="2" name="Picture 2" descr="bd0495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26</xdr:row>
      <xdr:rowOff>0</xdr:rowOff>
    </xdr:from>
    <xdr:to>
      <xdr:col>21</xdr:col>
      <xdr:colOff>666750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12639675" y="5657850"/>
        <a:ext cx="7086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28575</xdr:rowOff>
    </xdr:from>
    <xdr:to>
      <xdr:col>11</xdr:col>
      <xdr:colOff>914400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28575"/>
          <a:ext cx="10439400" cy="476250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EASY COMPANY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47625</xdr:rowOff>
    </xdr:from>
    <xdr:to>
      <xdr:col>0</xdr:col>
      <xdr:colOff>1257300</xdr:colOff>
      <xdr:row>3</xdr:row>
      <xdr:rowOff>28575</xdr:rowOff>
    </xdr:to>
    <xdr:pic>
      <xdr:nvPicPr>
        <xdr:cNvPr id="2" name="Picture 2" descr="bd0495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26</xdr:row>
      <xdr:rowOff>0</xdr:rowOff>
    </xdr:from>
    <xdr:to>
      <xdr:col>21</xdr:col>
      <xdr:colOff>666750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12639675" y="5657850"/>
        <a:ext cx="7086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15</xdr:col>
      <xdr:colOff>285750</xdr:colOff>
      <xdr:row>34</xdr:row>
      <xdr:rowOff>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51560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zoomScaleSheetLayoutView="100" zoomScalePageLayoutView="0" workbookViewId="0" topLeftCell="A1">
      <selection activeCell="A18" sqref="A18:C18"/>
    </sheetView>
  </sheetViews>
  <sheetFormatPr defaultColWidth="9.00390625" defaultRowHeight="12.75"/>
  <cols>
    <col min="1" max="1" width="19.625" style="0" customWidth="1"/>
    <col min="2" max="2" width="8.75390625" style="0" customWidth="1"/>
    <col min="3" max="3" width="9.75390625" style="0" customWidth="1"/>
    <col min="4" max="4" width="9.00390625" style="0" customWidth="1"/>
    <col min="5" max="5" width="11.375" style="0" customWidth="1"/>
    <col min="6" max="6" width="13.625" style="0" customWidth="1"/>
    <col min="7" max="7" width="11.00390625" style="0" customWidth="1"/>
    <col min="8" max="8" width="11.00390625" style="0" bestFit="1" customWidth="1"/>
    <col min="9" max="9" width="10.875" style="0" customWidth="1"/>
    <col min="10" max="10" width="10.875" style="0" bestFit="1" customWidth="1"/>
    <col min="11" max="11" width="11.875" style="0" customWidth="1"/>
    <col min="12" max="12" width="12.625" style="0" customWidth="1"/>
    <col min="13" max="13" width="12.00390625" style="0" customWidth="1"/>
    <col min="14" max="14" width="12.875" style="0" customWidth="1"/>
    <col min="15" max="15" width="13.625" style="0" customWidth="1"/>
    <col min="16" max="16" width="15.375" style="0" customWidth="1"/>
    <col min="17" max="17" width="19.875" style="0" customWidth="1"/>
  </cols>
  <sheetData>
    <row r="4" ht="13.5" thickBot="1"/>
    <row r="5" spans="1:14" s="5" customFormat="1" ht="57" thickTop="1">
      <c r="A5" s="1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4" t="s">
        <v>11</v>
      </c>
      <c r="M5"/>
      <c r="N5"/>
    </row>
    <row r="6" spans="1:12" ht="12.75">
      <c r="A6" s="6" t="s">
        <v>12</v>
      </c>
      <c r="B6" s="7" t="s">
        <v>46</v>
      </c>
      <c r="C6" s="7" t="s">
        <v>14</v>
      </c>
      <c r="D6" s="7" t="s">
        <v>15</v>
      </c>
      <c r="E6" s="7"/>
      <c r="F6" s="8"/>
      <c r="G6" s="9"/>
      <c r="H6" s="9"/>
      <c r="I6" s="9"/>
      <c r="J6" s="9"/>
      <c r="K6" s="9"/>
      <c r="L6" s="10"/>
    </row>
    <row r="7" spans="1:12" ht="12.75">
      <c r="A7" s="6" t="s">
        <v>16</v>
      </c>
      <c r="B7" s="7" t="s">
        <v>13</v>
      </c>
      <c r="C7" s="7" t="s">
        <v>17</v>
      </c>
      <c r="D7" s="7" t="s">
        <v>15</v>
      </c>
      <c r="E7" s="7"/>
      <c r="F7" s="8"/>
      <c r="G7" s="9"/>
      <c r="H7" s="9"/>
      <c r="I7" s="9"/>
      <c r="J7" s="9"/>
      <c r="K7" s="9"/>
      <c r="L7" s="10"/>
    </row>
    <row r="8" spans="1:12" ht="12.75">
      <c r="A8" s="6" t="s">
        <v>18</v>
      </c>
      <c r="B8" s="7" t="s">
        <v>46</v>
      </c>
      <c r="C8" s="7" t="s">
        <v>17</v>
      </c>
      <c r="D8" s="11" t="s">
        <v>15</v>
      </c>
      <c r="E8" s="7"/>
      <c r="F8" s="8"/>
      <c r="G8" s="9"/>
      <c r="H8" s="8"/>
      <c r="I8" s="9"/>
      <c r="J8" s="9"/>
      <c r="K8" s="9"/>
      <c r="L8" s="10"/>
    </row>
    <row r="9" spans="1:12" ht="12.75">
      <c r="A9" s="6" t="s">
        <v>20</v>
      </c>
      <c r="B9" s="7" t="s">
        <v>19</v>
      </c>
      <c r="C9" s="7" t="s">
        <v>14</v>
      </c>
      <c r="D9" s="7" t="s">
        <v>21</v>
      </c>
      <c r="E9" s="7"/>
      <c r="F9" s="8"/>
      <c r="G9" s="9"/>
      <c r="H9" s="9"/>
      <c r="I9" s="9"/>
      <c r="J9" s="9"/>
      <c r="K9" s="9"/>
      <c r="L9" s="10"/>
    </row>
    <row r="10" spans="1:12" ht="12.75">
      <c r="A10" s="6" t="s">
        <v>22</v>
      </c>
      <c r="B10" s="7" t="s">
        <v>13</v>
      </c>
      <c r="C10" s="7" t="s">
        <v>14</v>
      </c>
      <c r="D10" s="7" t="s">
        <v>15</v>
      </c>
      <c r="E10" s="7"/>
      <c r="F10" s="8"/>
      <c r="G10" s="9"/>
      <c r="H10" s="9"/>
      <c r="I10" s="9"/>
      <c r="J10" s="9"/>
      <c r="K10" s="9"/>
      <c r="L10" s="10"/>
    </row>
    <row r="11" spans="1:12" ht="12.75">
      <c r="A11" s="6" t="s">
        <v>48</v>
      </c>
      <c r="B11" s="7" t="s">
        <v>19</v>
      </c>
      <c r="C11" s="7" t="s">
        <v>17</v>
      </c>
      <c r="D11" s="7" t="s">
        <v>21</v>
      </c>
      <c r="E11" s="7"/>
      <c r="F11" s="11"/>
      <c r="G11" s="12"/>
      <c r="H11" s="12"/>
      <c r="I11" s="12"/>
      <c r="J11" s="12"/>
      <c r="K11" s="12"/>
      <c r="L11" s="13"/>
    </row>
    <row r="12" spans="1:12" ht="16.5" thickBot="1">
      <c r="A12" s="14"/>
      <c r="B12" s="14"/>
      <c r="C12" s="15"/>
      <c r="D12" s="57" t="s">
        <v>23</v>
      </c>
      <c r="E12" s="14"/>
      <c r="F12" s="16"/>
      <c r="G12" s="16"/>
      <c r="H12" s="16"/>
      <c r="I12" s="16"/>
      <c r="J12" s="16"/>
      <c r="K12" s="16"/>
      <c r="L12" s="17"/>
    </row>
    <row r="13" spans="1:13" ht="15.75" thickTop="1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</row>
    <row r="14" spans="1:13" ht="12" customHeight="1" thickBot="1">
      <c r="A14" s="5" t="s">
        <v>24</v>
      </c>
      <c r="B14" s="21"/>
      <c r="C14" s="21"/>
      <c r="D14" s="21"/>
      <c r="E14" s="22" t="s">
        <v>25</v>
      </c>
      <c r="F14" s="21"/>
      <c r="G14" s="21"/>
      <c r="H14" s="18"/>
      <c r="I14" s="23" t="s">
        <v>26</v>
      </c>
      <c r="J14" s="24"/>
      <c r="K14" s="18"/>
      <c r="L14" s="18"/>
      <c r="M14" s="18"/>
    </row>
    <row r="15" spans="1:11" ht="45.75" thickTop="1">
      <c r="A15" s="59" t="s">
        <v>1</v>
      </c>
      <c r="B15" s="59" t="s">
        <v>27</v>
      </c>
      <c r="C15" s="59" t="s">
        <v>5</v>
      </c>
      <c r="E15" s="25" t="s">
        <v>28</v>
      </c>
      <c r="F15" s="27" t="s">
        <v>9</v>
      </c>
      <c r="I15" s="28" t="s">
        <v>29</v>
      </c>
      <c r="J15" s="29" t="s">
        <v>30</v>
      </c>
      <c r="K15" s="30" t="s">
        <v>31</v>
      </c>
    </row>
    <row r="16" spans="1:11" ht="15.75">
      <c r="A16" s="32" t="s">
        <v>13</v>
      </c>
      <c r="B16" s="32" t="s">
        <v>32</v>
      </c>
      <c r="C16" s="60">
        <v>800</v>
      </c>
      <c r="E16" s="34" t="s">
        <v>15</v>
      </c>
      <c r="F16" s="35">
        <v>0.12</v>
      </c>
      <c r="I16" s="36"/>
      <c r="J16" s="37"/>
      <c r="K16" s="38"/>
    </row>
    <row r="17" spans="1:11" ht="13.5" thickBot="1">
      <c r="A17" s="32" t="s">
        <v>19</v>
      </c>
      <c r="B17" s="32" t="s">
        <v>33</v>
      </c>
      <c r="C17" s="60">
        <v>900</v>
      </c>
      <c r="E17" s="39" t="s">
        <v>21</v>
      </c>
      <c r="F17" s="35">
        <v>0.13</v>
      </c>
      <c r="I17" s="40"/>
      <c r="J17" s="41"/>
      <c r="K17" s="42"/>
    </row>
    <row r="18" spans="1:11" ht="13.5" thickTop="1">
      <c r="A18" s="32" t="s">
        <v>46</v>
      </c>
      <c r="B18" s="32" t="s">
        <v>47</v>
      </c>
      <c r="C18" s="60">
        <v>650</v>
      </c>
      <c r="E18" s="44"/>
      <c r="F18" s="45"/>
      <c r="I18" s="58"/>
      <c r="J18" s="58"/>
      <c r="K18" s="58"/>
    </row>
    <row r="19" spans="2:11" ht="12.75">
      <c r="B19" s="22"/>
      <c r="C19" s="43"/>
      <c r="E19" s="44"/>
      <c r="F19" s="45"/>
      <c r="H19" s="46"/>
      <c r="J19" s="47"/>
      <c r="K19" s="47"/>
    </row>
    <row r="20" spans="1:7" ht="13.5" thickBot="1">
      <c r="A20" s="5" t="s">
        <v>34</v>
      </c>
      <c r="B20" s="22"/>
      <c r="C20" s="22"/>
      <c r="E20" s="22"/>
      <c r="F20" s="22"/>
      <c r="G20" s="46"/>
    </row>
    <row r="21" spans="1:8" ht="14.25" thickBot="1" thickTop="1">
      <c r="A21" s="65" t="s">
        <v>8</v>
      </c>
      <c r="B21" s="66"/>
      <c r="C21" s="67" t="s">
        <v>35</v>
      </c>
      <c r="D21" s="68"/>
      <c r="E21" s="68"/>
      <c r="F21" s="69"/>
      <c r="G21" s="46"/>
      <c r="H21" s="5" t="s">
        <v>36</v>
      </c>
    </row>
    <row r="22" spans="1:10" ht="28.5" thickTop="1">
      <c r="A22" s="70" t="s">
        <v>43</v>
      </c>
      <c r="B22" s="71"/>
      <c r="C22" s="48"/>
      <c r="D22" s="48"/>
      <c r="E22" s="49"/>
      <c r="F22" s="50"/>
      <c r="G22" s="46"/>
      <c r="H22" s="51" t="s">
        <v>2</v>
      </c>
      <c r="I22" s="52" t="s">
        <v>17</v>
      </c>
      <c r="J22" s="52" t="s">
        <v>14</v>
      </c>
    </row>
    <row r="23" spans="1:10" ht="18.75">
      <c r="A23" s="53" t="s">
        <v>44</v>
      </c>
      <c r="B23" s="32">
        <v>880</v>
      </c>
      <c r="C23" s="61">
        <v>0.12</v>
      </c>
      <c r="D23" s="62"/>
      <c r="E23" s="63" t="s">
        <v>37</v>
      </c>
      <c r="F23" s="64"/>
      <c r="G23" s="46"/>
      <c r="H23" s="54" t="s">
        <v>38</v>
      </c>
      <c r="I23" s="32" t="s">
        <v>39</v>
      </c>
      <c r="J23" s="32" t="s">
        <v>40</v>
      </c>
    </row>
    <row r="24" spans="1:10" ht="13.5" thickBot="1">
      <c r="A24" s="53" t="s">
        <v>41</v>
      </c>
      <c r="B24" s="32"/>
      <c r="C24" s="61">
        <v>0.08</v>
      </c>
      <c r="D24" s="62"/>
      <c r="E24" s="63" t="s">
        <v>37</v>
      </c>
      <c r="F24" s="64"/>
      <c r="G24" s="46"/>
      <c r="H24" s="55" t="s">
        <v>42</v>
      </c>
      <c r="I24" s="56">
        <v>0</v>
      </c>
      <c r="J24" s="56">
        <v>70.44</v>
      </c>
    </row>
    <row r="25" spans="1:13" ht="13.5" thickTop="1">
      <c r="A25" s="53" t="s">
        <v>45</v>
      </c>
      <c r="B25" s="32">
        <v>850</v>
      </c>
      <c r="C25" s="61">
        <v>0.05</v>
      </c>
      <c r="D25" s="62"/>
      <c r="E25" s="63" t="s">
        <v>37</v>
      </c>
      <c r="F25" s="64"/>
      <c r="H25" s="46"/>
      <c r="J25" s="46"/>
      <c r="K25" s="46"/>
      <c r="L25" s="18"/>
      <c r="M25" s="18"/>
    </row>
    <row r="26" ht="12.75">
      <c r="H26" s="47"/>
    </row>
  </sheetData>
  <sheetProtection/>
  <mergeCells count="9">
    <mergeCell ref="C25:D25"/>
    <mergeCell ref="E25:F25"/>
    <mergeCell ref="A21:B21"/>
    <mergeCell ref="C21:F21"/>
    <mergeCell ref="A22:B22"/>
    <mergeCell ref="C23:D23"/>
    <mergeCell ref="E23:F23"/>
    <mergeCell ref="C24:D24"/>
    <mergeCell ref="E24:F24"/>
  </mergeCells>
  <printOptions gridLines="1" headings="1" horizontalCentered="1"/>
  <pageMargins left="0.15748031496062992" right="0.15748031496062992" top="0.3937007874015748" bottom="0.3937007874015748" header="0.5118110236220472" footer="0.5118110236220472"/>
  <pageSetup horizontalDpi="288" verticalDpi="288" orientation="landscape" paperSize="9" scale="90" r:id="rId2"/>
  <headerFooter alignWithMargins="0">
    <oddHeader>&amp;C&amp;A</oddHeader>
    <oddFooter>&amp;CΣελίδα &amp;P</oddFoot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26"/>
  <sheetViews>
    <sheetView zoomScaleSheetLayoutView="100" zoomScalePageLayoutView="0" workbookViewId="0" topLeftCell="A1">
      <selection activeCell="A1" sqref="A1:L25"/>
    </sheetView>
  </sheetViews>
  <sheetFormatPr defaultColWidth="9.00390625" defaultRowHeight="12.75"/>
  <cols>
    <col min="1" max="1" width="19.625" style="0" customWidth="1"/>
    <col min="2" max="2" width="8.75390625" style="0" customWidth="1"/>
    <col min="3" max="3" width="9.75390625" style="0" customWidth="1"/>
    <col min="4" max="4" width="9.00390625" style="0" customWidth="1"/>
    <col min="5" max="5" width="11.375" style="0" customWidth="1"/>
    <col min="6" max="6" width="13.625" style="0" customWidth="1"/>
    <col min="7" max="7" width="11.00390625" style="0" customWidth="1"/>
    <col min="8" max="8" width="11.00390625" style="0" bestFit="1" customWidth="1"/>
    <col min="9" max="9" width="10.875" style="0" customWidth="1"/>
    <col min="10" max="10" width="10.875" style="0" bestFit="1" customWidth="1"/>
    <col min="11" max="11" width="11.875" style="0" customWidth="1"/>
    <col min="12" max="12" width="12.625" style="0" customWidth="1"/>
    <col min="13" max="13" width="12.00390625" style="0" customWidth="1"/>
    <col min="14" max="14" width="12.875" style="0" customWidth="1"/>
    <col min="15" max="15" width="13.625" style="0" customWidth="1"/>
    <col min="16" max="16" width="15.375" style="0" customWidth="1"/>
    <col min="17" max="17" width="19.875" style="0" customWidth="1"/>
  </cols>
  <sheetData>
    <row r="4" ht="13.5" thickBot="1"/>
    <row r="5" spans="1:14" s="5" customFormat="1" ht="57" thickTop="1">
      <c r="A5" s="1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4" t="s">
        <v>11</v>
      </c>
      <c r="M5"/>
      <c r="N5"/>
    </row>
    <row r="6" spans="1:12" ht="12.75">
      <c r="A6" s="6" t="s">
        <v>12</v>
      </c>
      <c r="B6" s="7" t="s">
        <v>46</v>
      </c>
      <c r="C6" s="7" t="s">
        <v>14</v>
      </c>
      <c r="D6" s="7" t="s">
        <v>15</v>
      </c>
      <c r="E6" s="7" t="str">
        <f aca="true" t="shared" si="0" ref="E6:E11">IF(C6=$I$22,$I$23,$J$23)</f>
        <v>ΜΕ  ΠΑΙΔΙΑ</v>
      </c>
      <c r="F6" s="8">
        <f aca="true" t="shared" si="1" ref="F6:F11">IF(B6=$A$16,$C$16,IF(B6=$A$17,$C$17,$C$18))</f>
        <v>650</v>
      </c>
      <c r="G6" s="9">
        <f aca="true" t="shared" si="2" ref="G6:G11">IF(C6=$I$22,$I$24,$J$24)</f>
        <v>70.44</v>
      </c>
      <c r="H6" s="9">
        <f aca="true" t="shared" si="3" ref="H6:H11">F6+G6</f>
        <v>720.44</v>
      </c>
      <c r="I6" s="9">
        <f aca="true" t="shared" si="4" ref="I6:I11">IF(H6&lt;=$B$25,H6*$C$25,IF(H6&lt;$B$23,H6*$C$24,H6*$C$23))</f>
        <v>36.022000000000006</v>
      </c>
      <c r="J6" s="9">
        <f aca="true" t="shared" si="5" ref="J6:J11">IF(D6=$E$16,$F$16*H6,H6*$F$17)</f>
        <v>86.4528</v>
      </c>
      <c r="K6" s="9">
        <f aca="true" t="shared" si="6" ref="K6:K11">I6+J6</f>
        <v>122.4748</v>
      </c>
      <c r="L6" s="10">
        <f aca="true" t="shared" si="7" ref="L6:L11">H6-K6</f>
        <v>597.9652000000001</v>
      </c>
    </row>
    <row r="7" spans="1:12" ht="12.75">
      <c r="A7" s="6" t="s">
        <v>16</v>
      </c>
      <c r="B7" s="7" t="s">
        <v>13</v>
      </c>
      <c r="C7" s="7" t="s">
        <v>17</v>
      </c>
      <c r="D7" s="7" t="s">
        <v>15</v>
      </c>
      <c r="E7" s="7" t="str">
        <f t="shared" si="0"/>
        <v>ΑΓΑΜΟΣ</v>
      </c>
      <c r="F7" s="8">
        <f t="shared" si="1"/>
        <v>800</v>
      </c>
      <c r="G7" s="9">
        <f t="shared" si="2"/>
        <v>0</v>
      </c>
      <c r="H7" s="9">
        <f t="shared" si="3"/>
        <v>800</v>
      </c>
      <c r="I7" s="9">
        <f t="shared" si="4"/>
        <v>40</v>
      </c>
      <c r="J7" s="9">
        <f t="shared" si="5"/>
        <v>96</v>
      </c>
      <c r="K7" s="9">
        <f t="shared" si="6"/>
        <v>136</v>
      </c>
      <c r="L7" s="10">
        <f t="shared" si="7"/>
        <v>664</v>
      </c>
    </row>
    <row r="8" spans="1:12" ht="12.75">
      <c r="A8" s="6" t="s">
        <v>18</v>
      </c>
      <c r="B8" s="7" t="s">
        <v>46</v>
      </c>
      <c r="C8" s="7" t="s">
        <v>17</v>
      </c>
      <c r="D8" s="11" t="s">
        <v>15</v>
      </c>
      <c r="E8" s="7" t="str">
        <f t="shared" si="0"/>
        <v>ΑΓΑΜΟΣ</v>
      </c>
      <c r="F8" s="8">
        <f t="shared" si="1"/>
        <v>650</v>
      </c>
      <c r="G8" s="9">
        <f t="shared" si="2"/>
        <v>0</v>
      </c>
      <c r="H8" s="8">
        <f t="shared" si="3"/>
        <v>650</v>
      </c>
      <c r="I8" s="9">
        <f t="shared" si="4"/>
        <v>32.5</v>
      </c>
      <c r="J8" s="9">
        <f t="shared" si="5"/>
        <v>78</v>
      </c>
      <c r="K8" s="9">
        <f t="shared" si="6"/>
        <v>110.5</v>
      </c>
      <c r="L8" s="10">
        <f t="shared" si="7"/>
        <v>539.5</v>
      </c>
    </row>
    <row r="9" spans="1:12" ht="12.75">
      <c r="A9" s="6" t="s">
        <v>20</v>
      </c>
      <c r="B9" s="7" t="s">
        <v>19</v>
      </c>
      <c r="C9" s="7" t="s">
        <v>14</v>
      </c>
      <c r="D9" s="7" t="s">
        <v>21</v>
      </c>
      <c r="E9" s="7" t="str">
        <f t="shared" si="0"/>
        <v>ΜΕ  ΠΑΙΔΙΑ</v>
      </c>
      <c r="F9" s="8">
        <f t="shared" si="1"/>
        <v>900</v>
      </c>
      <c r="G9" s="9">
        <f t="shared" si="2"/>
        <v>70.44</v>
      </c>
      <c r="H9" s="9">
        <f t="shared" si="3"/>
        <v>970.44</v>
      </c>
      <c r="I9" s="9">
        <f t="shared" si="4"/>
        <v>116.4528</v>
      </c>
      <c r="J9" s="9">
        <f t="shared" si="5"/>
        <v>126.15720000000002</v>
      </c>
      <c r="K9" s="9">
        <f t="shared" si="6"/>
        <v>242.61</v>
      </c>
      <c r="L9" s="10">
        <f t="shared" si="7"/>
        <v>727.83</v>
      </c>
    </row>
    <row r="10" spans="1:12" ht="12.75">
      <c r="A10" s="6" t="s">
        <v>22</v>
      </c>
      <c r="B10" s="7" t="s">
        <v>13</v>
      </c>
      <c r="C10" s="7" t="s">
        <v>14</v>
      </c>
      <c r="D10" s="7" t="s">
        <v>15</v>
      </c>
      <c r="E10" s="7" t="str">
        <f t="shared" si="0"/>
        <v>ΜΕ  ΠΑΙΔΙΑ</v>
      </c>
      <c r="F10" s="8">
        <f t="shared" si="1"/>
        <v>800</v>
      </c>
      <c r="G10" s="9">
        <f t="shared" si="2"/>
        <v>70.44</v>
      </c>
      <c r="H10" s="9">
        <f t="shared" si="3"/>
        <v>870.44</v>
      </c>
      <c r="I10" s="9">
        <f t="shared" si="4"/>
        <v>69.63520000000001</v>
      </c>
      <c r="J10" s="9">
        <f t="shared" si="5"/>
        <v>104.4528</v>
      </c>
      <c r="K10" s="9">
        <f t="shared" si="6"/>
        <v>174.08800000000002</v>
      </c>
      <c r="L10" s="10">
        <f t="shared" si="7"/>
        <v>696.3520000000001</v>
      </c>
    </row>
    <row r="11" spans="1:12" ht="12.75">
      <c r="A11" s="6" t="s">
        <v>48</v>
      </c>
      <c r="B11" s="7" t="s">
        <v>19</v>
      </c>
      <c r="C11" s="7" t="s">
        <v>17</v>
      </c>
      <c r="D11" s="7" t="s">
        <v>21</v>
      </c>
      <c r="E11" s="7" t="str">
        <f t="shared" si="0"/>
        <v>ΑΓΑΜΟΣ</v>
      </c>
      <c r="F11" s="8">
        <f t="shared" si="1"/>
        <v>900</v>
      </c>
      <c r="G11" s="9">
        <f t="shared" si="2"/>
        <v>0</v>
      </c>
      <c r="H11" s="9">
        <f t="shared" si="3"/>
        <v>900</v>
      </c>
      <c r="I11" s="9">
        <f t="shared" si="4"/>
        <v>108</v>
      </c>
      <c r="J11" s="9">
        <f t="shared" si="5"/>
        <v>117</v>
      </c>
      <c r="K11" s="9">
        <f t="shared" si="6"/>
        <v>225</v>
      </c>
      <c r="L11" s="10">
        <f t="shared" si="7"/>
        <v>675</v>
      </c>
    </row>
    <row r="12" spans="1:12" ht="16.5" thickBot="1">
      <c r="A12" s="14"/>
      <c r="B12" s="14"/>
      <c r="C12" s="15"/>
      <c r="D12" s="57" t="s">
        <v>23</v>
      </c>
      <c r="E12" s="14"/>
      <c r="F12" s="16">
        <f aca="true" t="shared" si="8" ref="F12:K12">SUM(F6:F11)</f>
        <v>4700</v>
      </c>
      <c r="G12" s="16">
        <f t="shared" si="8"/>
        <v>211.32</v>
      </c>
      <c r="H12" s="16">
        <f t="shared" si="8"/>
        <v>4911.32</v>
      </c>
      <c r="I12" s="16">
        <f t="shared" si="8"/>
        <v>402.61</v>
      </c>
      <c r="J12" s="16">
        <f t="shared" si="8"/>
        <v>608.0628</v>
      </c>
      <c r="K12" s="16">
        <f t="shared" si="8"/>
        <v>1010.6728</v>
      </c>
      <c r="L12" s="17">
        <f>SUM(L6:L10)</f>
        <v>3225.6472000000003</v>
      </c>
    </row>
    <row r="13" spans="1:13" ht="15.75" thickTop="1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</row>
    <row r="14" spans="1:13" ht="12" customHeight="1" thickBot="1">
      <c r="A14" s="5" t="s">
        <v>24</v>
      </c>
      <c r="B14" s="21"/>
      <c r="C14" s="21"/>
      <c r="D14" s="21"/>
      <c r="E14" s="22" t="s">
        <v>25</v>
      </c>
      <c r="F14" s="21"/>
      <c r="G14" s="21"/>
      <c r="H14" s="18"/>
      <c r="I14" s="23" t="s">
        <v>26</v>
      </c>
      <c r="J14" s="24"/>
      <c r="K14" s="18"/>
      <c r="L14" s="18"/>
      <c r="M14" s="18"/>
    </row>
    <row r="15" spans="1:11" ht="45.75" thickTop="1">
      <c r="A15" s="25" t="s">
        <v>1</v>
      </c>
      <c r="B15" s="26" t="s">
        <v>27</v>
      </c>
      <c r="C15" s="27" t="s">
        <v>5</v>
      </c>
      <c r="E15" s="25" t="s">
        <v>28</v>
      </c>
      <c r="F15" s="27" t="s">
        <v>9</v>
      </c>
      <c r="I15" s="28" t="s">
        <v>29</v>
      </c>
      <c r="J15" s="29" t="s">
        <v>30</v>
      </c>
      <c r="K15" s="30" t="s">
        <v>31</v>
      </c>
    </row>
    <row r="16" spans="1:11" ht="15.75">
      <c r="A16" s="31" t="s">
        <v>13</v>
      </c>
      <c r="B16" s="32" t="s">
        <v>32</v>
      </c>
      <c r="C16" s="33">
        <v>800</v>
      </c>
      <c r="E16" s="34" t="s">
        <v>15</v>
      </c>
      <c r="F16" s="35">
        <v>0.12</v>
      </c>
      <c r="I16" s="36"/>
      <c r="J16" s="37"/>
      <c r="K16" s="38"/>
    </row>
    <row r="17" spans="1:11" ht="13.5" thickBot="1">
      <c r="A17" s="31" t="s">
        <v>19</v>
      </c>
      <c r="B17" s="32" t="s">
        <v>33</v>
      </c>
      <c r="C17" s="33">
        <v>900</v>
      </c>
      <c r="E17" s="39" t="s">
        <v>21</v>
      </c>
      <c r="F17" s="35">
        <v>0.13</v>
      </c>
      <c r="I17" s="40">
        <f>AVERAGE(H6:H11)</f>
        <v>818.5533333333333</v>
      </c>
      <c r="J17" s="41">
        <f>MIN(J6:J11)</f>
        <v>78</v>
      </c>
      <c r="K17" s="42">
        <f>MAX(I6:I11)</f>
        <v>116.4528</v>
      </c>
    </row>
    <row r="18" spans="1:11" ht="13.5" thickTop="1">
      <c r="A18" s="32" t="s">
        <v>46</v>
      </c>
      <c r="B18" s="32" t="s">
        <v>47</v>
      </c>
      <c r="C18" s="60">
        <v>650</v>
      </c>
      <c r="E18" s="44"/>
      <c r="F18" s="45"/>
      <c r="H18" s="46"/>
      <c r="J18" s="47"/>
      <c r="K18" s="47"/>
    </row>
    <row r="19" spans="1:11" ht="12.75">
      <c r="A19" s="22"/>
      <c r="B19" s="22"/>
      <c r="C19" s="43"/>
      <c r="E19" s="44"/>
      <c r="F19" s="45"/>
      <c r="H19" s="46"/>
      <c r="J19" s="47"/>
      <c r="K19" s="47"/>
    </row>
    <row r="20" spans="1:7" ht="13.5" thickBot="1">
      <c r="A20" s="5" t="s">
        <v>34</v>
      </c>
      <c r="B20" s="22"/>
      <c r="C20" s="22"/>
      <c r="E20" s="22"/>
      <c r="F20" s="22"/>
      <c r="G20" s="46"/>
    </row>
    <row r="21" spans="1:8" ht="14.25" thickBot="1" thickTop="1">
      <c r="A21" s="65" t="s">
        <v>8</v>
      </c>
      <c r="B21" s="66"/>
      <c r="C21" s="67" t="s">
        <v>35</v>
      </c>
      <c r="D21" s="68"/>
      <c r="E21" s="68"/>
      <c r="F21" s="69"/>
      <c r="G21" s="46"/>
      <c r="H21" s="5" t="s">
        <v>36</v>
      </c>
    </row>
    <row r="22" spans="1:10" ht="28.5" thickTop="1">
      <c r="A22" s="70" t="s">
        <v>43</v>
      </c>
      <c r="B22" s="71"/>
      <c r="C22" s="48"/>
      <c r="D22" s="48"/>
      <c r="E22" s="49"/>
      <c r="F22" s="50"/>
      <c r="G22" s="46"/>
      <c r="H22" s="51" t="s">
        <v>2</v>
      </c>
      <c r="I22" s="52" t="s">
        <v>17</v>
      </c>
      <c r="J22" s="52" t="s">
        <v>14</v>
      </c>
    </row>
    <row r="23" spans="1:10" ht="18.75">
      <c r="A23" s="53" t="s">
        <v>44</v>
      </c>
      <c r="B23" s="32">
        <v>880</v>
      </c>
      <c r="C23" s="61">
        <v>0.12</v>
      </c>
      <c r="D23" s="62"/>
      <c r="E23" s="63" t="s">
        <v>37</v>
      </c>
      <c r="F23" s="64"/>
      <c r="G23" s="46"/>
      <c r="H23" s="54" t="s">
        <v>38</v>
      </c>
      <c r="I23" s="32" t="s">
        <v>39</v>
      </c>
      <c r="J23" s="32" t="s">
        <v>40</v>
      </c>
    </row>
    <row r="24" spans="1:10" ht="13.5" thickBot="1">
      <c r="A24" s="53" t="s">
        <v>41</v>
      </c>
      <c r="B24" s="32"/>
      <c r="C24" s="61">
        <v>0.08</v>
      </c>
      <c r="D24" s="62"/>
      <c r="E24" s="63" t="s">
        <v>37</v>
      </c>
      <c r="F24" s="64"/>
      <c r="G24" s="46"/>
      <c r="H24" s="55" t="s">
        <v>42</v>
      </c>
      <c r="I24" s="56">
        <v>0</v>
      </c>
      <c r="J24" s="56">
        <v>70.44</v>
      </c>
    </row>
    <row r="25" spans="1:13" ht="13.5" thickTop="1">
      <c r="A25" s="53" t="s">
        <v>45</v>
      </c>
      <c r="B25" s="32">
        <v>850</v>
      </c>
      <c r="C25" s="61">
        <v>0.05</v>
      </c>
      <c r="D25" s="62"/>
      <c r="E25" s="63" t="s">
        <v>37</v>
      </c>
      <c r="F25" s="64"/>
      <c r="H25" s="46"/>
      <c r="J25" s="46"/>
      <c r="K25" s="46"/>
      <c r="L25" s="18"/>
      <c r="M25" s="18"/>
    </row>
    <row r="26" ht="12.75">
      <c r="H26" s="47"/>
    </row>
  </sheetData>
  <sheetProtection/>
  <mergeCells count="9">
    <mergeCell ref="C25:D25"/>
    <mergeCell ref="E25:F25"/>
    <mergeCell ref="A21:B21"/>
    <mergeCell ref="C21:F21"/>
    <mergeCell ref="A22:B22"/>
    <mergeCell ref="C23:D23"/>
    <mergeCell ref="E23:F23"/>
    <mergeCell ref="C24:D24"/>
    <mergeCell ref="E24:F24"/>
  </mergeCells>
  <printOptions gridLines="1" headings="1" horizontalCentered="1"/>
  <pageMargins left="0.15748031496062992" right="0.15748031496062992" top="0.3937007874015748" bottom="0.3937007874015748" header="0.5118110236220472" footer="0.5118110236220472"/>
  <pageSetup horizontalDpi="288" verticalDpi="288" orientation="landscape" paperSize="9" scale="90" r:id="rId2"/>
  <headerFooter alignWithMargins="0">
    <oddHeader>&amp;C&amp;A</oddHeader>
    <oddFooter>&amp;CΣελίδα &amp;P</oddFoot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3" sqref="B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Vyron Damasiotis</dc:creator>
  <cp:keywords/>
  <dc:description/>
  <cp:lastModifiedBy>Βύρων</cp:lastModifiedBy>
  <dcterms:created xsi:type="dcterms:W3CDTF">2008-05-27T09:29:08Z</dcterms:created>
  <dcterms:modified xsi:type="dcterms:W3CDTF">2012-04-07T06:45:02Z</dcterms:modified>
  <cp:category/>
  <cp:version/>
  <cp:contentType/>
  <cp:contentStatus/>
</cp:coreProperties>
</file>