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pivotCache/pivotCacheDefinition9.xml" ContentType="application/vnd.openxmlformats-officedocument.spreadsheetml.pivotCacheDefinition+xml"/>
  <Override PartName="/xl/pivotCache/pivotCacheRecords9.xml" ContentType="application/vnd.openxmlformats-officedocument.spreadsheetml.pivotCacheRecords+xml"/>
  <Override PartName="/xl/pivotCache/pivotCacheDefinition10.xml" ContentType="application/vnd.openxmlformats-officedocument.spreadsheetml.pivotCacheDefinition+xml"/>
  <Override PartName="/xl/pivotCache/pivotCacheRecords10.xml" ContentType="application/vnd.openxmlformats-officedocument.spreadsheetml.pivotCacheRecords+xml"/>
  <Override PartName="/xl/pivotCache/pivotCacheDefinition11.xml" ContentType="application/vnd.openxmlformats-officedocument.spreadsheetml.pivotCacheDefinition+xml"/>
  <Override PartName="/xl/pivotCache/pivotCacheRecords11.xml" ContentType="application/vnd.openxmlformats-officedocument.spreadsheetml.pivotCacheRecords+xml"/>
  <Override PartName="/xl/pivotCache/pivotCacheDefinition12.xml" ContentType="application/vnd.openxmlformats-officedocument.spreadsheetml.pivotCacheDefinition+xml"/>
  <Override PartName="/xl/pivotCache/pivotCacheRecords12.xml" ContentType="application/vnd.openxmlformats-officedocument.spreadsheetml.pivotCacheRecords+xml"/>
  <Override PartName="/xl/pivotCache/pivotCacheDefinition13.xml" ContentType="application/vnd.openxmlformats-officedocument.spreadsheetml.pivotCacheDefinition+xml"/>
  <Override PartName="/xl/pivotCache/pivotCacheRecords13.xml" ContentType="application/vnd.openxmlformats-officedocument.spreadsheetml.pivotCacheRecords+xml"/>
  <Override PartName="/xl/pivotCache/pivotCacheDefinition14.xml" ContentType="application/vnd.openxmlformats-officedocument.spreadsheetml.pivotCacheDefinition+xml"/>
  <Override PartName="/xl/pivotCache/pivotCacheRecords14.xml" ContentType="application/vnd.openxmlformats-officedocument.spreadsheetml.pivotCacheRecords+xml"/>
  <Override PartName="/xl/pivotCache/pivotCacheDefinition15.xml" ContentType="application/vnd.openxmlformats-officedocument.spreadsheetml.pivotCacheDefinition+xml"/>
  <Override PartName="/xl/pivotCache/pivotCacheRecords15.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pivotTables/pivotTable2.xml" ContentType="application/vnd.openxmlformats-officedocument.spreadsheetml.pivotTable+xml"/>
  <Override PartName="/xl/drawings/drawing3.xml" ContentType="application/vnd.openxmlformats-officedocument.drawing+xml"/>
  <Override PartName="/xl/tables/table2.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tables/table3.xml" ContentType="application/vnd.openxmlformats-officedocument.spreadsheetml.table+xml"/>
  <Override PartName="/xl/pivotTables/pivotTable4.xml" ContentType="application/vnd.openxmlformats-officedocument.spreadsheetml.pivotTable+xml"/>
  <Override PartName="/xl/drawings/drawing5.xml" ContentType="application/vnd.openxmlformats-officedocument.drawing+xml"/>
  <Override PartName="/xl/tables/table4.xml" ContentType="application/vnd.openxmlformats-officedocument.spreadsheetml.table+xml"/>
  <Override PartName="/xl/pivotTables/pivotTable5.xml" ContentType="application/vnd.openxmlformats-officedocument.spreadsheetml.pivot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pivotTables/pivotTable6.xml" ContentType="application/vnd.openxmlformats-officedocument.spreadsheetml.pivotTable+xml"/>
  <Override PartName="/xl/drawings/drawing8.xml" ContentType="application/vnd.openxmlformats-officedocument.drawing+xml"/>
  <Override PartName="/xl/tables/table6.xml" ContentType="application/vnd.openxmlformats-officedocument.spreadsheetml.table+xml"/>
  <Override PartName="/xl/pivotTables/pivotTable7.xml" ContentType="application/vnd.openxmlformats-officedocument.spreadsheetml.pivotTable+xml"/>
  <Override PartName="/xl/drawings/drawing9.xml" ContentType="application/vnd.openxmlformats-officedocument.drawing+xml"/>
  <Override PartName="/xl/tables/table7.xml" ContentType="application/vnd.openxmlformats-officedocument.spreadsheetml.table+xml"/>
  <Override PartName="/xl/drawings/drawing10.xml" ContentType="application/vnd.openxmlformats-officedocument.drawing+xml"/>
  <Override PartName="/xl/drawings/drawing11.xml" ContentType="application/vnd.openxmlformats-officedocument.drawing+xml"/>
  <Override PartName="/xl/pivotTables/pivotTable8.xml" ContentType="application/vnd.openxmlformats-officedocument.spreadsheetml.pivotTable+xml"/>
  <Override PartName="/xl/drawings/drawing12.xml" ContentType="application/vnd.openxmlformats-officedocument.drawing+xml"/>
  <Override PartName="/xl/tables/table8.xml" ContentType="application/vnd.openxmlformats-officedocument.spreadsheetml.table+xml"/>
  <Override PartName="/xl/pivotTables/pivotTable9.xml" ContentType="application/vnd.openxmlformats-officedocument.spreadsheetml.pivot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pivotTables/pivotTable10.xml" ContentType="application/vnd.openxmlformats-officedocument.spreadsheetml.pivotTable+xml"/>
  <Override PartName="/xl/drawings/drawing15.xml" ContentType="application/vnd.openxmlformats-officedocument.drawing+xml"/>
  <Override PartName="/xl/tables/table10.xml" ContentType="application/vnd.openxmlformats-officedocument.spreadsheetml.table+xml"/>
  <Override PartName="/xl/pivotTables/pivotTable11.xml" ContentType="application/vnd.openxmlformats-officedocument.spreadsheetml.pivotTable+xml"/>
  <Override PartName="/xl/drawings/drawing16.xml" ContentType="application/vnd.openxmlformats-officedocument.drawing+xml"/>
  <Override PartName="/xl/tables/table11.xml" ContentType="application/vnd.openxmlformats-officedocument.spreadsheetml.table+xml"/>
  <Override PartName="/xl/pivotTables/pivotTable12.xml" ContentType="application/vnd.openxmlformats-officedocument.spreadsheetml.pivotTable+xml"/>
  <Override PartName="/xl/drawings/drawing17.xml" ContentType="application/vnd.openxmlformats-officedocument.drawing+xml"/>
  <Override PartName="/xl/tables/table12.xml" ContentType="application/vnd.openxmlformats-officedocument.spreadsheetml.table+xml"/>
  <Override PartName="/xl/pivotTables/pivotTable13.xml" ContentType="application/vnd.openxmlformats-officedocument.spreadsheetml.pivotTable+xml"/>
  <Override PartName="/xl/drawings/drawing18.xml" ContentType="application/vnd.openxmlformats-officedocument.drawing+xml"/>
  <Override PartName="/xl/tables/table13.xml" ContentType="application/vnd.openxmlformats-officedocument.spreadsheetml.table+xml"/>
  <Override PartName="/xl/pivotTables/pivotTable14.xml" ContentType="application/vnd.openxmlformats-officedocument.spreadsheetml.pivotTable+xml"/>
  <Override PartName="/xl/drawings/drawing19.xml" ContentType="application/vnd.openxmlformats-officedocument.drawing+xml"/>
  <Override PartName="/xl/tables/table14.xml" ContentType="application/vnd.openxmlformats-officedocument.spreadsheetml.table+xml"/>
  <Override PartName="/xl/drawings/drawing20.xml" ContentType="application/vnd.openxmlformats-officedocument.drawing+xml"/>
  <Override PartName="/xl/tables/table15.xml" ContentType="application/vnd.openxmlformats-officedocument.spreadsheetml.table+xml"/>
  <Override PartName="/xl/pivotTables/pivotTable15.xml" ContentType="application/vnd.openxmlformats-officedocument.spreadsheetml.pivotTable+xml"/>
  <Override PartName="/xl/drawings/drawing21.xml" ContentType="application/vnd.openxmlformats-officedocument.drawing+xml"/>
  <Override PartName="/xl/pivotTables/pivotTable16.xml" ContentType="application/vnd.openxmlformats-officedocument.spreadsheetml.pivotTable+xml"/>
  <Override PartName="/xl/drawings/drawing22.xml" ContentType="application/vnd.openxmlformats-officedocument.drawing+xml"/>
  <Override PartName="/xl/pivotTables/pivotTable17.xml" ContentType="application/vnd.openxmlformats-officedocument.spreadsheetml.pivotTable+xml"/>
  <Override PartName="/xl/drawings/drawing23.xml" ContentType="application/vnd.openxmlformats-officedocument.drawing+xml"/>
  <Override PartName="/xl/pivotTables/pivotTable18.xml" ContentType="application/vnd.openxmlformats-officedocument.spreadsheetml.pivotTable+xml"/>
  <Override PartName="/xl/drawings/drawing24.xml" ContentType="application/vnd.openxmlformats-officedocument.drawing+xml"/>
  <Override PartName="/xl/pivotTables/pivotTable19.xml" ContentType="application/vnd.openxmlformats-officedocument.spreadsheetml.pivotTable+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9"/>
  <workbookPr filterPrivacy="1" codeName="ThisWorkbook" defaultThemeVersion="166925"/>
  <xr:revisionPtr revIDLastSave="0" documentId="8_{D952CEE9-24E2-48B0-80A1-BF0F76E1730F}" xr6:coauthVersionLast="36" xr6:coauthVersionMax="36" xr10:uidLastSave="{00000000-0000-0000-0000-000000000000}"/>
  <bookViews>
    <workbookView xWindow="936" yWindow="1200" windowWidth="28800" windowHeight="13368" firstSheet="7" activeTab="25" xr2:uid="{00000000-000D-0000-FFFF-FFFF00000000}"/>
  </bookViews>
  <sheets>
    <sheet name="Έναρξη" sheetId="2" r:id="rId1"/>
    <sheet name="1" sheetId="3" r:id="rId2"/>
    <sheet name="2" sheetId="4" r:id="rId3"/>
    <sheet name="3" sheetId="5" r:id="rId4"/>
    <sheet name="4" sheetId="6" r:id="rId5"/>
    <sheet name="5" sheetId="26" r:id="rId6"/>
    <sheet name="6" sheetId="7" r:id="rId7"/>
    <sheet name="7" sheetId="8" r:id="rId8"/>
    <sheet name="8" sheetId="9" r:id="rId9"/>
    <sheet name="9" sheetId="10" r:id="rId10"/>
    <sheet name="10" sheetId="11" r:id="rId11"/>
    <sheet name="11" sheetId="12" r:id="rId12"/>
    <sheet name="12" sheetId="13" r:id="rId13"/>
    <sheet name="13" sheetId="14" r:id="rId14"/>
    <sheet name="14" sheetId="15" r:id="rId15"/>
    <sheet name="15" sheetId="16" r:id="rId16"/>
    <sheet name="16" sheetId="17" r:id="rId17"/>
    <sheet name="17" sheetId="18" r:id="rId18"/>
    <sheet name="18" sheetId="19" r:id="rId19"/>
    <sheet name="19" sheetId="20" r:id="rId20"/>
    <sheet name="20" sheetId="21" r:id="rId21"/>
    <sheet name="21" sheetId="22" r:id="rId22"/>
    <sheet name="22" sheetId="27" r:id="rId23"/>
    <sheet name="23" sheetId="23" r:id="rId24"/>
    <sheet name="24" sheetId="24" r:id="rId25"/>
    <sheet name="Μάθετε περισσότερα" sheetId="25" r:id="rId26"/>
  </sheets>
  <definedNames>
    <definedName name="grp_Brace">"Another bracket line,Bracket line"</definedName>
    <definedName name="grp_MoreInfo">"Bottom line,Group 113"</definedName>
    <definedName name="grp_WalkMeArrows">"shp_ArrowCurved,txt_WalkMeArrows,shp_ArrowStraight"</definedName>
    <definedName name="grp_WalkMeBrace">"shp_BraceBottom,txt_WalkMeBrace,shp_BraceLeft"</definedName>
    <definedName name="ΦόροςΠωλήσεων">0.0825</definedName>
  </definedNames>
  <calcPr calcId="191029"/>
  <pivotCaches>
    <pivotCache cacheId="73" r:id="rId27"/>
    <pivotCache cacheId="74" r:id="rId28"/>
    <pivotCache cacheId="75" r:id="rId29"/>
    <pivotCache cacheId="76" r:id="rId30"/>
    <pivotCache cacheId="77" r:id="rId31"/>
    <pivotCache cacheId="78" r:id="rId32"/>
    <pivotCache cacheId="79" r:id="rId33"/>
    <pivotCache cacheId="80" r:id="rId34"/>
    <pivotCache cacheId="81" r:id="rId35"/>
    <pivotCache cacheId="82" r:id="rId36"/>
    <pivotCache cacheId="83" r:id="rId37"/>
    <pivotCache cacheId="84" r:id="rId38"/>
    <pivotCache cacheId="85" r:id="rId39"/>
    <pivotCache cacheId="86" r:id="rId40"/>
    <pivotCache cacheId="87" r:id="rId41"/>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7" l="1"/>
  <c r="J6" i="27"/>
  <c r="J5" i="27"/>
  <c r="J4" i="27"/>
  <c r="J8" i="27"/>
  <c r="J7" i="22"/>
  <c r="J6" i="22"/>
  <c r="J5" i="22"/>
  <c r="I8" i="15"/>
  <c r="I7" i="15"/>
  <c r="I6" i="15"/>
  <c r="I5" i="15"/>
  <c r="J4" i="22" l="1"/>
  <c r="I10" i="24" l="1"/>
  <c r="I7" i="23"/>
  <c r="I6" i="23"/>
  <c r="I5" i="23"/>
  <c r="K9" i="21"/>
  <c r="C12" i="18"/>
  <c r="F6" i="17"/>
  <c r="F6" i="16"/>
  <c r="H11" i="8"/>
  <c r="H10" i="8"/>
  <c r="H9" i="8"/>
</calcChain>
</file>

<file path=xl/sharedStrings.xml><?xml version="1.0" encoding="utf-8"?>
<sst xmlns="http://schemas.openxmlformats.org/spreadsheetml/2006/main" count="1069" uniqueCount="150">
  <si>
    <t>Ένας απλός Συγκεντρωτικός Πίνακας σάς δίνει μια γενική περίληψη των δεδομένων σας,
αλλά ορισμένες φορές χρειάζεστε λεπτομερείς απαντήσεις σε συγκεκριμένες ερωτήσεις.
Σε αυτό το επίπεδο μπορεί να βοηθήσει η προσθήκη περισσότερων πεδίων στηλών και πεδίων γραμμών.</t>
  </si>
  <si>
    <t>ΚΑΛΟ ΕΙΝΑΙ ΝΑ ΓΝΩΡΙΖΕΤΕ
Παρακολουθήσατε το πρώτο πρόγραμμα εκμάθησης; Εάν όχι, επιλέξτε "Αρχείο" &gt; "Δημιουργία", και βρείτε την επιλογή "Δημιουργήστε τον πρώτο σας Συγκεντρωτικό Πίνακα".</t>
  </si>
  <si>
    <t xml:space="preserve">Στο πρώτο πρόγραμμα εκμάθησης, σας παρουσιάσαμε την έννοια του Συγκεντρωτικού Πίνακα. Επίσης εξηγείται πώς ένα πεδίο γραμμών μπορεί να χρησιμοποιηθεί ως μια συνθήκη η οποία αναλύει ένα πεδίο τιμών.   </t>
  </si>
  <si>
    <t>Για να συνεχίσετε με αυτό το πρόγραμμα εκμάθησης, πατήστε τον συνδυασμό πλήκτρων CTRL+PAGE DOWN. Για να μεταβείτε στο προηγούμενο φύλλο, πατήστε τον συνδυασμό πλήκτρων CTRL+PAGE UP.</t>
  </si>
  <si>
    <t>Αυτό το παράδειγμα δείχνει πώς το πεδίο γραμμών...</t>
  </si>
  <si>
    <t>...αναλύει το πεδίο τιμών.</t>
  </si>
  <si>
    <t>Ημερομηνία</t>
  </si>
  <si>
    <t>Αγοραστής</t>
  </si>
  <si>
    <t>Πατέρας</t>
  </si>
  <si>
    <t>Μητέρα</t>
  </si>
  <si>
    <t>Στέλλα</t>
  </si>
  <si>
    <t>Τύπος</t>
  </si>
  <si>
    <t>Δώρα</t>
  </si>
  <si>
    <t>Φαγητό</t>
  </si>
  <si>
    <t>Εισιτήρια</t>
  </si>
  <si>
    <t>Μουσική</t>
  </si>
  <si>
    <t>Αθλητισμός</t>
  </si>
  <si>
    <t>Ποσό</t>
  </si>
  <si>
    <t>Αλλά όταν δείτε για πρώτη φορά έναν Συγκεντρωτικό Πίνακα, ενδέχεται να κρίνετε ότι θέλετε να βλέπετε περισσότερες πληροφορίες.</t>
  </si>
  <si>
    <t>Όλες αυτές οι ερωτήσεις είναι χρήσιμες, αλλά προς το παρόν, ας επικεντρωθούμε μόνο σε μία.</t>
  </si>
  <si>
    <t>Σε τι ξόδεψε χρήματα το κάθε άτομο;</t>
  </si>
  <si>
    <t>Η τελευταία ερώτηση που κάναμε ήταν "Σε τι ξόδεψε χρήματα το κάθε άτομο;"</t>
  </si>
  <si>
    <t xml:space="preserve">Απαντήσαμε αυτή την ερώτηση προσθέτοντας ένα πεδίο στηλών για το στοιχείο "Τύπος". Ως αποτέλεσμα, ο Συγκεντρωτικός πίνακας έχει πλέον πέντε νέες στήλες που μας δείχνουν τον τύπο αγοράς που έκανε κάθε άτομο. </t>
  </si>
  <si>
    <t>Μην το κάνετε αυτό τώρα, αλλά μετά από λίγα βήματα, θα εργάζεστε σε έναν Συγκεντρωτικό Πίνακα. Το πρώτο πράγμα που πρέπει να κάνετε είναι να δημιουργήσετε λεπτομέρειες στο πεδίο στηλών. Για να το κάνετε, τοποθετήστε το πεδίο "Τύπος" στην περιοχή του πεδίου στηλών.</t>
  </si>
  <si>
    <t>Μια εικόνα της λίστας "Πεδία Συγκεντρωτικού Πίνακα" εμφανίζει έναν δείκτη σε σχήμα βέλους που μεταφέρει το πεδίο "Τύπος" στην περιοχή "Στήλες".</t>
  </si>
  <si>
    <t xml:space="preserve">3. Πατήστε τα πλήκτρα βέλους για να επιλέξετε το πεδίο "Τύπος". Μόλις επιλεχθεί, πατήστε το πλήκτρο ΔΙΑΣΤΉΜΑΤΟΣ για να προσθέσετε το πεδίο "Τύπος" στην περιοχή γραμμών. </t>
  </si>
  <si>
    <t xml:space="preserve">4. Πατήστε τα πλήκτρα βέλους για να επιλέξετε το πεδίο "Τύπος" στην περιοχή γραμμών. Πατήστε το πλήκτρο ΔΙΑΣΤΉΜΑΤΟΣ για να προσθέσετε το πεδίο "Τύπος" στην περιοχή στηλών.  Πατήστε το πλήκτρο ESC για να κλείσετε το παράθυρο "Πεδία Συγκεντρωτικού Πίνακα". </t>
  </si>
  <si>
    <t xml:space="preserve">Εξάσκηση </t>
  </si>
  <si>
    <t>Ας εξετάσουμε τον Συγκεντρωτικό Πίνακα που μόλις δημιουργήσατε, μόνο που αυτήν τη φορά προσθέσαμε ορισμένα ειδικά χρώματα για να ξεχωρίζετε τα πεδία γραμμών, στηλών και τιμών.</t>
  </si>
  <si>
    <t>Το πεδίο γραμμών εκτείνεται από το κελί C10 έως το C13 και είναι σκιασμένο με κίτρινο χρώμα.</t>
  </si>
  <si>
    <t>Το πεδίο στηλών εκτείνεται από το κελί D9 έως το H10, και είναι σκιασμένο με κίτρινο χρώμα.</t>
  </si>
  <si>
    <t>Το πεδίο τιμών εκτείνεται από το κελί D11 έως το H13 και είναι σκιασμένο με μπλε χρώμα.</t>
  </si>
  <si>
    <t>Υπάρχει κι άλλος τρόπος να τον δείτε: Το πεδίο γραμμών είναι στα αριστερά και το πεδίο στηλών στο επάνω μέρος. Κάθε ένα από αυτά παρέχει μια συνθήκη στο πεδίο τιμών, το οποίο τα αθροίζει.</t>
  </si>
  <si>
    <t>Μια εννοιολογική εικόνα εμφανίζει μια ορθογώνια περιοχή με 4 τμήματα, με το πεδίο γραμμών κάτω αριστερά σε κίτρινο χρώμα, το πεδίο στηλών επάνω δεξιά σε πορτοκαλί χρώμα και το πεδίο τιμών κάτω δεξιά γωνία με μπλε χρώμα.</t>
  </si>
  <si>
    <t>Ακολουθήστε αυτήν τη λογική όταν χρησιμοποιείτε τη λίστα πεδίων. Το πεδίο γραμμών είναι στα αριστερά και το πεδίο στηλών στο επάνω μέρος. Κάθε ένα από αυτά παρέχει μια συνθήκη στο πεδίο τιμών, το οποίο τα αθροίζει.</t>
  </si>
  <si>
    <t>Μια εννοιολογική εικόνα εμφανίζει τη λίστα "Πεδία Συγκεντρωτικού Πίνακα", με το πεδίο γραμμών κάτω αριστερά σε κίτρινο χρώμα, το πεδίο στηλών επάνω δεξιά σε πορτοκαλί χρώμα και το πεδίο τιμών κάτω δεξιά γωνία με μπλε χρώμα.</t>
  </si>
  <si>
    <t xml:space="preserve">Λάβετε υπόψη το εξής: Εάν το πεδίο στηλών προσθέσει πολλές στήλες σε έναν Συγκεντρωτικό Πίνακα, θα τον κάνει πολύ πλατύ. </t>
  </si>
  <si>
    <t>Σε αυτό το παράδειγμα, ο Συγκεντρωτικός Πίνακας τώρα εκτείνεται από το κελί C10 έως το X15, καθώς το πεδίο στηλών πρόσθεσε 20 νέες στήλες. Πρόκειται για πολλές στήλες! Αυτό θα έχει ως αποτέλεσμα οι χρήστες να κάνουν συνέχεια κύλιση...</t>
  </si>
  <si>
    <t>Βιβλία</t>
  </si>
  <si>
    <t>Αεροπορικά εισιτήρια</t>
  </si>
  <si>
    <t>Φόροι</t>
  </si>
  <si>
    <t>Εστιατόρια</t>
  </si>
  <si>
    <t>Ρούχα</t>
  </si>
  <si>
    <t>Μαθήματα μουσικής</t>
  </si>
  <si>
    <t>Στάθμευση</t>
  </si>
  <si>
    <t>Ηλεκτρονικά</t>
  </si>
  <si>
    <t>Καύσιμα</t>
  </si>
  <si>
    <t>Συνδρομές σε λέσχες</t>
  </si>
  <si>
    <t>Ιατρικά</t>
  </si>
  <si>
    <t>Ηλεκτρικό</t>
  </si>
  <si>
    <t>Οδοντιατρικά</t>
  </si>
  <si>
    <t>Ασφάλεια αυτοκινήτου</t>
  </si>
  <si>
    <t>Ασφάλεια υγείας</t>
  </si>
  <si>
    <t>Ασφάλεια κατοικίας</t>
  </si>
  <si>
    <t>Υπάρχει μια λύση για τους πολύ μεγάλους Συγκεντρωτικούς Πίνακες: μπορείτε εναλλακτικά να χρησιμοποιήσετε ένα δεύτερο πεδίο γραμμών. Το δεύτερο πεδίο γραμμών θα εμφανιστεί με εσοχή κάτω από το πρώτο πεδίο γραμμών.</t>
  </si>
  <si>
    <t>ΚΑΛΟ ΕΙΝΑΙ ΝΑ ΓΝΩΡΙΖΕΤΕ
Ένα δεύτερο πεδίο γραμμών δημιουργεί έναν Συγκεντρωτικό Πίνακα με κατακόρυφο προσανατολισμό αντί για οριζόντιο. Ορισμένα άτομα θεωρούν ότι οι  Συγκεντρωτικοί Πίνακες με κάθετο προσανατολισμό είναι πιο εύκολοι στην ανάγνωση γιατί δεν απαιτούν τόση κύλιση από τη μία άκρη στην άλλη.</t>
  </si>
  <si>
    <t>Στο επόμενο φύλλο, θα προσθέσετε ένα δεύτερο πεδίο γραμμής. Για να το κάνετε, τοποθετήστε το πεδίο Τύπος κάτω από το πεδίο Αγοραστής στο πεδίο γραμμών.</t>
  </si>
  <si>
    <t>Μια εικόνα της λίστας "Πεδία Συγκεντρωτικού Πίνακα" που εμφανίζει έναν δείκτη σε σχήμα βέλους που μεταφέρει το πεδίο "Τύπος" στην περιοχή γραμμών.</t>
  </si>
  <si>
    <t xml:space="preserve">1. Η περιοχή Συγκεντρωτικού Πίνακα σε αυτό το παράδειγμα είναι στα κελιά B13 έως C17. Μεταβείτε σε οποιοδήποτε από αυτά τα κελιά. </t>
  </si>
  <si>
    <t xml:space="preserve">3. Πατήστε τα πλήκτρα βέλους για να μετακινηθείτε στο πεδίο "Τύπος". Πατήστε το πλήκτρο ΔΙΑΣΤΉΜΑΤΟΣ για να προσθέσετε το πεδίο "Τύπος" στην περιοχή γραμμών. </t>
  </si>
  <si>
    <t xml:space="preserve">4. Πατήστε το πλήκτρο ESC για να κλείσετε το παράθυρο "Πεδία Συγκεντρωτικού Πίνακα". </t>
  </si>
  <si>
    <t xml:space="preserve">Εάν θέλετε να απλοποιήσετε τον Συγκεντρωτικό Πίνακα, μπορείτε να συμπτύξετε τα δεδομένα για το δεύτερο πεδίο γραμμών προς τα επάνω, ώστε να σταματήσουν να φαίνονται. </t>
  </si>
  <si>
    <t>Επίσης μπορείτε να συμπτύξετε ή να αναπτύξετε ολόκληρο το δεύτερο πεδίο γραμμών, για να απλοποιήσετε ακόμη περισσότερο τον Συγκεντρωτικό Πίνακα.</t>
  </si>
  <si>
    <t>Αυτό είναι το κλειδί</t>
  </si>
  <si>
    <t>Μπορείτε να έχετε και πάνω από ένα πεδία στηλών. Μπορούν να επίσης να συμπτυχθούν ή να αναπτυχθούν.</t>
  </si>
  <si>
    <t>Ο Συγκεντρωτικός Πίνακας για αυτό το παράδειγμα εκτείνεται από τα κελιά B13 έως M19. Σε αυτή την περίπτωση, έχουμε μια κατηγορία τύπου στην ενότητα στηλών που περιλαμβάνει καταχωρήσεις για τα στοιχεία "Φαγητό" και "Υπηρεσίες κοινής ωφελείας".</t>
  </si>
  <si>
    <t>Μήνας</t>
  </si>
  <si>
    <t>Ιαν</t>
  </si>
  <si>
    <t>Φεβ</t>
  </si>
  <si>
    <t>Μάρ</t>
  </si>
  <si>
    <t>Απρ</t>
  </si>
  <si>
    <t>Υπηρεσίες κοινής ωφελείας</t>
  </si>
  <si>
    <t>Κάτι που πρέπει να έχετε υπόψη: Εάν χρειάζεστε περισσότερες λεπτομέρειες, μπορείτε να προσθέσετε πολλά περισσότερα πεδία γραμμών ή πεδία στηλών. Σε αυτό το παράδειγμα, υπάρχουν τρία πεδία γραμμών.</t>
  </si>
  <si>
    <t>Ο Συγκεντρωτικός Πίνακας για αυτό το παράδειγμα εκτείνεται από το κελί D8 έως το E29 και έχει πεδία για τα στοιχεία "Εποχή", "Αγοραστής" και τύπος στη στήλη D, με το "Άθροισμα από Ποσό" στη στήλη E.</t>
  </si>
  <si>
    <t xml:space="preserve">ΣΥΜΒΟΥΛΗ ΑΠΟ ΤΟΥΣ ΕΙΔΙΚΟΥΣ
Επειδή μπορείτε να προσθέσετε πολλά πεδία, δεν σημαίνει ότι πρέπει και να το κάνετε. Σε αυτό το παράδειγμα, δεν υπάρχει πρόβλημα. Ωστόσο, ορισμένες φορές, τα πάρα πολλά πεδία, μαζί με όλες τις εσοχές τους, μπορεί να κάνουν τον Συγκεντρωτικό Πίνακα πολύ περίπλοκο για να κατανοηθεί από άλλα άτομα </t>
  </si>
  <si>
    <t>Εποχή</t>
  </si>
  <si>
    <t>Χειμώνας</t>
  </si>
  <si>
    <t>Άνοιξη</t>
  </si>
  <si>
    <t>Καλοκαίρι</t>
  </si>
  <si>
    <t>Φθινόπωρο</t>
  </si>
  <si>
    <t>Ασφάλιση</t>
  </si>
  <si>
    <t>Ενοίκιο</t>
  </si>
  <si>
    <t xml:space="preserve">Έτοιμοι για περισσότερη εξάσκηση; Εξετάστε τα δεδομένα στα παρακάτω κελιά B7 έως E55. Όταν είστε έτοιμοι, μεταβείτε στο επόμενο φύλλο για να εξασκηθείτε σε ό,τι μάθατε μέχρι στιγμής. </t>
  </si>
  <si>
    <t xml:space="preserve">Δεν χρειάζεται να εξετάσετε όλες τις γραμμές δεδομένων. Απλά εξετάστε τα ονόματα πεδίου στη γραμμή 7. Με αυτά θα εργαστείτε στο επόμενο φύλλο. </t>
  </si>
  <si>
    <t>Πωλητής</t>
  </si>
  <si>
    <t>Σοφία</t>
  </si>
  <si>
    <t>Γιώργος</t>
  </si>
  <si>
    <t>Φαίδων</t>
  </si>
  <si>
    <t>Προϊόν</t>
  </si>
  <si>
    <t>Πορτοκάλια</t>
  </si>
  <si>
    <t>Γκρέιπφρουτ</t>
  </si>
  <si>
    <t>Μήλα</t>
  </si>
  <si>
    <t>Μπανάνες</t>
  </si>
  <si>
    <t>Παντζάρια</t>
  </si>
  <si>
    <t>Πατάτες</t>
  </si>
  <si>
    <t>Μαρούλια</t>
  </si>
  <si>
    <t>Ραπανάκια</t>
  </si>
  <si>
    <t>Μύρτιλα</t>
  </si>
  <si>
    <t>Φράουλες</t>
  </si>
  <si>
    <t>Σταφύλια</t>
  </si>
  <si>
    <t>Πορτοκαλί κολοκύθες</t>
  </si>
  <si>
    <t>Κολοκύθια</t>
  </si>
  <si>
    <t>Πράσινα κολοκυθάκια</t>
  </si>
  <si>
    <t>Μονάδες πώλησης</t>
  </si>
  <si>
    <t xml:space="preserve">1. Η περιοχή Συγκεντρωτικού Πίνακα σε αυτό το παράδειγμα είναι από B12 έως C17. Μεταβείτε σε οποιοδήποτε από αυτά τα κελιά. 
</t>
  </si>
  <si>
    <t xml:space="preserve">3. Πατήστε τα πλήκτρα βέλους για να μετακινηθείτε στο πεδίο "Πωλητής". Πατήστε το πλήκτρο ΔΙΑΣΤΉΜΑΤΟΣ για να προσθέσετε το πεδίο "Πωλητής" στην περιοχή γραμμών. Εάν θέλετε να εμφανίσετε τις λεπτομέρειες για το στοιχείο "Πωλητής" στην περιοχή στηλών, χρησιμοποιήστε τα πλήκτρα Tab για να μετακινηθείτε στο πεδίο "Πωλητής" στην περιοχή γραμμών, στη συνέχεια, πατήστε το πλήκτρο ΔΙΑΣΤΗΜΑΤΟΣ και επιλέξτε "Μετακίνηση στις ετικέτες στηλών". Πατήστε το πλήκτρο ESC για να κλείσετε το παράθυρο "Πεδία Συγκεντρωτικού Πίνακα". </t>
  </si>
  <si>
    <t xml:space="preserve">4. Καθορίστε ποιος έκανε τις περισσότερες πωλήσεις το φθινόπωρο και, στη συνέχεια, κάντε μια επιλογή στο κελί K8. </t>
  </si>
  <si>
    <t>Επιλέξτε ένα:</t>
  </si>
  <si>
    <t xml:space="preserve">3. Χρησιμοποιήστε τα πλήκτρα βέλους και το πλήκτρο ΔΙΑΣΤΉΜΑΤΟΣ για να αναπτύξετε το παράδειγμα σε έναν κατακόρυφο Συγκεντρωτικό Πίνακα που έχει τις εποχές στην αριστερή πλευρά και τους πωλητές σε εσοχή κάτω από τις εποχές. Πατήστε το πλήκτρο ESC για έξοδο από το τμήμα παραθύρου "Πεδία Συγκεντρωτικού Πίνακα". </t>
  </si>
  <si>
    <t>3. Χρησιμοποιήστε τα πλήκτρα βέλους και ΔΙΑΣΤΗΜΑΤΟΣ για να τροποποιήσετε το παράδειγμα ώστε να εμφανίζει κάθε προϊόν στη δική του γραμμή και κάθε εποχή στη δική της στήλη.</t>
  </si>
  <si>
    <t>3. Χρησιμοποιήστε τα πλήκτρα Tab, βέλους και ΔΙΑΣΤΉΜΑΤΟΣ για να τροποποιήσετε το παράδειγμα, έτσι ώστε να εμφανίζεται το στοιχείο "Πωλητές" στα αριστερά και το στοιχείο "Εποχές" να εμφανίζεται από κάτω του με εσοχή.</t>
  </si>
  <si>
    <t>3. Χρησιμοποιήστε τα πλήκτρα Tab, βέλους και ΔΙΑΣΤΉΜΑΤΟΣ για να τροποποιήσετε το παράδειγμα, έτσι ώστε κάθε στοιχείο "Πωλητές" να έχει τα δικά του πεδία στηλών με το στοιχείο "Εποχές" στα αριστερά, και το στοιχείο "Προϊόντα" να εμφανίζεται από κάτω τους, με εσοχή.</t>
  </si>
  <si>
    <t>4. Επιλέξτε το κελί I9 και διαλέξτε πόσα γκρέιπφρουτ πούλησε ο Φαίδων τον χειμώνα.</t>
  </si>
  <si>
    <t>Πολύ ωραία. Δεν είναι υπέροχοι οι Συγκεντρωτικοί Πίνακες;</t>
  </si>
  <si>
    <t>Αλλά σας συνιστούμε να συνεχίσετε! Υπάρχουν πολλά ακόμη να ανακαλύψετε...</t>
  </si>
  <si>
    <t>Περισσότερες πληροφορίες για τους Συγκεντρωτικούς Πίνακες
Ανακαλύψτε περισσότερα που μπορείτε να κάνετε σε αυτό το χρήσιμο άρθρο για τους Συγκεντρωτικούς Πίνακες.</t>
  </si>
  <si>
    <t xml:space="preserve">Σχετικά με την ανανέωση
Διαβάστε αυτό το σημαντικό άρθρο σχετικά με τον τρόπο ανανέωσης των Συγκεντρωτικών Πινάκων. </t>
  </si>
  <si>
    <t xml:space="preserve"> </t>
  </si>
  <si>
    <t>Μάθετε περισσότερα</t>
  </si>
  <si>
    <t>Κοινότητα</t>
  </si>
  <si>
    <t>Γενικό Άθροισμα</t>
  </si>
  <si>
    <t>Αξιοποιήστε περισσότερο τους 
Συγκεντρωτικούς Πίνακες</t>
  </si>
  <si>
    <t>Ετικέτες γραμμής</t>
  </si>
  <si>
    <t>Ετικέτες στήλης</t>
  </si>
  <si>
    <t>Σοφία Άθροισμα</t>
  </si>
  <si>
    <t>Γιώργος Άθροισμα</t>
  </si>
  <si>
    <t>Φαίδων Άθροισμα</t>
  </si>
  <si>
    <t>Φαγητό Άθροισμα</t>
  </si>
  <si>
    <t>Υπηρεσίες κοινής ωφελείας Άθροισμα</t>
  </si>
  <si>
    <t>Άθροισμα από Ποσό</t>
  </si>
  <si>
    <t>Άθροισμα από Μονάδες πώλησης</t>
  </si>
  <si>
    <t>Ο νέος Συγκεντρωτικός Πίνακας τώρα εκτείνεται από το κελί C10 έως το κελί I15, με στήλες για τα στοιχεία "Αγοραστής", "Φαγητό", "Μουσική", "Αθλητισμός", "Εισιτήρια", "Δώρα" και "Γενικό Άθροισμα". Τα στοιχεία "Αγοραστής" και "Γενικό Άθροισμα" είναι τα ίδια με πριν και οι νέες στήλες λεπτομερειών είναι ανάμεσά τους.</t>
  </si>
  <si>
    <t>Όταν δείτε για πρώτη φορά έναν Συγκεντρωτικό Πίνακα, μπορεί να έχετε ερωτήσεις όπως "Πότε έγιναν αυτές οι αγορές;", "Σε τι ξόδεψε χρήματα το κάθε άτομο;", "Τι αγόρασε η μαμά που ήταν τόσο ακριβό;".</t>
  </si>
  <si>
    <t>Σε αυτό το παράδειγμα, υπάρχει ένας Συγκεντρωτικός Πίνακας από το κελί D8 έως το E32. Εμφανίζει τα στοιχεία "Πατέρας", "Στέλλα" και "Μητέρα" ως πεδία της πρώτης γραμμής στη στήλη D. Και οι τύποι δαπανών βρίσκονται από κάτω τους, ως πεδία της δεύτερης γραμμής, με στοιχεία όπως "Αθλητισμός", "Αεροπορικά εισιτήρια", "Εστιατόρια" κ.λπ.</t>
  </si>
  <si>
    <t xml:space="preserve">1. Κάντε κλικ στο κελί B13, για να ενεργοποιήσετε τον Συγκεντρωτικό Πίνακα με το όνομα "Άθροισμα από Μονάδες πώλησης". </t>
  </si>
  <si>
    <t xml:space="preserve">1. Κάντε κλικ στο κελί B13, για να ενεργοποιήσετε τον Συγκεντρωτικό Πίνακα με το όνομα "Άθροισμα από Μονάδες πώλησης". 
</t>
  </si>
  <si>
    <t>Κοινότητα
Συνδεθείτε με άλλους λάτρεις του ExceL. Μπορούν να σας βοηθήσουν και να τους βοηθήσετε.</t>
  </si>
  <si>
    <t>Καλωσορίσατε
Οδηγίες για προγράμματα ανάγνωσης οθόνης: Αξιοποιήστε περισσότερο τους Συγκεντρωτικούς Πίνακες. Ένας απλός Συγκεντρωτικός Πίνακας σάς δίνει μια γενική περίληψη των δεδομένων σας, αλλά ορισμένες φορές χρειάζεστε λεπτομερείς απαντήσεις σε συγκεκριμένες ερωτήσεις. Σε αυτό το επίπεδο μπορεί να βοηθήσει η προσθήκη περισσότερων πεδίων στηλών και πεδίων γραμμών. 
Οι οδηγίες υποδεικνύουν σε ποια κελιά πρέπει να μεταβείτε για να χρησιμοποιήσετε μια δυνατότητα ή για να διαβάσετε περισσότερα.
Για να ξεκινήσετε, πατήστε τον συνδυασμό πλήκτρων CTRL+PAGE DOWN.</t>
  </si>
  <si>
    <t>Για να επιστρέψετε στην αρχή, πατήστε το συνδυασμό πλήκτρων CTRL+HOME. Για να ξεκινήσετε την περιήγηση, πατήστε τον συνδυασμό πλήκτρων CTRL+PAGE DOWN.</t>
  </si>
  <si>
    <t>ΔΟΚΙΜΑΣΤΕ ΤΟ ΕΞΗΣ
Επιλέξτε το "Φαγητό" στο κελί C14 και μεταβείτε στον συνδυασμό πλήκτρων ALT+ΞΛ &gt; ΣΜ για να συμπτύξετε ολόκληρο το πεδίο. Ο συνδυασμός ALT+ΞΛ &gt; Ν θα το αναπτύξει.</t>
  </si>
  <si>
    <t>Επιλέξτε την περιοχή δεδομένων Συγκεντρωτικού Πίνακα από τα κελιά F7 έως G31 και, στη συνέχεια, πατήστε τον συνδυασμό πλήκτρων ALT+ΞΛ &gt; ΣΜ για να συμπτύξετε ολόκληρη την ομάδα. Αντιστρόφως, ο συνδυασμός πλήκτρων ALT+ΞΛ &gt; Ν θα αναπτύξει ολόκληρη την ομάδα.</t>
  </si>
  <si>
    <t>Η περιοχή Συγκεντρωτικού Πίνακα σε αυτό το παράδειγμα είναι στα κελιά F7 έως G31. Επιλέξτε το κελί F8 για να επιλέξετε το πρώτο πεδίο γραμμών για το στοιχείο "Πατέρας". Στη συνέχεια, πατήστε τον συνδυασμό πλήκτρων ALT+ΞΛ &gt;ΛΠ για να επεκτείνετε το δεύτερο πεδίο ή το Ν για να συμπτύξετε.</t>
  </si>
  <si>
    <t>ΠΛΗΡΟΦΟΡΙΑ ΤΟΥ EXCEL
Μερικές φορές κάποια άτομα αποκαλούν το δεύτερο πεδίο γραμμών "δευτερεύον πεδίο γραμμών".</t>
  </si>
  <si>
    <t xml:space="preserve">1. Στα κελιά Β13 έως D30 είναι η περιοχή Συγκεντρωτικού Πίνακα. Μεταβείτε σε οποιοδήποτε από αυτά τα κελιά. 
2. Πατήστε τον συνδυασμό πλήκτρων ALT+ΞΛ, L για να ανοίξετε τη λίστα "Πεδία Συγκεντρωτικού Πίνακα". Η εστίαση θα είναι από προεπιλογή στο πλαίσιο κειμένου "Αναζήτηση": Αλλάξτε το κείμενο "Πληκτρολογήστε λέξεις για αναζήτηση". Μην πληκτρολογήσετε κάτι, απλώς πατήστε μία φορά το πλήκτρο Tab. 
3. Πατήστε τα πλήκτρα βέλους για να μετακινηθείτε στο πεδίο "Ποσό". Πατήστε το πλήκτρο ΔΙΑΣΤΉΜΑΤΟΣ για να προσθέσετε το πεδίο "Ποσό" στην περιοχή "Τιμές". 
4. Πατήστε τα πλήκτρα βέλους για να μετακινηθείτε στο πεδίο "Αγοραστής". Πατήστε το πλήκτρο ΔΙΑΣΤΉΜΑΤΟΣ για να προσθέσετε το πεδίο "Αγοραστής" στην περιοχή "Γραμμές". Πατήστε το πλήκτρο ESC για να κλείσετε το παράθυρο "Πεδία Συγκεντρωτικού Πίνακα". </t>
  </si>
  <si>
    <t>2. Πατήστε τον συνδυασμό πλήκτρων ALT+ΞΛ, Μ2 για να ανοίξετε τη λίστα "Πεδία Συγκεντρωτικού Πίνακα". Η εστίαση θα είναι από προεπιλογή στο πλαίσιο κειμένου "Αναζήτηση": Αλλάξτε το κείμενο "Πληκτρολογήστε λέξεις για αναζήτηση". Μην πληκτρολογήσετε κάτι, απλώς πατήστε μία φορά το πλήκτρο Tab. ΣΗΜΕΊΩΣΗ: Εάν η λίστα πεδίων δεν ανοίγει, πατήστε ξανά τον συνδυασμό πλήκτρων ALT+ΞΛ, Μ2.</t>
  </si>
  <si>
    <t>Τα κελιά H10 έως I14 περιέχουν έναν Συγκεντρωτικό Πίνακα που συνοψίζει τα δεδομένα στα κελιά B8 με E16. Ο Συγκεντρωτικός Πίνακας έχει δύο στήλες: "Αγοραστής" και "Άθροισμα από Ποσό". Η στήλη "Αγοραστής" περιέχει τις τιμές "Πατέρας", "Μητέρα", "Στέλλα" και "Γενικό Άθροισμα", ενώ η στήλη "Άθροισμα από Ποσό" περιέχει τις τιμές 220 €, 270 €, 810 € και 1.300 €. Η στήλη "Αγοραστής" αποτελείται από ένα πεδίο γραμμής και το ποσό της στήλης "Άθροισμα από Ποσό" αποτελείται από ένα πεδίο τιμών.</t>
  </si>
  <si>
    <r>
      <t xml:space="preserve">Σε αυτό το παράδειγμα, τα κελιά F11 έως G15 εμφανίζουν τον ίδιο Συγκεντρωτικό Πίνακα δύο στηλών, όπως και πριν. Η στήλη "Αγοραστής" είναι ένα πεδίο γραμμών και περιέχει τις τιμές "Πατέρας", "Μητέρα", "Στέλλα" και "Γενικό Άθροισμα", ενώ η στήλη "Άθροισμα από Ποσό" είναι το πεδίο τιμών, και περιέχει τις τιμές 220 €, 270 €, 810 </t>
    </r>
    <r>
      <rPr>
        <b/>
        <sz val="11"/>
        <color theme="0"/>
        <rFont val="Calibri"/>
        <family val="2"/>
        <charset val="161"/>
        <scheme val="minor"/>
      </rPr>
      <t>€</t>
    </r>
    <r>
      <rPr>
        <sz val="11"/>
        <color theme="0"/>
        <rFont val="Calibri"/>
        <family val="2"/>
        <scheme val="minor"/>
      </rPr>
      <t xml:space="preserve"> και 1.300 €. </t>
    </r>
  </si>
  <si>
    <t xml:space="preserve">Δείτε σχετικά τα κελιά F11 έως G15, τα οποία εμφανίζουν τον ίδιο Συγκεντρωτικό Πίνακα δύο στηλών, όπως και πριν. Η στήλη "Αγοραστής" είναι ένα πεδίο γραμμών και περιέχει τις τιμές "Πατέρας", "Μητέρα", "Στέλλα" και "Γενικό Άθροισμα", ενώ η στήλη "Άθροισμα από Ποσό" είναι το πεδίο τιμών, και περιέχει τις τιμές 220 €, 270 €, 810 € και 1.300 €. </t>
  </si>
  <si>
    <t>1. Η περιοχή Συγκεντρωτικού Πίνακα σε αυτό το παράδειγμα είναι στα κελιά B13 έως C17. Μεταβείτε σε οποιοδήποτε από αυτά τα κελιά.</t>
  </si>
  <si>
    <t>Εάν ο Συγκεντρωτικός Πίνακας είναι δυσνόητος, δοκιμάστε τα εξής: Αναγνώστε τον από τα αριστερά και μετά από πάνω και, στη συνέχεια, από κάτω. Στο παρακάτω παράδειγμα, το στοιχείο "Πατέρας" είναι στο κελί C12, το "Φαγητό" για 125 € στο κελί D12, τα "Δώρα" για 95 € στο κελί E12, και το "Γενικό Άθροισμα" για 220 € στο κελί I12. Οι γραμμές 13 και 14 εμφανίζουν τις λεπτομέρειες για τη Στέλλα και τη Μητέρα, και η γραμμή 15 εμφανίζει το Γενικό Άθροισμα.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</si>
</sst>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 &quot;€&quot;;\-#,##0\ &quot;€&quot;"/>
    <numFmt numFmtId="165" formatCode="#,##0\ &quot;€&quot;;[Red]\-#,##0\ &quot;€&quot;"/>
    <numFmt numFmtId="166" formatCode="#,##0.00\ &quot;€&quot;;\-#,##0.00\ &quot;€&quot;"/>
    <numFmt numFmtId="167" formatCode="_-* #,##0.00\ &quot;€&quot;_-;\-* #,##0.00\ &quot;€&quot;_-;_-* &quot;-&quot;??\ &quot;€&quot;_-;_-@_-"/>
    <numFmt numFmtId="168" formatCode="&quot;$&quot;#,##0_);\(&quot;$&quot;#,##0\)"/>
    <numFmt numFmtId="169" formatCode="_(* #,##0_);_(* \(#,##0\);_(* &quot;-&quot;_);_(@_)"/>
    <numFmt numFmtId="170" formatCode="_(&quot;$&quot;* #,##0.00_);_(&quot;$&quot;* \(#,##0.00\);_(&quot;$&quot;* &quot;-&quot;??_);_(@_)"/>
    <numFmt numFmtId="171" formatCode="_(* #,##0.00_);_(* \(#,##0.00\);_(* &quot;-&quot;??_);_(@_)"/>
    <numFmt numFmtId="172" formatCode="[$-408]d\-mmm\-yy;@"/>
    <numFmt numFmtId="173" formatCode="#,##0\ &quot;€&quot;"/>
    <numFmt numFmtId="174" formatCode="#,##0_ ;[Red]\-#,##0\ "/>
  </numFmts>
  <fonts count="37"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17"/>
      <color theme="0"/>
      <name val="Calibri"/>
      <family val="2"/>
      <scheme val="minor"/>
    </font>
    <font>
      <sz val="11"/>
      <color theme="0"/>
      <name val="Calibri"/>
      <family val="2"/>
      <scheme val="minor"/>
    </font>
    <font>
      <b/>
      <sz val="11"/>
      <color theme="0"/>
      <name val="Calibri"/>
      <family val="2"/>
      <scheme val="minor"/>
    </font>
    <font>
      <sz val="11"/>
      <name val="Calibri"/>
      <family val="2"/>
      <scheme val="minor"/>
    </font>
    <font>
      <sz val="11"/>
      <color theme="1"/>
      <name val="Calibri Light"/>
      <family val="2"/>
    </font>
    <font>
      <b/>
      <i/>
      <sz val="14"/>
      <color rgb="FF0070C0"/>
      <name val="Calibri"/>
      <family val="2"/>
    </font>
    <font>
      <sz val="12"/>
      <color theme="1"/>
      <name val="Segoe UI"/>
      <family val="2"/>
    </font>
    <font>
      <sz val="24"/>
      <color theme="1"/>
      <name val="Segoe UI"/>
      <family val="2"/>
    </font>
    <font>
      <b/>
      <sz val="11"/>
      <color theme="1"/>
      <name val="Calibri"/>
      <family val="2"/>
      <scheme val="minor"/>
    </font>
    <font>
      <b/>
      <sz val="11"/>
      <color theme="1"/>
      <name val="Calibri"/>
      <family val="2"/>
    </font>
    <font>
      <sz val="11"/>
      <color theme="0"/>
      <name val="Calibri"/>
      <family val="2"/>
    </font>
    <font>
      <sz val="11"/>
      <color theme="0" tint="-4.9989318521683403E-2"/>
      <name val="Calibri"/>
      <family val="2"/>
    </font>
    <font>
      <u/>
      <sz val="11"/>
      <color theme="10"/>
      <name val="Calibri"/>
      <family val="2"/>
    </font>
    <font>
      <u/>
      <sz val="11"/>
      <color theme="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5"/>
      <color theme="0"/>
      <name val="Calibri"/>
      <family val="2"/>
      <scheme val="minor"/>
    </font>
    <font>
      <b/>
      <sz val="11"/>
      <color theme="0"/>
      <name val="Calibri"/>
      <family val="2"/>
      <charset val="161"/>
      <scheme val="minor"/>
    </font>
    <font>
      <sz val="40"/>
      <color theme="0"/>
      <name val="Segoe UI"/>
      <family val="2"/>
    </font>
  </fonts>
  <fills count="41">
    <fill>
      <patternFill patternType="none"/>
    </fill>
    <fill>
      <patternFill patternType="gray125"/>
    </fill>
    <fill>
      <patternFill patternType="solid">
        <fgColor rgb="FF217346"/>
        <bgColor indexed="64"/>
      </patternFill>
    </fill>
    <fill>
      <patternFill patternType="solid">
        <fgColor theme="9"/>
        <bgColor theme="9"/>
      </patternFill>
    </fill>
    <fill>
      <patternFill patternType="solid">
        <fgColor theme="9" tint="0.79998168889431442"/>
        <bgColor theme="9" tint="0.79998168889431442"/>
      </patternFill>
    </fill>
    <fill>
      <patternFill patternType="solid">
        <fgColor theme="0"/>
        <bgColor indexed="64"/>
      </patternFill>
    </fill>
    <fill>
      <patternFill patternType="solid">
        <fgColor rgb="FFF4B183"/>
        <bgColor indexed="64"/>
      </patternFill>
    </fill>
    <fill>
      <patternFill patternType="solid">
        <fgColor rgb="FFFFE699"/>
        <bgColor indexed="64"/>
      </patternFill>
    </fill>
    <fill>
      <patternFill patternType="solid">
        <fgColor rgb="FFB4C6E7"/>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rgb="FFB2B2B2"/>
      </left>
      <right style="thin">
        <color rgb="FFB2B2B2"/>
      </right>
      <top style="thin">
        <color rgb="FFB2B2B2"/>
      </top>
      <bottom style="thin">
        <color rgb="FFB2B2B2"/>
      </bottom>
      <diagonal/>
    </border>
    <border>
      <left/>
      <right/>
      <top style="thin">
        <color theme="9" tint="0.39997558519241921"/>
      </top>
      <bottom/>
      <diagonal/>
    </border>
    <border>
      <left style="thin">
        <color rgb="FFA9D08E"/>
      </left>
      <right/>
      <top style="thin">
        <color theme="9" tint="0.39997558519241921"/>
      </top>
      <bottom style="thin">
        <color theme="9" tint="0.399975585192419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9">
    <xf numFmtId="0" fontId="0" fillId="0" borderId="0"/>
    <xf numFmtId="0" fontId="4" fillId="0" borderId="0" applyFill="0" applyBorder="0">
      <alignment wrapText="1"/>
    </xf>
    <xf numFmtId="0" fontId="3" fillId="0" borderId="0"/>
    <xf numFmtId="0" fontId="6" fillId="2" borderId="0" applyNumberFormat="0" applyBorder="0" applyProtection="0">
      <alignment horizontal="left" indent="1"/>
    </xf>
    <xf numFmtId="0" fontId="7" fillId="2" borderId="0" applyNumberFormat="0" applyProtection="0">
      <alignment horizontal="left" wrapText="1" indent="4"/>
    </xf>
    <xf numFmtId="0" fontId="4" fillId="2" borderId="0" applyNumberFormat="0" applyProtection="0">
      <alignment horizontal="left" wrapText="1" indent="4"/>
    </xf>
    <xf numFmtId="0" fontId="1" fillId="0" borderId="0"/>
    <xf numFmtId="16" fontId="10" fillId="0" borderId="0" applyFont="0" applyFill="0" applyBorder="0" applyAlignment="0">
      <alignment horizontal="left"/>
    </xf>
    <xf numFmtId="164" fontId="3" fillId="0" borderId="0" applyFont="0" applyFill="0" applyBorder="0" applyAlignment="0" applyProtection="0"/>
    <xf numFmtId="14" fontId="1" fillId="0" borderId="0" applyFont="0" applyFill="0" applyBorder="0" applyAlignment="0"/>
    <xf numFmtId="0" fontId="1" fillId="9" borderId="1"/>
    <xf numFmtId="0" fontId="8" fillId="0" borderId="0"/>
    <xf numFmtId="0" fontId="19" fillId="0" borderId="0" applyNumberFormat="0" applyFill="0" applyBorder="0" applyAlignment="0" applyProtection="0"/>
    <xf numFmtId="171" fontId="3" fillId="0" borderId="0" applyFont="0" applyFill="0" applyBorder="0" applyAlignment="0" applyProtection="0"/>
    <xf numFmtId="169"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0" fontId="21"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10"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8" fillId="13" borderId="7" applyNumberFormat="0" applyAlignment="0" applyProtection="0"/>
    <xf numFmtId="0" fontId="29" fillId="14" borderId="8" applyNumberFormat="0" applyAlignment="0" applyProtection="0"/>
    <xf numFmtId="0" fontId="30" fillId="14" borderId="7" applyNumberFormat="0" applyAlignment="0" applyProtection="0"/>
    <xf numFmtId="0" fontId="31" fillId="0" borderId="9" applyNumberFormat="0" applyFill="0" applyAlignment="0" applyProtection="0"/>
    <xf numFmtId="0" fontId="9" fillId="15" borderId="10" applyNumberFormat="0" applyAlignment="0" applyProtection="0"/>
    <xf numFmtId="0" fontId="32" fillId="0" borderId="0" applyNumberFormat="0" applyFill="0" applyBorder="0" applyAlignment="0" applyProtection="0"/>
    <xf numFmtId="0" fontId="3" fillId="16" borderId="1" applyNumberFormat="0" applyFont="0" applyAlignment="0" applyProtection="0"/>
    <xf numFmtId="0" fontId="33" fillId="0" borderId="0" applyNumberFormat="0" applyFill="0" applyBorder="0" applyAlignment="0" applyProtection="0"/>
    <xf numFmtId="0" fontId="15" fillId="0" borderId="11" applyNumberFormat="0" applyFill="0" applyAlignment="0" applyProtection="0"/>
    <xf numFmtId="0" fontId="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8"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cellStyleXfs>
  <cellXfs count="70">
    <xf numFmtId="0" fontId="0" fillId="0" borderId="0" xfId="0"/>
    <xf numFmtId="0" fontId="4" fillId="2" borderId="0" xfId="1" applyFont="1" applyFill="1">
      <alignment wrapText="1"/>
    </xf>
    <xf numFmtId="0" fontId="5" fillId="0" borderId="0" xfId="2" applyFont="1"/>
    <xf numFmtId="0" fontId="4" fillId="2" borderId="0" xfId="5" applyFont="1">
      <alignment horizontal="left" wrapText="1" indent="4"/>
    </xf>
    <xf numFmtId="0" fontId="8" fillId="0" borderId="0" xfId="6" applyFont="1"/>
    <xf numFmtId="0" fontId="1" fillId="0" borderId="0" xfId="6"/>
    <xf numFmtId="0" fontId="9" fillId="3" borderId="0" xfId="6" applyFont="1" applyFill="1" applyBorder="1"/>
    <xf numFmtId="0" fontId="5" fillId="4" borderId="2" xfId="6" applyFont="1" applyFill="1" applyBorder="1"/>
    <xf numFmtId="164" fontId="0" fillId="4" borderId="2" xfId="8" applyFont="1" applyFill="1" applyBorder="1"/>
    <xf numFmtId="0" fontId="5" fillId="0" borderId="2" xfId="6" applyFont="1" applyBorder="1"/>
    <xf numFmtId="164" fontId="0" fillId="0" borderId="2" xfId="8" applyFont="1" applyBorder="1"/>
    <xf numFmtId="0" fontId="11" fillId="0" borderId="0" xfId="6" applyFont="1" applyAlignment="1">
      <alignment horizontal="center" vertical="center"/>
    </xf>
    <xf numFmtId="0" fontId="12" fillId="0" borderId="0" xfId="6" applyFont="1"/>
    <xf numFmtId="0" fontId="1" fillId="0" borderId="0" xfId="6" applyBorder="1"/>
    <xf numFmtId="0" fontId="1" fillId="6" borderId="0" xfId="6" applyFill="1"/>
    <xf numFmtId="0" fontId="1" fillId="0" borderId="0" xfId="6" applyAlignment="1">
      <alignment horizontal="right"/>
    </xf>
    <xf numFmtId="0" fontId="5" fillId="9" borderId="1" xfId="10" applyFont="1"/>
    <xf numFmtId="0" fontId="1" fillId="0" borderId="0" xfId="6" applyAlignment="1">
      <alignment horizontal="left" vertical="top"/>
    </xf>
    <xf numFmtId="0" fontId="3" fillId="0" borderId="0" xfId="2"/>
    <xf numFmtId="0" fontId="13" fillId="0" borderId="0" xfId="2" applyFont="1"/>
    <xf numFmtId="0" fontId="14" fillId="0" borderId="0" xfId="2" applyFont="1"/>
    <xf numFmtId="0" fontId="14" fillId="0" borderId="0" xfId="2" applyFont="1" applyAlignment="1">
      <alignment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15" fillId="6" borderId="0" xfId="6" applyNumberFormat="1" applyFont="1" applyFill="1" applyBorder="1" applyAlignment="1"/>
    <xf numFmtId="0" fontId="2" fillId="4" borderId="2" xfId="6" applyFont="1" applyFill="1" applyBorder="1"/>
    <xf numFmtId="0" fontId="2" fillId="0" borderId="2" xfId="6" applyFont="1" applyBorder="1"/>
    <xf numFmtId="0" fontId="0" fillId="7" borderId="0" xfId="0" applyFill="1"/>
    <xf numFmtId="0" fontId="17" fillId="5" borderId="0" xfId="0" applyFont="1" applyFill="1"/>
    <xf numFmtId="0" fontId="18" fillId="5" borderId="0" xfId="0" applyFont="1" applyFill="1"/>
    <xf numFmtId="0" fontId="0" fillId="0" borderId="0" xfId="0" applyAlignment="1">
      <alignment horizontal="left" indent="2"/>
    </xf>
    <xf numFmtId="0" fontId="8" fillId="0" borderId="0" xfId="11"/>
    <xf numFmtId="0" fontId="8" fillId="0" borderId="0" xfId="11" applyFont="1"/>
    <xf numFmtId="0" fontId="8" fillId="0" borderId="0" xfId="6" applyFont="1" applyAlignment="1">
      <alignment wrapText="1"/>
    </xf>
    <xf numFmtId="0" fontId="8" fillId="0" borderId="0" xfId="6" applyFont="1" applyAlignment="1"/>
    <xf numFmtId="0" fontId="1" fillId="0" borderId="0" xfId="6" applyAlignment="1"/>
    <xf numFmtId="0" fontId="12" fillId="0" borderId="0" xfId="6" applyFont="1" applyAlignment="1"/>
    <xf numFmtId="0" fontId="0" fillId="0" borderId="0" xfId="0" pivotButton="1" applyAlignment="1"/>
    <xf numFmtId="0" fontId="0" fillId="0" borderId="0" xfId="0" applyAlignment="1"/>
    <xf numFmtId="0" fontId="9" fillId="3" borderId="0" xfId="6" applyFont="1" applyFill="1" applyBorder="1" applyAlignment="1"/>
    <xf numFmtId="0" fontId="5" fillId="4" borderId="2" xfId="6" applyFont="1" applyFill="1" applyBorder="1" applyAlignment="1"/>
    <xf numFmtId="164" fontId="0" fillId="4" borderId="2" xfId="8" applyFont="1" applyFill="1" applyBorder="1" applyAlignment="1"/>
    <xf numFmtId="0" fontId="19" fillId="0" borderId="0" xfId="12"/>
    <xf numFmtId="0" fontId="20" fillId="0" borderId="0" xfId="12" applyFont="1"/>
    <xf numFmtId="0" fontId="8" fillId="0" borderId="0" xfId="11" applyAlignment="1">
      <alignment wrapText="1"/>
    </xf>
    <xf numFmtId="0" fontId="8" fillId="0" borderId="0" xfId="11" applyAlignment="1"/>
    <xf numFmtId="0" fontId="0" fillId="5" borderId="0" xfId="0" applyFill="1"/>
    <xf numFmtId="164" fontId="0" fillId="0" borderId="0" xfId="0" applyNumberFormat="1"/>
    <xf numFmtId="173" fontId="0" fillId="0" borderId="0" xfId="0" applyNumberFormat="1"/>
    <xf numFmtId="172" fontId="2" fillId="0" borderId="3" xfId="7" applyNumberFormat="1" applyFont="1" applyBorder="1" applyAlignment="1">
      <alignment horizontal="left"/>
    </xf>
    <xf numFmtId="172" fontId="19" fillId="0" borderId="3" xfId="12" applyNumberFormat="1" applyBorder="1" applyAlignment="1">
      <alignment horizontal="left"/>
    </xf>
    <xf numFmtId="165" fontId="0" fillId="0" borderId="0" xfId="0" applyNumberFormat="1"/>
    <xf numFmtId="165" fontId="1" fillId="0" borderId="0" xfId="6" applyNumberFormat="1"/>
    <xf numFmtId="0" fontId="34" fillId="2" borderId="0" xfId="4" applyFont="1">
      <alignment horizontal="left" wrapText="1" indent="4"/>
    </xf>
    <xf numFmtId="0" fontId="16" fillId="6" borderId="0" xfId="0" applyNumberFormat="1" applyFont="1" applyFill="1"/>
    <xf numFmtId="168" fontId="0" fillId="6" borderId="0" xfId="0" applyNumberFormat="1" applyFill="1"/>
    <xf numFmtId="173" fontId="18" fillId="0" borderId="0" xfId="0" applyNumberFormat="1" applyFont="1"/>
    <xf numFmtId="173" fontId="18" fillId="5" borderId="0" xfId="0" applyNumberFormat="1" applyFont="1" applyFill="1"/>
    <xf numFmtId="173" fontId="0" fillId="8" borderId="0" xfId="0" applyNumberFormat="1" applyFill="1"/>
    <xf numFmtId="0" fontId="36" fillId="2" borderId="0" xfId="3" applyFont="1" applyAlignment="1">
      <alignment horizontal="left" wrapText="1" indent="1"/>
    </xf>
    <xf numFmtId="16" fontId="5" fillId="4" borderId="2" xfId="7" applyNumberFormat="1" applyFont="1" applyFill="1" applyBorder="1" applyAlignment="1">
      <alignment horizontal="left"/>
    </xf>
    <xf numFmtId="16" fontId="5" fillId="0" borderId="2" xfId="7" applyNumberFormat="1" applyFont="1" applyBorder="1" applyAlignment="1">
      <alignment horizontal="left"/>
    </xf>
    <xf numFmtId="16" fontId="5" fillId="4" borderId="2" xfId="9" applyNumberFormat="1" applyFont="1" applyFill="1" applyBorder="1" applyAlignment="1">
      <alignment horizontal="left"/>
    </xf>
    <xf numFmtId="16" fontId="0" fillId="4" borderId="2" xfId="9" applyNumberFormat="1" applyFont="1" applyFill="1" applyBorder="1" applyAlignment="1">
      <alignment horizontal="left"/>
    </xf>
    <xf numFmtId="16" fontId="2" fillId="0" borderId="3" xfId="7" applyNumberFormat="1" applyFont="1" applyBorder="1" applyAlignment="1">
      <alignment horizontal="left"/>
    </xf>
    <xf numFmtId="16" fontId="2" fillId="4" borderId="3" xfId="7" applyNumberFormat="1" applyFont="1" applyFill="1" applyBorder="1" applyAlignment="1">
      <alignment horizontal="left"/>
    </xf>
    <xf numFmtId="0" fontId="0" fillId="0" borderId="0" xfId="0" applyAlignment="1">
      <alignment horizontal="left" wrapText="1" indent="2"/>
    </xf>
    <xf numFmtId="174" fontId="0" fillId="0" borderId="0" xfId="0" applyNumberFormat="1"/>
    <xf numFmtId="166" fontId="0" fillId="0" borderId="0" xfId="0" applyNumberFormat="1"/>
  </cellXfs>
  <cellStyles count="59">
    <cellStyle name="20% - Έμφαση1" xfId="36" builtinId="30" customBuiltin="1"/>
    <cellStyle name="20% - Έμφαση2" xfId="40" builtinId="34" customBuiltin="1"/>
    <cellStyle name="20% - Έμφαση3" xfId="44" builtinId="38" customBuiltin="1"/>
    <cellStyle name="20% - Έμφαση4" xfId="48" builtinId="42" customBuiltin="1"/>
    <cellStyle name="20% - Έμφαση5" xfId="52" builtinId="46" customBuiltin="1"/>
    <cellStyle name="20% - Έμφαση6" xfId="56" builtinId="50" customBuiltin="1"/>
    <cellStyle name="40% - Έμφαση1" xfId="37" builtinId="31" customBuiltin="1"/>
    <cellStyle name="40% - Έμφαση2" xfId="41" builtinId="35" customBuiltin="1"/>
    <cellStyle name="40% - Έμφαση3" xfId="45" builtinId="39" customBuiltin="1"/>
    <cellStyle name="40% - Έμφαση4" xfId="49" builtinId="43" customBuiltin="1"/>
    <cellStyle name="40% - Έμφαση5" xfId="53" builtinId="47" customBuiltin="1"/>
    <cellStyle name="40% - Έμφαση6" xfId="57" builtinId="51" customBuiltin="1"/>
    <cellStyle name="60% - Έμφαση1" xfId="38" builtinId="32" customBuiltin="1"/>
    <cellStyle name="60% - Έμφαση2" xfId="42" builtinId="36" customBuiltin="1"/>
    <cellStyle name="60% - Έμφαση3" xfId="46" builtinId="40" customBuiltin="1"/>
    <cellStyle name="60% - Έμφαση4" xfId="50" builtinId="44" customBuiltin="1"/>
    <cellStyle name="60% - Έμφαση5" xfId="54" builtinId="48" customBuiltin="1"/>
    <cellStyle name="60% - Έμφαση6" xfId="58" builtinId="52" customBuiltin="1"/>
    <cellStyle name="Currency 2" xfId="8" xr:uid="{00000000-0005-0000-0000-00001F000000}"/>
    <cellStyle name="Date" xfId="9" xr:uid="{00000000-0005-0000-0000-000020000000}"/>
    <cellStyle name="Date 2" xfId="7" xr:uid="{00000000-0005-0000-0000-000021000000}"/>
    <cellStyle name="Heading 1 2" xfId="4" xr:uid="{00000000-0005-0000-0000-000025000000}"/>
    <cellStyle name="Heading 2 2" xfId="5" xr:uid="{00000000-0005-0000-0000-000027000000}"/>
    <cellStyle name="Normal 2" xfId="6" xr:uid="{00000000-0005-0000-0000-00002F000000}"/>
    <cellStyle name="Normal 5 2" xfId="2" xr:uid="{00000000-0005-0000-0000-000030000000}"/>
    <cellStyle name="Start Text" xfId="1" xr:uid="{00000000-0005-0000-0000-000034000000}"/>
    <cellStyle name="Title 2" xfId="3" xr:uid="{00000000-0005-0000-0000-000036000000}"/>
    <cellStyle name="YellowCell" xfId="10" xr:uid="{00000000-0005-0000-0000-000039000000}"/>
    <cellStyle name="z A Column text" xfId="11" xr:uid="{00000000-0005-0000-0000-00003A000000}"/>
    <cellStyle name="Εισαγωγή" xfId="26" builtinId="20" customBuiltin="1"/>
    <cellStyle name="Έλεγχος κελιού" xfId="30" builtinId="23" customBuiltin="1"/>
    <cellStyle name="Έμφαση1" xfId="35" builtinId="29" customBuiltin="1"/>
    <cellStyle name="Έμφαση2" xfId="39" builtinId="33" customBuiltin="1"/>
    <cellStyle name="Έμφαση3" xfId="43" builtinId="37" customBuiltin="1"/>
    <cellStyle name="Έμφαση4" xfId="47" builtinId="41" customBuiltin="1"/>
    <cellStyle name="Έμφαση5" xfId="51" builtinId="45" customBuiltin="1"/>
    <cellStyle name="Έμφαση6" xfId="55" builtinId="49" customBuiltin="1"/>
    <cellStyle name="Έξοδος" xfId="27" builtinId="21" customBuiltin="1"/>
    <cellStyle name="Επεξηγηματικό κείμενο" xfId="33" builtinId="53" customBuiltin="1"/>
    <cellStyle name="Επικεφαλίδα 1" xfId="19" builtinId="16" customBuiltin="1"/>
    <cellStyle name="Επικεφαλίδα 2" xfId="20" builtinId="17" customBuiltin="1"/>
    <cellStyle name="Επικεφαλίδα 3" xfId="21" builtinId="18" customBuiltin="1"/>
    <cellStyle name="Επικεφαλίδα 4" xfId="22" builtinId="19" customBuiltin="1"/>
    <cellStyle name="Κακό" xfId="24" builtinId="27" customBuiltin="1"/>
    <cellStyle name="Καλό" xfId="23" builtinId="26" customBuiltin="1"/>
    <cellStyle name="Κανονικό" xfId="0" builtinId="0" customBuiltin="1"/>
    <cellStyle name="Κόμμα" xfId="13" builtinId="3" customBuiltin="1"/>
    <cellStyle name="Κόμμα [0]" xfId="14" builtinId="6" customBuiltin="1"/>
    <cellStyle name="Νόμισμα [0]" xfId="16" builtinId="7" customBuiltin="1"/>
    <cellStyle name="Νομισματική μονάδα" xfId="15" builtinId="4" customBuiltin="1"/>
    <cellStyle name="Ουδέτερο" xfId="25" builtinId="28" customBuiltin="1"/>
    <cellStyle name="Ποσοστό" xfId="17" builtinId="5" customBuiltin="1"/>
    <cellStyle name="Προειδοποιητικό κείμενο" xfId="31" builtinId="11" customBuiltin="1"/>
    <cellStyle name="Σημείωση" xfId="32" builtinId="10" customBuiltin="1"/>
    <cellStyle name="Συνδεδεμένο κελί" xfId="29" builtinId="24" customBuiltin="1"/>
    <cellStyle name="Σύνολο" xfId="34" builtinId="25" customBuiltin="1"/>
    <cellStyle name="Τίτλος" xfId="18" builtinId="15" customBuiltin="1"/>
    <cellStyle name="Υπερ-σύνδεση" xfId="12" builtinId="8" customBuiltin="1"/>
    <cellStyle name="Υπολογισμός" xfId="28" builtinId="22" customBuiltin="1"/>
  </cellStyles>
  <dxfs count="153">
    <dxf>
      <numFmt numFmtId="174" formatCode="#,##0_ ;[Red]\-#,##0\ "/>
    </dxf>
    <dxf>
      <alignment wrapText="0" readingOrder="0"/>
    </dxf>
    <dxf>
      <alignment wrapText="0" readingOrder="0"/>
    </dxf>
    <dxf>
      <alignment wrapText="1" readingOrder="0"/>
    </dxf>
    <dxf>
      <alignment wrapText="1" readingOrder="0"/>
    </dxf>
    <dxf>
      <numFmt numFmtId="174" formatCode="#,##0_ ;[Red]\-#,##0\ "/>
    </dxf>
    <dxf>
      <numFmt numFmtId="174" formatCode="#,##0_ ;[Red]\-#,##0\ "/>
    </dxf>
    <dxf>
      <alignment wrapText="0" readingOrder="0"/>
    </dxf>
    <dxf>
      <alignment wrapText="0" readingOrder="0"/>
    </dxf>
    <dxf>
      <numFmt numFmtId="1" formatCode="0"/>
    </dxf>
    <dxf>
      <alignment wrapText="1" readingOrder="0"/>
    </dxf>
    <dxf>
      <alignment wrapText="1" readingOrder="0"/>
    </dxf>
    <dxf>
      <numFmt numFmtId="174" formatCode="#,##0_ ;[Red]\-#,##0\ "/>
    </dxf>
    <dxf>
      <alignment wrapText="0" readingOrder="0"/>
    </dxf>
    <dxf>
      <alignment wrapText="0" readingOrder="0"/>
    </dxf>
    <dxf>
      <numFmt numFmtId="1" formatCode="0"/>
    </dxf>
    <dxf>
      <alignment wrapText="1" readingOrder="0"/>
    </dxf>
    <dxf>
      <alignment wrapText="1" readingOrder="0"/>
    </dxf>
    <dxf>
      <numFmt numFmtId="174" formatCode="#,##0_ ;[Red]\-#,##0\ "/>
    </dxf>
    <dxf>
      <alignment wrapText="0" readingOrder="0"/>
    </dxf>
    <dxf>
      <alignment wrapText="0" readingOrder="0"/>
    </dxf>
    <dxf>
      <alignment wrapText="0" readingOrder="0"/>
    </dxf>
    <dxf>
      <alignment wrapText="1" readingOrder="0"/>
    </dxf>
    <dxf>
      <alignment wrapText="1" readingOrder="0"/>
    </dxf>
    <dxf>
      <alignment wrapText="1" readingOrder="0"/>
    </dxf>
    <dxf>
      <numFmt numFmtId="175" formatCode="&quot;$&quot;#,##0_);[Red]\(&quot;$&quot;#,##0\)"/>
    </dxf>
    <dxf>
      <alignment wrapText="1" readingOrder="0"/>
    </dxf>
    <dxf>
      <alignment wrapText="1" readingOrder="0"/>
    </dxf>
    <dxf>
      <alignment wrapText="1" readingOrder="0"/>
    </dxf>
    <dxf>
      <alignment wrapText="1" readingOrder="0"/>
    </dxf>
    <dxf>
      <numFmt numFmtId="164" formatCode="#,##0\ &quot;€&quot;;\-#,##0\ &quot;€&quot;"/>
    </dxf>
    <dxf>
      <numFmt numFmtId="164" formatCode="#,##0\ &quot;€&quot;;\-#,##0\ &quot;€&quot;"/>
    </dxf>
    <dxf>
      <numFmt numFmtId="168" formatCode="&quot;$&quot;#,##0_);\(&quot;$&quot;#,##0\)"/>
    </dxf>
    <dxf>
      <numFmt numFmtId="176" formatCode="&quot;$&quot;#,##0"/>
    </dxf>
    <dxf>
      <numFmt numFmtId="175" formatCode="&quot;$&quot;#,##0_);[Red]\(&quot;$&quot;#,##0\)"/>
    </dxf>
    <dxf>
      <numFmt numFmtId="165" formatCode="#,##0\ &quot;€&quot;;[Red]\-#,##0\ &quot;€&quot;"/>
    </dxf>
    <dxf>
      <numFmt numFmtId="165" formatCode="#,##0\ &quot;€&quot;;[Red]\-#,##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5" formatCode="#,##0\ &quot;€&quot;;[Red]\-#,##0\ &quot;€&quot;"/>
    </dxf>
    <dxf>
      <numFmt numFmtId="164" formatCode="#,##0\ &quot;€&quot;;\-#,##0\ &quot;€&quot;"/>
    </dxf>
    <dxf>
      <numFmt numFmtId="165" formatCode="#,##0\ &quot;€&quot;;[Red]\-#,##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5" formatCode="#,##0\ &quot;€&quot;;[Red]\-#,##0\ &quot;€&quot;"/>
    </dxf>
    <dxf>
      <numFmt numFmtId="164" formatCode="#,##0\ &quot;€&quot;;\-#,##0\ &quot;€&quot;"/>
    </dxf>
    <dxf>
      <numFmt numFmtId="166" formatCode="#,##0.00\ &quot;€&quot;;\-#,##0.00\ &quot;€&quot;"/>
    </dxf>
    <dxf>
      <numFmt numFmtId="165" formatCode="#,##0\ &quot;€&quot;;[Red]\-#,##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vertical="bottom" textRotation="0" wrapText="0" justifyLastLine="0" shrinkToFit="0" readingOrder="0"/>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vertical="bottom" textRotation="0" wrapText="0" justifyLastLine="0" shrinkToFit="0" readingOrder="0"/>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alignment vertical="bottom" textRotation="0" wrapText="0" justifyLastLine="0" shrinkToFit="0" readingOrder="0"/>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alignment vertical="bottom" textRotation="0" wrapText="0" justifyLastLine="0" shrinkToFit="0" readingOrder="0"/>
    </dxf>
    <dxf>
      <font>
        <b/>
        <i val="0"/>
        <strike val="0"/>
        <condense val="0"/>
        <extend val="0"/>
        <outline val="0"/>
        <shadow val="0"/>
        <u val="none"/>
        <vertAlign val="baseline"/>
        <sz val="11"/>
        <color theme="0"/>
        <name val="Calibri"/>
        <scheme val="minor"/>
      </font>
      <fill>
        <patternFill patternType="solid">
          <fgColor theme="9"/>
          <bgColor theme="9"/>
        </patternFill>
      </fill>
      <alignment vertical="bottom" textRotation="0" wrapText="0" justifyLastLine="0" shrinkToFit="0" readingOrder="0"/>
    </dxf>
    <dxf>
      <numFmt numFmtId="166" formatCode="#,##0.00\ &quot;€&quot;;\-#,##0.0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6" formatCode="#,##0.00\ &quot;€&quot;;\-#,##0.0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6" formatCode="#,##0.00\ &quot;€&quot;;\-#,##0.00\ &quot;€&quot;"/>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rgb="FFA9D08E"/>
        </left>
        <right style="thin">
          <color rgb="FFA9D08E"/>
        </right>
        <top style="thin">
          <color rgb="FFA9D08E"/>
        </top>
        <bottom style="thin">
          <color rgb="FFA9D08E"/>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73" formatCode="#,##0\ &quot;€&quot;"/>
    </dxf>
    <dxf>
      <fill>
        <patternFill>
          <fgColor indexed="64"/>
          <bgColor rgb="FFF4B183"/>
        </patternFill>
      </fill>
    </dxf>
    <dxf>
      <fill>
        <patternFill>
          <fgColor indexed="64"/>
          <bgColor rgb="FFF4B183"/>
        </patternFill>
      </fill>
    </dxf>
    <dxf>
      <font>
        <color theme="0" tint="-4.9989318521683403E-2"/>
      </font>
      <fill>
        <patternFill patternType="solid">
          <fgColor indexed="64"/>
          <bgColor theme="0"/>
        </patternFill>
      </fill>
    </dxf>
    <dxf>
      <font>
        <color theme="0" tint="-4.9989318521683403E-2"/>
      </font>
      <fill>
        <patternFill patternType="solid">
          <fgColor indexed="64"/>
          <bgColor theme="0"/>
        </patternFill>
      </fill>
    </dxf>
    <dxf>
      <font>
        <color theme="0" tint="-4.9989318521683403E-2"/>
      </font>
      <numFmt numFmtId="0" formatCode="General"/>
      <fill>
        <patternFill patternType="solid">
          <fgColor indexed="64"/>
          <bgColor theme="0"/>
        </patternFill>
      </fill>
    </dxf>
    <dxf>
      <font>
        <color theme="0" tint="-4.9989318521683403E-2"/>
      </font>
    </dxf>
    <dxf>
      <font>
        <color theme="0" tint="-4.9989318521683403E-2"/>
      </font>
    </dxf>
    <dxf>
      <fill>
        <patternFill patternType="solid">
          <bgColor theme="0"/>
        </patternFill>
      </fill>
    </dxf>
    <dxf>
      <numFmt numFmtId="168" formatCode="&quot;$&quot;#,##0_);\(&quot;$&quot;#,##0\)"/>
      <fill>
        <patternFill patternType="solid">
          <fgColor indexed="64"/>
          <bgColor rgb="FFB4C6E7"/>
        </patternFill>
      </fill>
    </dxf>
    <dxf>
      <font>
        <b/>
      </font>
      <numFmt numFmtId="0" formatCode="General"/>
      <fill>
        <patternFill>
          <fgColor rgb="FFF4B183"/>
        </patternFill>
      </fill>
    </dxf>
    <dxf>
      <fill>
        <patternFill patternType="solid">
          <fgColor indexed="64"/>
          <bgColor rgb="FFFFE699"/>
        </patternFill>
      </fill>
    </dxf>
    <dxf>
      <fill>
        <patternFill patternType="solid">
          <fgColor indexed="64"/>
          <bgColor rgb="FFFFE699"/>
        </patternFill>
      </fill>
    </dxf>
    <dxf>
      <numFmt numFmtId="168" formatCode="&quot;$&quot;#,##0_);\(&quot;$&quot;#,##0\)"/>
      <fill>
        <patternFill patternType="solid">
          <fgColor indexed="64"/>
          <bgColor rgb="FFB4C6E7"/>
        </patternFill>
      </fill>
    </dxf>
    <dxf>
      <numFmt numFmtId="168" formatCode="&quot;$&quot;#,##0_);\(&quot;$&quot;#,##0\)"/>
      <fill>
        <patternFill patternType="solid">
          <fgColor indexed="64"/>
          <bgColor rgb="FFB4C6E7"/>
        </patternFill>
      </fill>
    </dxf>
    <dxf>
      <font>
        <color theme="0"/>
      </font>
      <fill>
        <patternFill patternType="solid">
          <fgColor indexed="64"/>
          <bgColor theme="0"/>
        </patternFill>
      </fill>
    </dxf>
    <dxf>
      <fill>
        <patternFill patternType="solid">
          <fgColor indexed="64"/>
          <bgColor theme="0"/>
        </patternFill>
      </fill>
    </dxf>
    <dxf>
      <font>
        <color theme="0"/>
      </font>
    </dxf>
    <dxf>
      <fill>
        <patternFill patternType="solid">
          <bgColor theme="0"/>
        </patternFill>
      </fill>
    </dxf>
    <dxf>
      <numFmt numFmtId="21" formatCode="dd\-mmm"/>
    </dxf>
    <dxf>
      <numFmt numFmtId="164" formatCode="#,##0\ &quot;€&quot;;\-#,##0\ &quot;€&quot;"/>
    </dxf>
    <dxf>
      <numFmt numFmtId="166" formatCode="#,##0.00\ &quot;€&quot;;\-#,##0.00\ &quot;€&quot;"/>
    </dxf>
    <dxf>
      <numFmt numFmtId="164" formatCode="#,##0\ &quot;€&quot;;\-#,##0\ &quot;€&quot;"/>
    </dxf>
    <dxf>
      <numFmt numFmtId="168" formatCode="&quot;$&quot;#,##0_);\(&quot;$&quot;#,##0\)"/>
    </dxf>
    <dxf>
      <numFmt numFmtId="176" formatCode="&quot;$&quot;#,##0"/>
    </dxf>
    <dxf>
      <numFmt numFmtId="21" formatCode="dd\-mmm"/>
    </dxf>
    <dxf>
      <numFmt numFmtId="173" formatCode="#,##0\ &quot;€&quot;"/>
    </dxf>
    <dxf>
      <numFmt numFmtId="173" formatCode="#,##0\ &quot;€&quot;"/>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4" formatCode="#,##0\ &quot;€&quot;;\-#,##0\ &quot;€&quot;"/>
    </dxf>
    <dxf>
      <numFmt numFmtId="168" formatCode="&quot;$&quot;#,##0_);\(&quot;$&quot;#,##0\)"/>
    </dxf>
    <dxf>
      <numFmt numFmtId="17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4" formatCode="#,##0\ &quot;€&quot;;\-#,##0\ &quot;€&quot;"/>
    </dxf>
    <dxf>
      <numFmt numFmtId="168" formatCode="&quot;$&quot;#,##0_);\(&quot;$&quot;#,##0\)"/>
    </dxf>
    <dxf>
      <numFmt numFmtId="17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4" formatCode="#,##0\ &quot;€&quot;;\-#,##0\ &quot;€&quot;"/>
    </dxf>
    <dxf>
      <numFmt numFmtId="168" formatCode="&quot;$&quot;#,##0_);\(&quot;$&quot;#,##0\)"/>
    </dxf>
    <dxf>
      <numFmt numFmtId="176" formatCode="&quot;$&quot;#,##0"/>
    </dxf>
    <dxf>
      <font>
        <b val="0"/>
        <i val="0"/>
        <strike val="0"/>
        <condense val="0"/>
        <extend val="0"/>
        <outline val="0"/>
        <shadow val="0"/>
        <u val="none"/>
        <vertAlign val="baseline"/>
        <sz val="11"/>
        <color theme="1"/>
        <name val="Calibri"/>
        <scheme val="none"/>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fill>
        <patternFill patternType="solid">
          <fgColor theme="9" tint="0.79998168889431442"/>
          <bgColor theme="9" tint="0.79998168889431442"/>
        </patternFill>
      </fill>
      <border diagonalUp="0" diagonalDown="0">
        <left/>
        <right/>
        <top style="thin">
          <color theme="9" tint="0.39997558519241921"/>
        </top>
        <bottom/>
        <vertical/>
        <horizontal/>
      </border>
    </dxf>
    <dxf>
      <font>
        <b val="0"/>
        <i val="0"/>
        <strike val="0"/>
        <condense val="0"/>
        <extend val="0"/>
        <outline val="0"/>
        <shadow val="0"/>
        <u val="none"/>
        <vertAlign val="baseline"/>
        <sz val="11"/>
        <color theme="1"/>
        <name val="Calibri"/>
        <scheme val="minor"/>
      </font>
      <numFmt numFmtId="21" formatCode="dd\-mmm"/>
      <fill>
        <patternFill patternType="solid">
          <fgColor theme="9" tint="0.79998168889431442"/>
          <bgColor theme="9" tint="0.79998168889431442"/>
        </patternFill>
      </fill>
      <alignment horizontal="left" vertical="bottom" textRotation="0" wrapText="0" indent="0" justifyLastLine="0" shrinkToFit="0" readingOrder="0"/>
      <border diagonalUp="0" diagonalDown="0">
        <left/>
        <right/>
        <top style="thin">
          <color theme="9" tint="0.39997558519241921"/>
        </top>
        <bottom/>
        <vertical/>
        <horizontal/>
      </border>
    </dxf>
    <dxf>
      <border outline="0">
        <left style="thin">
          <color theme="9" tint="0.39997558519241921"/>
        </left>
        <right style="thin">
          <color theme="9" tint="0.39997558519241921"/>
        </right>
        <top style="thin">
          <color theme="9" tint="0.39997558519241921"/>
        </top>
        <bottom style="thin">
          <color theme="9" tint="0.39997558519241921"/>
        </bottom>
      </border>
    </dxf>
    <dxf>
      <font>
        <b/>
        <i val="0"/>
        <strike val="0"/>
        <condense val="0"/>
        <extend val="0"/>
        <outline val="0"/>
        <shadow val="0"/>
        <u val="none"/>
        <vertAlign val="baseline"/>
        <sz val="11"/>
        <color theme="0"/>
        <name val="Calibri"/>
        <scheme val="minor"/>
      </font>
      <fill>
        <patternFill patternType="solid">
          <fgColor theme="9"/>
          <bgColor theme="9"/>
        </patternFill>
      </fill>
    </dxf>
    <dxf>
      <numFmt numFmtId="164" formatCode="#,##0\ &quot;€&quot;;\-#,##0\ &quot;€&quot;"/>
    </dxf>
    <dxf>
      <numFmt numFmtId="166" formatCode="#,##0.00\ &quot;€&quot;;\-#,##0.00\ &quot;€&quot;"/>
    </dxf>
    <dxf>
      <numFmt numFmtId="164" formatCode="#,##0\ &quot;€&quot;;\-#,##0\ &quot;€&quot;"/>
    </dxf>
    <dxf>
      <numFmt numFmtId="168" formatCode="&quot;$&quot;#,##0_);\(&quot;$&quot;#,##0\)"/>
    </dxf>
    <dxf>
      <numFmt numFmtId="176"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pivotCacheDefinition" Target="pivotCache/pivotCacheDefinition13.xml"/><Relationship Id="rId21" Type="http://schemas.openxmlformats.org/officeDocument/2006/relationships/worksheet" Target="worksheets/sheet21.xml"/><Relationship Id="rId34" Type="http://schemas.openxmlformats.org/officeDocument/2006/relationships/pivotCacheDefinition" Target="pivotCache/pivotCacheDefinition8.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pivotCacheDefinition" Target="pivotCache/pivotCacheDefinition6.xml"/><Relationship Id="rId37" Type="http://schemas.openxmlformats.org/officeDocument/2006/relationships/pivotCacheDefinition" Target="pivotCache/pivotCacheDefinition11.xml"/><Relationship Id="rId40" Type="http://schemas.openxmlformats.org/officeDocument/2006/relationships/pivotCacheDefinition" Target="pivotCache/pivotCacheDefinition14.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openxmlformats.org/officeDocument/2006/relationships/pivotCacheDefinition" Target="pivotCache/pivotCacheDefinition1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pivotCacheDefinition" Target="pivotCache/pivotCacheDefinition5.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pivotCacheDefinition" Target="pivotCache/pivotCacheDefinition4.xml"/><Relationship Id="rId35" Type="http://schemas.openxmlformats.org/officeDocument/2006/relationships/pivotCacheDefinition" Target="pivotCache/pivotCacheDefinition9.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pivotCacheDefinition" Target="pivotCache/pivotCacheDefinition7.xml"/><Relationship Id="rId38" Type="http://schemas.openxmlformats.org/officeDocument/2006/relationships/pivotCacheDefinition" Target="pivotCache/pivotCacheDefinition12.xml"/><Relationship Id="rId20" Type="http://schemas.openxmlformats.org/officeDocument/2006/relationships/worksheet" Target="worksheets/sheet20.xml"/><Relationship Id="rId41" Type="http://schemas.openxmlformats.org/officeDocument/2006/relationships/pivotCacheDefinition" Target="pivotCache/pivotCacheDefinition15.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A1"/><Relationship Id="rId1" Type="http://schemas.openxmlformats.org/officeDocument/2006/relationships/image" Target="../media/image1.png"/><Relationship Id="rId4" Type="http://schemas.openxmlformats.org/officeDocument/2006/relationships/image" Target="../media/image3.sv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hyperlink" Target="#'8'!A1"/><Relationship Id="rId1" Type="http://schemas.openxmlformats.org/officeDocument/2006/relationships/hyperlink" Target="#'10'!A1"/></Relationships>
</file>

<file path=xl/drawings/_rels/drawing1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9'!A1"/><Relationship Id="rId1" Type="http://schemas.openxmlformats.org/officeDocument/2006/relationships/hyperlink" Target="#'11'!A1"/></Relationships>
</file>

<file path=xl/drawings/_rels/drawing12.xml.rels><?xml version="1.0" encoding="UTF-8" standalone="yes"?>
<Relationships xmlns="http://schemas.openxmlformats.org/package/2006/relationships"><Relationship Id="rId2" Type="http://schemas.openxmlformats.org/officeDocument/2006/relationships/hyperlink" Target="#'10'!A1"/><Relationship Id="rId1" Type="http://schemas.openxmlformats.org/officeDocument/2006/relationships/hyperlink" Target="#'12'!A1"/></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11'!A1"/><Relationship Id="rId1" Type="http://schemas.openxmlformats.org/officeDocument/2006/relationships/hyperlink" Target="#'13'!A1"/><Relationship Id="rId6" Type="http://schemas.openxmlformats.org/officeDocument/2006/relationships/image" Target="../media/image10.svg"/><Relationship Id="rId5" Type="http://schemas.openxmlformats.org/officeDocument/2006/relationships/image" Target="../media/image9.png"/><Relationship Id="rId4" Type="http://schemas.openxmlformats.org/officeDocument/2006/relationships/image" Target="../media/image8.sv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12'!A1"/><Relationship Id="rId1" Type="http://schemas.openxmlformats.org/officeDocument/2006/relationships/hyperlink" Target="#'14'!A1"/></Relationships>
</file>

<file path=xl/drawings/_rels/drawing15.xml.rels><?xml version="1.0" encoding="UTF-8" standalone="yes"?>
<Relationships xmlns="http://schemas.openxmlformats.org/package/2006/relationships"><Relationship Id="rId2" Type="http://schemas.openxmlformats.org/officeDocument/2006/relationships/hyperlink" Target="#'13'!A1"/><Relationship Id="rId1" Type="http://schemas.openxmlformats.org/officeDocument/2006/relationships/hyperlink" Target="#'15'!A1"/></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14'!A1"/><Relationship Id="rId1" Type="http://schemas.openxmlformats.org/officeDocument/2006/relationships/hyperlink" Target="#'16'!A1"/><Relationship Id="rId4" Type="http://schemas.openxmlformats.org/officeDocument/2006/relationships/image" Target="../media/image13.svg"/></Relationships>
</file>

<file path=xl/drawings/_rels/drawing17.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hyperlink" Target="#'15'!A1"/><Relationship Id="rId1" Type="http://schemas.openxmlformats.org/officeDocument/2006/relationships/hyperlink" Target="#'17'!A1"/><Relationship Id="rId4" Type="http://schemas.openxmlformats.org/officeDocument/2006/relationships/image" Target="../media/image15.svg"/></Relationships>
</file>

<file path=xl/drawings/_rels/drawing1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16'!A1"/><Relationship Id="rId1" Type="http://schemas.openxmlformats.org/officeDocument/2006/relationships/hyperlink" Target="#'18'!A1"/><Relationship Id="rId4" Type="http://schemas.openxmlformats.org/officeDocument/2006/relationships/image" Target="../media/image13.svg"/></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7'!A1"/><Relationship Id="rId1" Type="http://schemas.openxmlformats.org/officeDocument/2006/relationships/hyperlink" Target="#'19'!A1"/><Relationship Id="rId4" Type="http://schemas.openxmlformats.org/officeDocument/2006/relationships/image" Target="../media/image16.svg"/></Relationships>
</file>

<file path=xl/drawings/_rels/drawing2.xml.rels><?xml version="1.0" encoding="UTF-8" standalone="yes"?>
<Relationships xmlns="http://schemas.openxmlformats.org/package/2006/relationships"><Relationship Id="rId2" Type="http://schemas.openxmlformats.org/officeDocument/2006/relationships/hyperlink" Target="#'&#904;&#957;&#945;&#961;&#958;&#951;'!A1"/><Relationship Id="rId1" Type="http://schemas.openxmlformats.org/officeDocument/2006/relationships/hyperlink" Target="#'2'!A1"/></Relationships>
</file>

<file path=xl/drawings/_rels/drawing20.xml.rels><?xml version="1.0" encoding="UTF-8" standalone="yes"?>
<Relationships xmlns="http://schemas.openxmlformats.org/package/2006/relationships"><Relationship Id="rId3" Type="http://schemas.openxmlformats.org/officeDocument/2006/relationships/hyperlink" Target="#'20'!A1"/><Relationship Id="rId2" Type="http://schemas.openxmlformats.org/officeDocument/2006/relationships/image" Target="../media/image18.svg"/><Relationship Id="rId1" Type="http://schemas.openxmlformats.org/officeDocument/2006/relationships/image" Target="../media/image17.png"/><Relationship Id="rId4" Type="http://schemas.openxmlformats.org/officeDocument/2006/relationships/hyperlink" Target="#'18'!A1"/></Relationships>
</file>

<file path=xl/drawings/_rels/drawing21.xml.rels><?xml version="1.0" encoding="UTF-8" standalone="yes"?>
<Relationships xmlns="http://schemas.openxmlformats.org/package/2006/relationships"><Relationship Id="rId2" Type="http://schemas.openxmlformats.org/officeDocument/2006/relationships/hyperlink" Target="#'19'!A1"/><Relationship Id="rId1" Type="http://schemas.openxmlformats.org/officeDocument/2006/relationships/hyperlink" Target="#'21'!A1"/></Relationships>
</file>

<file path=xl/drawings/_rels/drawing22.xml.rels><?xml version="1.0" encoding="UTF-8" standalone="yes"?>
<Relationships xmlns="http://schemas.openxmlformats.org/package/2006/relationships"><Relationship Id="rId2" Type="http://schemas.openxmlformats.org/officeDocument/2006/relationships/hyperlink" Target="#'20'!A1"/><Relationship Id="rId1" Type="http://schemas.openxmlformats.org/officeDocument/2006/relationships/hyperlink" Target="#'22'!A1"/></Relationships>
</file>

<file path=xl/drawings/_rels/drawing23.xml.rels><?xml version="1.0" encoding="UTF-8" standalone="yes"?>
<Relationships xmlns="http://schemas.openxmlformats.org/package/2006/relationships"><Relationship Id="rId2" Type="http://schemas.openxmlformats.org/officeDocument/2006/relationships/hyperlink" Target="#'21'!A1"/><Relationship Id="rId1" Type="http://schemas.openxmlformats.org/officeDocument/2006/relationships/hyperlink" Target="#'23'!A1"/></Relationships>
</file>

<file path=xl/drawings/_rels/drawing24.xml.rels><?xml version="1.0" encoding="UTF-8" standalone="yes"?>
<Relationships xmlns="http://schemas.openxmlformats.org/package/2006/relationships"><Relationship Id="rId2" Type="http://schemas.openxmlformats.org/officeDocument/2006/relationships/hyperlink" Target="#'22'!A1"/><Relationship Id="rId1" Type="http://schemas.openxmlformats.org/officeDocument/2006/relationships/hyperlink" Target="#'24'!A1"/></Relationships>
</file>

<file path=xl/drawings/_rels/drawing25.xml.rels><?xml version="1.0" encoding="UTF-8" standalone="yes"?>
<Relationships xmlns="http://schemas.openxmlformats.org/package/2006/relationships"><Relationship Id="rId2" Type="http://schemas.openxmlformats.org/officeDocument/2006/relationships/hyperlink" Target="#'23'!A1"/><Relationship Id="rId1" Type="http://schemas.openxmlformats.org/officeDocument/2006/relationships/hyperlink" Target="#'&#924;&#940;&#952;&#949;&#964;&#949; &#960;&#949;&#961;&#953;&#963;&#963;&#972;&#964;&#949;&#961;&#945;'!A1"/></Relationships>
</file>

<file path=xl/drawings/_rels/drawing26.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22.png"/><Relationship Id="rId2" Type="http://schemas.openxmlformats.org/officeDocument/2006/relationships/hyperlink" Target="https://support.office.com/el-GR/article/create-a-pivottable-to-analyze-worksheet-data-a9a84538-bfe9-40a9-a8e9-f99134456576" TargetMode="External"/><Relationship Id="rId1" Type="http://schemas.openxmlformats.org/officeDocument/2006/relationships/hyperlink" Target="https://techcommunity.microsoft.com/t5/excel/ct-p/excel_cat" TargetMode="External"/><Relationship Id="rId6" Type="http://schemas.openxmlformats.org/officeDocument/2006/relationships/image" Target="../media/image21.svg"/><Relationship Id="rId5" Type="http://schemas.openxmlformats.org/officeDocument/2006/relationships/image" Target="../media/image20.png"/><Relationship Id="rId4" Type="http://schemas.openxmlformats.org/officeDocument/2006/relationships/hyperlink" Target="https://support.office.com/el-GR/article/refresh-pivottable-data-6d24cece-a038-468a-8176-8b6568ca9be2"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2" Type="http://schemas.openxmlformats.org/officeDocument/2006/relationships/hyperlink" Target="#'3'!A1"/><Relationship Id="rId1" Type="http://schemas.openxmlformats.org/officeDocument/2006/relationships/hyperlink" Target="#'5'!A1"/></Relationships>
</file>

<file path=xl/drawings/_rels/drawing6.xml.rels><?xml version="1.0" encoding="UTF-8" standalone="yes"?>
<Relationships xmlns="http://schemas.openxmlformats.org/package/2006/relationships"><Relationship Id="rId2" Type="http://schemas.openxmlformats.org/officeDocument/2006/relationships/hyperlink" Target="#'4'!A1"/><Relationship Id="rId1" Type="http://schemas.openxmlformats.org/officeDocument/2006/relationships/hyperlink" Target="#'6'!A1"/></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5'!A1"/><Relationship Id="rId1" Type="http://schemas.openxmlformats.org/officeDocument/2006/relationships/hyperlink" Target="#'7'!A1"/></Relationships>
</file>

<file path=xl/drawings/_rels/drawing8.xml.rels><?xml version="1.0" encoding="UTF-8" standalone="yes"?>
<Relationships xmlns="http://schemas.openxmlformats.org/package/2006/relationships"><Relationship Id="rId2" Type="http://schemas.openxmlformats.org/officeDocument/2006/relationships/hyperlink" Target="#'6'!A1"/><Relationship Id="rId1" Type="http://schemas.openxmlformats.org/officeDocument/2006/relationships/hyperlink" Target="#'8'!A1"/></Relationships>
</file>

<file path=xl/drawings/_rels/drawing9.xml.rels><?xml version="1.0" encoding="UTF-8" standalone="yes"?>
<Relationships xmlns="http://schemas.openxmlformats.org/package/2006/relationships"><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1613218</xdr:rowOff>
    </xdr:from>
    <xdr:to>
      <xdr:col>0</xdr:col>
      <xdr:colOff>1771650</xdr:colOff>
      <xdr:row>3</xdr:row>
      <xdr:rowOff>2346643</xdr:rowOff>
    </xdr:to>
    <xdr:pic>
      <xdr:nvPicPr>
        <xdr:cNvPr id="2" name="Λογότυπο" descr="Excel logo">
          <a:extLst>
            <a:ext uri="{FF2B5EF4-FFF2-40B4-BE49-F238E27FC236}">
              <a16:creationId xmlns:a16="http://schemas.microsoft.com/office/drawing/2014/main" id="{4F4D5E8C-CF05-440E-8B75-3A0092A64F40}"/>
            </a:ext>
          </a:extLst>
        </xdr:cNvPr>
        <xdr:cNvPicPr>
          <a:picLocks noChangeAspect="1"/>
        </xdr:cNvPicPr>
      </xdr:nvPicPr>
      <xdr:blipFill rotWithShape="1">
        <a:blip xmlns:r="http://schemas.openxmlformats.org/officeDocument/2006/relationships" r:embed="rId1"/>
        <a:srcRect l="6589" t="13099" r="6742" b="13099"/>
        <a:stretch/>
      </xdr:blipFill>
      <xdr:spPr>
        <a:xfrm>
          <a:off x="132080" y="4242118"/>
          <a:ext cx="1639570" cy="733425"/>
        </a:xfrm>
        <a:prstGeom prst="rect">
          <a:avLst/>
        </a:prstGeom>
      </xdr:spPr>
    </xdr:pic>
    <xdr:clientData/>
  </xdr:twoCellAnchor>
  <xdr:absoluteAnchor>
    <xdr:pos x="6381750" y="4419600"/>
    <xdr:ext cx="1170432" cy="514350"/>
    <xdr:sp macro="" textlink="">
      <xdr:nvSpPr>
        <xdr:cNvPr id="3" name="Κουμπί &quot;Επόμενο&quot;" descr="Navigation link to the next step">
          <a:hlinkClick xmlns:r="http://schemas.openxmlformats.org/officeDocument/2006/relationships" r:id="rId2" tooltip="Κάντε κλικ εδώ για να προχωρήσετε στο επόμενο φύλλο"/>
          <a:extLst>
            <a:ext uri="{FF2B5EF4-FFF2-40B4-BE49-F238E27FC236}">
              <a16:creationId xmlns:a16="http://schemas.microsoft.com/office/drawing/2014/main" id="{D75312FC-5F0D-47E9-8C47-A0CEBE5C0BE5}"/>
            </a:ext>
          </a:extLst>
        </xdr:cNvPr>
        <xdr:cNvSpPr/>
      </xdr:nvSpPr>
      <xdr:spPr>
        <a:xfrm>
          <a:off x="6381750" y="4419600"/>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l"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Πάμε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editAs="absolute">
    <xdr:from>
      <xdr:col>2</xdr:col>
      <xdr:colOff>276849</xdr:colOff>
      <xdr:row>3</xdr:row>
      <xdr:rowOff>1379220</xdr:rowOff>
    </xdr:from>
    <xdr:to>
      <xdr:col>5</xdr:col>
      <xdr:colOff>695324</xdr:colOff>
      <xdr:row>3</xdr:row>
      <xdr:rowOff>2408052</xdr:rowOff>
    </xdr:to>
    <xdr:sp macro="" textlink="">
      <xdr:nvSpPr>
        <xdr:cNvPr id="5" name="Βήμα &quot;Χρήσιμη πληροφορία&quot;" descr="GOOD TO KNOW&#10;Did you take the first tutorial? If not, go to File &gt; New and find Make your first PivotTable.&#10;&#10;">
          <a:extLst>
            <a:ext uri="{FF2B5EF4-FFF2-40B4-BE49-F238E27FC236}">
              <a16:creationId xmlns:a16="http://schemas.microsoft.com/office/drawing/2014/main" id="{BD2E63DA-5007-4B63-BFAF-7BFC3D27B1E4}"/>
            </a:ext>
          </a:extLst>
        </xdr:cNvPr>
        <xdr:cNvSpPr txBox="1"/>
      </xdr:nvSpPr>
      <xdr:spPr>
        <a:xfrm>
          <a:off x="8220699" y="4008120"/>
          <a:ext cx="2647325" cy="102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Segoe UI Light" panose="020B0502040204020203" pitchFamily="34" charset="0"/>
            </a:rPr>
            <a:t>ΚΑΛΟ ΕΙΝΑΙ ΝΑ ΓΝΩΡΙΖΕΤΕ</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l" sz="1100" b="0" i="0" kern="1200" baseline="0">
              <a:solidFill>
                <a:schemeClr val="dk1"/>
              </a:solidFill>
              <a:effectLst/>
              <a:latin typeface="+mn-lt"/>
              <a:ea typeface="+mn-ea"/>
              <a:cs typeface="+mn-cs"/>
            </a:rPr>
            <a:t>Παρακολουθήσατε το πρώτο πρόγραμμα εκμάθησης; Εάν όχι, επιλέξτε </a:t>
          </a:r>
          <a:r>
            <a:rPr lang="el" sz="1100" b="1" i="0" kern="1200" baseline="0">
              <a:solidFill>
                <a:schemeClr val="dk1"/>
              </a:solidFill>
              <a:effectLst/>
              <a:latin typeface="+mn-lt"/>
              <a:ea typeface="+mn-ea"/>
              <a:cs typeface="+mn-cs"/>
            </a:rPr>
            <a:t>Αρχείο</a:t>
          </a:r>
          <a:r>
            <a:rPr lang="el" sz="1100" b="0" i="0" kern="1200" baseline="0">
              <a:solidFill>
                <a:schemeClr val="dk1"/>
              </a:solidFill>
              <a:effectLst/>
              <a:latin typeface="+mn-lt"/>
              <a:ea typeface="+mn-ea"/>
              <a:cs typeface="+mn-cs"/>
            </a:rPr>
            <a:t> &gt; </a:t>
          </a:r>
          <a:r>
            <a:rPr lang="el" sz="1100" b="1" i="0" kern="1200" baseline="0">
              <a:solidFill>
                <a:schemeClr val="dk1"/>
              </a:solidFill>
              <a:effectLst/>
              <a:latin typeface="+mn-lt"/>
              <a:ea typeface="+mn-ea"/>
              <a:cs typeface="+mn-cs"/>
            </a:rPr>
            <a:t>Δημιουργία</a:t>
          </a:r>
          <a:r>
            <a:rPr lang="el" sz="1100" b="0" i="0" kern="1200" baseline="0">
              <a:solidFill>
                <a:schemeClr val="dk1"/>
              </a:solidFill>
              <a:effectLst/>
              <a:latin typeface="+mn-lt"/>
              <a:ea typeface="+mn-ea"/>
              <a:cs typeface="+mn-cs"/>
            </a:rPr>
            <a:t> και βρείτε την επιλογή </a:t>
          </a:r>
          <a:r>
            <a:rPr lang="el" sz="1100" b="1" i="1" kern="1200" baseline="0">
              <a:solidFill>
                <a:schemeClr val="dk1"/>
              </a:solidFill>
              <a:effectLst/>
              <a:latin typeface="+mn-lt"/>
              <a:ea typeface="+mn-ea"/>
              <a:cs typeface="+mn-cs"/>
            </a:rPr>
            <a:t>Δημιουργήστε τον πρώτο σας Συγκεντρωτικό Πίνακα.</a:t>
          </a:r>
          <a:endParaRPr lang="en-US" sz="1100" b="1" i="1">
            <a:effectLst/>
            <a:latin typeface="+mn-lt"/>
          </a:endParaRPr>
        </a:p>
      </xdr:txBody>
    </xdr:sp>
    <xdr:clientData fLocksWithSheet="0"/>
  </xdr:twoCellAnchor>
  <xdr:twoCellAnchor>
    <xdr:from>
      <xdr:col>1</xdr:col>
      <xdr:colOff>171450</xdr:colOff>
      <xdr:row>3</xdr:row>
      <xdr:rowOff>1369695</xdr:rowOff>
    </xdr:from>
    <xdr:to>
      <xdr:col>2</xdr:col>
      <xdr:colOff>377972</xdr:colOff>
      <xdr:row>3</xdr:row>
      <xdr:rowOff>1814342</xdr:rowOff>
    </xdr:to>
    <xdr:pic>
      <xdr:nvPicPr>
        <xdr:cNvPr id="9" name="Γραφικό 2" descr="Owl">
          <a:extLst>
            <a:ext uri="{FF2B5EF4-FFF2-40B4-BE49-F238E27FC236}">
              <a16:creationId xmlns:a16="http://schemas.microsoft.com/office/drawing/2014/main" id="{9F2D586A-FDEB-438B-8125-27CE96CE687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7877175" y="3208020"/>
          <a:ext cx="444647" cy="4446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113918</xdr:colOff>
      <xdr:row>21</xdr:row>
      <xdr:rowOff>157740</xdr:rowOff>
    </xdr:to>
    <xdr:grpSp>
      <xdr:nvGrpSpPr>
        <xdr:cNvPr id="2" name="ομάδα_Καθοδήγηση">
          <a:extLst>
            <a:ext uri="{FF2B5EF4-FFF2-40B4-BE49-F238E27FC236}">
              <a16:creationId xmlns:a16="http://schemas.microsoft.com/office/drawing/2014/main" id="{5780B9E4-F38F-4E3E-8C13-106112C5962A}"/>
            </a:ext>
          </a:extLst>
        </xdr:cNvPr>
        <xdr:cNvGrpSpPr/>
      </xdr:nvGrpSpPr>
      <xdr:grpSpPr>
        <a:xfrm>
          <a:off x="0" y="0"/>
          <a:ext cx="7781543" cy="4158240"/>
          <a:chOff x="0" y="0"/>
          <a:chExt cx="7781543" cy="4287012"/>
        </a:xfrm>
      </xdr:grpSpPr>
      <xdr:sp macro="" textlink="">
        <xdr:nvSpPr>
          <xdr:cNvPr id="3" name="κείμενο_ΚαθοδήγησηΚεφαλίδα" descr="If you think about it in a simplified way, the row field is on the left, and the column field at the top. Then they both intersect and each condition is applied to the value field.">
            <a:extLst>
              <a:ext uri="{FF2B5EF4-FFF2-40B4-BE49-F238E27FC236}">
                <a16:creationId xmlns:a16="http://schemas.microsoft.com/office/drawing/2014/main" id="{7A9ADFB3-433E-4DC5-B7A8-88F30925B9DA}"/>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Υπάρχει κι άλλος τρόπος να τον δείτε: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Το πεδίο γραμμών είναι στα αριστερά και το πεδίο στηλών στο επάνω μέρος. Κάθε ένα από αυτά παρέχει μια συνθήκη στο πεδίο τιμών, το οποίο τα αθροίζει.</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C0AA861C-5908-4A30-B099-4154A7EA7BE9}"/>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grpSp>
    <xdr:clientData fLocksWithSheet="0"/>
  </xdr:twoCellAnchor>
  <xdr:twoCellAnchor editAs="absolute">
    <xdr:from>
      <xdr:col>0</xdr:col>
      <xdr:colOff>304801</xdr:colOff>
      <xdr:row>19</xdr:row>
      <xdr:rowOff>22102</xdr:rowOff>
    </xdr:from>
    <xdr:to>
      <xdr:col>11</xdr:col>
      <xdr:colOff>410084</xdr:colOff>
      <xdr:row>21</xdr:row>
      <xdr:rowOff>7240</xdr:rowOff>
    </xdr:to>
    <xdr:grpSp>
      <xdr:nvGrpSpPr>
        <xdr:cNvPr id="6" name="Ομάδα 5">
          <a:extLst>
            <a:ext uri="{FF2B5EF4-FFF2-40B4-BE49-F238E27FC236}">
              <a16:creationId xmlns:a16="http://schemas.microsoft.com/office/drawing/2014/main" id="{2A5E8DAA-B926-4F78-94A1-5EA80ED39826}"/>
            </a:ext>
          </a:extLst>
        </xdr:cNvPr>
        <xdr:cNvGrpSpPr/>
      </xdr:nvGrpSpPr>
      <xdr:grpSpPr>
        <a:xfrm>
          <a:off x="304801" y="3641602"/>
          <a:ext cx="7163308" cy="366138"/>
          <a:chOff x="304800" y="3774948"/>
          <a:chExt cx="7163308" cy="356616"/>
        </a:xfrm>
      </xdr:grpSpPr>
      <xdr:sp macro="" textlink="">
        <xdr:nvSpPr>
          <xdr:cNvPr id="7"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56265420-D8B4-4284-AF16-38C128548F9B}"/>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8"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3B863D47-9377-4D61-9619-D3D2166D6493}"/>
              </a:ext>
            </a:extLst>
          </xdr:cNvPr>
          <xdr:cNvSpPr/>
        </xdr:nvSpPr>
        <xdr:spPr>
          <a:xfrm flipH="1">
            <a:off x="304800" y="377494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fLocksWithSheet="0"/>
  </xdr:twoCellAnchor>
  <xdr:twoCellAnchor editAs="oneCell">
    <xdr:from>
      <xdr:col>3</xdr:col>
      <xdr:colOff>809625</xdr:colOff>
      <xdr:row>6</xdr:row>
      <xdr:rowOff>38100</xdr:rowOff>
    </xdr:from>
    <xdr:to>
      <xdr:col>7</xdr:col>
      <xdr:colOff>514350</xdr:colOff>
      <xdr:row>16</xdr:row>
      <xdr:rowOff>190499</xdr:rowOff>
    </xdr:to>
    <xdr:pic>
      <xdr:nvPicPr>
        <xdr:cNvPr id="9" name="Εικόνα 8">
          <a:extLst>
            <a:ext uri="{FF2B5EF4-FFF2-40B4-BE49-F238E27FC236}">
              <a16:creationId xmlns:a16="http://schemas.microsoft.com/office/drawing/2014/main" id="{0D6FBD64-5499-47CC-A6E1-FDF2EFFBC4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2638425" y="1181100"/>
          <a:ext cx="2495550" cy="2057399"/>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533400</xdr:colOff>
      <xdr:row>10</xdr:row>
      <xdr:rowOff>57151</xdr:rowOff>
    </xdr:from>
    <xdr:to>
      <xdr:col>3</xdr:col>
      <xdr:colOff>765808</xdr:colOff>
      <xdr:row>12</xdr:row>
      <xdr:rowOff>83475</xdr:rowOff>
    </xdr:to>
    <xdr:sp macro="" textlink="">
      <xdr:nvSpPr>
        <xdr:cNvPr id="10" name="Κείμενο συμβουλής 23" descr="The row field...">
          <a:extLst>
            <a:ext uri="{FF2B5EF4-FFF2-40B4-BE49-F238E27FC236}">
              <a16:creationId xmlns:a16="http://schemas.microsoft.com/office/drawing/2014/main" id="{EE7A1009-9AC3-47A4-BD3F-1E4020FC0E16}"/>
            </a:ext>
          </a:extLst>
        </xdr:cNvPr>
        <xdr:cNvSpPr txBox="1"/>
      </xdr:nvSpPr>
      <xdr:spPr>
        <a:xfrm>
          <a:off x="1143000" y="1962151"/>
          <a:ext cx="1451608" cy="40732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Το πεδίο γραμμών παρέχει μια συνθήκη...</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82978</xdr:colOff>
      <xdr:row>11</xdr:row>
      <xdr:rowOff>129860</xdr:rowOff>
    </xdr:from>
    <xdr:to>
      <xdr:col>3</xdr:col>
      <xdr:colOff>943023</xdr:colOff>
      <xdr:row>14</xdr:row>
      <xdr:rowOff>159404</xdr:rowOff>
    </xdr:to>
    <xdr:sp macro="" textlink="">
      <xdr:nvSpPr>
        <xdr:cNvPr id="11" name="σχήμα_ΚαμπύλοΒέλος">
          <a:extLst>
            <a:ext uri="{FF2B5EF4-FFF2-40B4-BE49-F238E27FC236}">
              <a16:creationId xmlns:a16="http://schemas.microsoft.com/office/drawing/2014/main" id="{F0CADA3D-222D-4C38-A5E3-4E0AAD5C9DB7}"/>
            </a:ext>
          </a:extLst>
        </xdr:cNvPr>
        <xdr:cNvSpPr/>
      </xdr:nvSpPr>
      <xdr:spPr>
        <a:xfrm rot="10433276">
          <a:off x="1911778" y="2206310"/>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152400</xdr:colOff>
      <xdr:row>5</xdr:row>
      <xdr:rowOff>152400</xdr:rowOff>
    </xdr:from>
    <xdr:to>
      <xdr:col>10</xdr:col>
      <xdr:colOff>457200</xdr:colOff>
      <xdr:row>7</xdr:row>
      <xdr:rowOff>73949</xdr:rowOff>
    </xdr:to>
    <xdr:sp macro="" textlink="">
      <xdr:nvSpPr>
        <xdr:cNvPr id="12" name="Κείμενο συμβουλής 23" descr="The row field...">
          <a:extLst>
            <a:ext uri="{FF2B5EF4-FFF2-40B4-BE49-F238E27FC236}">
              <a16:creationId xmlns:a16="http://schemas.microsoft.com/office/drawing/2014/main" id="{87F7AD7E-7534-4C02-BA4D-CED2117EE407}"/>
            </a:ext>
          </a:extLst>
        </xdr:cNvPr>
        <xdr:cNvSpPr txBox="1"/>
      </xdr:nvSpPr>
      <xdr:spPr>
        <a:xfrm>
          <a:off x="5381625" y="1104900"/>
          <a:ext cx="1524000" cy="302549"/>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...και το πεδίο στηλών παρέχει μια συνθήκη...</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7</xdr:col>
      <xdr:colOff>378253</xdr:colOff>
      <xdr:row>6</xdr:row>
      <xdr:rowOff>53659</xdr:rowOff>
    </xdr:from>
    <xdr:to>
      <xdr:col>9</xdr:col>
      <xdr:colOff>19098</xdr:colOff>
      <xdr:row>9</xdr:row>
      <xdr:rowOff>83203</xdr:rowOff>
    </xdr:to>
    <xdr:sp macro="" textlink="">
      <xdr:nvSpPr>
        <xdr:cNvPr id="13" name="σχήμα_ΚαμπύλοΒέλος">
          <a:extLst>
            <a:ext uri="{FF2B5EF4-FFF2-40B4-BE49-F238E27FC236}">
              <a16:creationId xmlns:a16="http://schemas.microsoft.com/office/drawing/2014/main" id="{7DB77AE4-9EBE-4F16-AE38-D70BEB3C6B3E}"/>
            </a:ext>
          </a:extLst>
        </xdr:cNvPr>
        <xdr:cNvSpPr/>
      </xdr:nvSpPr>
      <xdr:spPr>
        <a:xfrm rot="11166724" flipH="1">
          <a:off x="4997878" y="1187134"/>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152400</xdr:colOff>
      <xdr:row>11</xdr:row>
      <xdr:rowOff>95250</xdr:rowOff>
    </xdr:from>
    <xdr:to>
      <xdr:col>10</xdr:col>
      <xdr:colOff>457200</xdr:colOff>
      <xdr:row>13</xdr:row>
      <xdr:rowOff>26324</xdr:rowOff>
    </xdr:to>
    <xdr:sp macro="" textlink="">
      <xdr:nvSpPr>
        <xdr:cNvPr id="14" name="Κείμενο συμβουλής 23" descr="The row field...">
          <a:extLst>
            <a:ext uri="{FF2B5EF4-FFF2-40B4-BE49-F238E27FC236}">
              <a16:creationId xmlns:a16="http://schemas.microsoft.com/office/drawing/2014/main" id="{18DE8A78-B5A1-4B33-874A-2C8D51393477}"/>
            </a:ext>
          </a:extLst>
        </xdr:cNvPr>
        <xdr:cNvSpPr txBox="1"/>
      </xdr:nvSpPr>
      <xdr:spPr>
        <a:xfrm>
          <a:off x="5381625" y="2181225"/>
          <a:ext cx="1524000"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...και το πεδίο τιμών τα αθροίζει.</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7</xdr:col>
      <xdr:colOff>378253</xdr:colOff>
      <xdr:row>11</xdr:row>
      <xdr:rowOff>82234</xdr:rowOff>
    </xdr:from>
    <xdr:to>
      <xdr:col>9</xdr:col>
      <xdr:colOff>19098</xdr:colOff>
      <xdr:row>14</xdr:row>
      <xdr:rowOff>121303</xdr:rowOff>
    </xdr:to>
    <xdr:sp macro="" textlink="">
      <xdr:nvSpPr>
        <xdr:cNvPr id="15" name="σχήμα_ΚαμπύλοΒέλος">
          <a:extLst>
            <a:ext uri="{FF2B5EF4-FFF2-40B4-BE49-F238E27FC236}">
              <a16:creationId xmlns:a16="http://schemas.microsoft.com/office/drawing/2014/main" id="{263E061F-A2FB-495B-9541-59975B87B6B7}"/>
            </a:ext>
          </a:extLst>
        </xdr:cNvPr>
        <xdr:cNvSpPr/>
      </xdr:nvSpPr>
      <xdr:spPr>
        <a:xfrm rot="11166724" flipH="1">
          <a:off x="4997878" y="2168209"/>
          <a:ext cx="860045" cy="601044"/>
        </a:xfrm>
        <a:prstGeom prst="arc">
          <a:avLst>
            <a:gd name="adj1" fmla="val 14127603"/>
            <a:gd name="adj2" fmla="val 2075296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466725</xdr:colOff>
      <xdr:row>36</xdr:row>
      <xdr:rowOff>86787</xdr:rowOff>
    </xdr:to>
    <xdr:grpSp>
      <xdr:nvGrpSpPr>
        <xdr:cNvPr id="2" name="Ομάδα 1">
          <a:extLst>
            <a:ext uri="{FF2B5EF4-FFF2-40B4-BE49-F238E27FC236}">
              <a16:creationId xmlns:a16="http://schemas.microsoft.com/office/drawing/2014/main" id="{C1C44C37-4F24-4CC7-AD74-FBF7AB23A2E6}"/>
            </a:ext>
          </a:extLst>
        </xdr:cNvPr>
        <xdr:cNvGrpSpPr/>
      </xdr:nvGrpSpPr>
      <xdr:grpSpPr>
        <a:xfrm>
          <a:off x="0" y="0"/>
          <a:ext cx="7781925" cy="6944787"/>
          <a:chOff x="0" y="0"/>
          <a:chExt cx="7781925" cy="6944787"/>
        </a:xfrm>
      </xdr:grpSpPr>
      <xdr:sp macro="" textlink="">
        <xdr:nvSpPr>
          <xdr:cNvPr id="3" name="κείμενο_ΚαθοδήγησηΚεφαλίδα" descr="That's the same way to think about it when you use the fields list. The row field is on the left, and the column field at the top. Then they both intersect and provide the value field.">
            <a:extLst>
              <a:ext uri="{FF2B5EF4-FFF2-40B4-BE49-F238E27FC236}">
                <a16:creationId xmlns:a16="http://schemas.microsoft.com/office/drawing/2014/main" id="{023010DC-DBD7-46D4-BE66-910D9F0D9052}"/>
              </a:ext>
            </a:extLst>
          </xdr:cNvPr>
          <xdr:cNvSpPr txBox="1"/>
        </xdr:nvSpPr>
        <xdr:spPr>
          <a:xfrm>
            <a:off x="0" y="0"/>
            <a:ext cx="7781925" cy="790575"/>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Ακολουθήστε αυτήν τη λογική όταν χρησιμοποιείτε τη λίστα πεδίων. </a:t>
            </a:r>
            <a:r>
              <a:rPr lang="el" sz="1500" b="0" i="0" u="none" strike="noStrike" kern="1200" cap="none" spc="0" normalizeH="0" baseline="0" noProof="0">
                <a:ln>
                  <a:noFill/>
                </a:ln>
                <a:solidFill>
                  <a:prstClr val="black"/>
                </a:solidFill>
                <a:effectLst/>
                <a:uLnTx/>
                <a:uFillTx/>
                <a:latin typeface="Segoe UI Light" panose="020B0502040204020203" pitchFamily="34" charset="0"/>
                <a:ea typeface="+mn-ea"/>
                <a:cs typeface="Segoe UI Light" panose="020B0502040204020203" pitchFamily="34" charset="0"/>
              </a:rPr>
              <a:t>Το πεδίο γραμμών είναι στα αριστερά και το πεδίο στηλών στο επάνω μέρος. Κάθε ένα από αυτά παρέχει μια συνθήκη στο πεδίο τιμών, το οποίο τα αθροίζει.</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210D5BFF-D769-4E16-A96C-7D261DA62338}"/>
              </a:ext>
            </a:extLst>
          </xdr:cNvPr>
          <xdr:cNvSpPr txBox="1"/>
        </xdr:nvSpPr>
        <xdr:spPr>
          <a:xfrm>
            <a:off x="0" y="6278037"/>
            <a:ext cx="7781925" cy="666750"/>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4B0958F4-D87F-45C6-B4C2-B1B1380699D1}"/>
              </a:ext>
            </a:extLst>
          </xdr:cNvPr>
          <xdr:cNvSpPr/>
        </xdr:nvSpPr>
        <xdr:spPr>
          <a:xfrm>
            <a:off x="6219825" y="6432613"/>
            <a:ext cx="1207008"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546855B6-9216-4A9D-A71D-977E7A6D780F}"/>
              </a:ext>
            </a:extLst>
          </xdr:cNvPr>
          <xdr:cNvSpPr/>
        </xdr:nvSpPr>
        <xdr:spPr>
          <a:xfrm flipH="1">
            <a:off x="342899" y="6432613"/>
            <a:ext cx="1332000"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oneCell">
    <xdr:from>
      <xdr:col>4</xdr:col>
      <xdr:colOff>219075</xdr:colOff>
      <xdr:row>6</xdr:row>
      <xdr:rowOff>136673</xdr:rowOff>
    </xdr:from>
    <xdr:to>
      <xdr:col>8</xdr:col>
      <xdr:colOff>247650</xdr:colOff>
      <xdr:row>30</xdr:row>
      <xdr:rowOff>77637</xdr:rowOff>
    </xdr:to>
    <xdr:pic>
      <xdr:nvPicPr>
        <xdr:cNvPr id="8" name="Εικόνα 7">
          <a:extLst>
            <a:ext uri="{FF2B5EF4-FFF2-40B4-BE49-F238E27FC236}">
              <a16:creationId xmlns:a16="http://schemas.microsoft.com/office/drawing/2014/main" id="{71E13CFE-D80D-4C26-A4ED-85A357BF27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2657475" y="1279673"/>
          <a:ext cx="2466975" cy="4512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1</xdr:col>
      <xdr:colOff>561975</xdr:colOff>
      <xdr:row>24</xdr:row>
      <xdr:rowOff>133350</xdr:rowOff>
    </xdr:from>
    <xdr:to>
      <xdr:col>4</xdr:col>
      <xdr:colOff>184783</xdr:colOff>
      <xdr:row>26</xdr:row>
      <xdr:rowOff>64424</xdr:rowOff>
    </xdr:to>
    <xdr:sp macro="" textlink="">
      <xdr:nvSpPr>
        <xdr:cNvPr id="9" name="Κείμενο συμβουλής 23" descr="The row field...">
          <a:extLst>
            <a:ext uri="{FF2B5EF4-FFF2-40B4-BE49-F238E27FC236}">
              <a16:creationId xmlns:a16="http://schemas.microsoft.com/office/drawing/2014/main" id="{2E4CDD29-975C-4437-8652-A825C407E60F}"/>
            </a:ext>
          </a:extLst>
        </xdr:cNvPr>
        <xdr:cNvSpPr txBox="1"/>
      </xdr:nvSpPr>
      <xdr:spPr>
        <a:xfrm>
          <a:off x="1171575" y="4705350"/>
          <a:ext cx="1451608"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Το πεδίο γραμμών παρέχει μια συνθήκη...</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102028</xdr:colOff>
      <xdr:row>25</xdr:row>
      <xdr:rowOff>120335</xdr:rowOff>
    </xdr:from>
    <xdr:to>
      <xdr:col>4</xdr:col>
      <xdr:colOff>352473</xdr:colOff>
      <xdr:row>28</xdr:row>
      <xdr:rowOff>149879</xdr:rowOff>
    </xdr:to>
    <xdr:sp macro="" textlink="">
      <xdr:nvSpPr>
        <xdr:cNvPr id="10" name="σχήμα_ΚαμπύλοΒέλος">
          <a:extLst>
            <a:ext uri="{FF2B5EF4-FFF2-40B4-BE49-F238E27FC236}">
              <a16:creationId xmlns:a16="http://schemas.microsoft.com/office/drawing/2014/main" id="{7595F958-F1EC-4A49-87BE-BAE102910C2E}"/>
            </a:ext>
          </a:extLst>
        </xdr:cNvPr>
        <xdr:cNvSpPr/>
      </xdr:nvSpPr>
      <xdr:spPr>
        <a:xfrm rot="10433276">
          <a:off x="1930828" y="4882835"/>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523875</xdr:colOff>
      <xdr:row>19</xdr:row>
      <xdr:rowOff>161925</xdr:rowOff>
    </xdr:from>
    <xdr:to>
      <xdr:col>11</xdr:col>
      <xdr:colOff>219075</xdr:colOff>
      <xdr:row>21</xdr:row>
      <xdr:rowOff>92999</xdr:rowOff>
    </xdr:to>
    <xdr:sp macro="" textlink="">
      <xdr:nvSpPr>
        <xdr:cNvPr id="11" name="Κείμενο συμβουλής 23" descr="The row field...">
          <a:extLst>
            <a:ext uri="{FF2B5EF4-FFF2-40B4-BE49-F238E27FC236}">
              <a16:creationId xmlns:a16="http://schemas.microsoft.com/office/drawing/2014/main" id="{4A3EB7F6-124C-45E8-B7C7-04225C78539B}"/>
            </a:ext>
          </a:extLst>
        </xdr:cNvPr>
        <xdr:cNvSpPr txBox="1"/>
      </xdr:nvSpPr>
      <xdr:spPr>
        <a:xfrm>
          <a:off x="5400675" y="3781425"/>
          <a:ext cx="1524000"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...και το πεδίο στηλών παρέχει μια συνθήκη...</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140128</xdr:colOff>
      <xdr:row>20</xdr:row>
      <xdr:rowOff>53659</xdr:rowOff>
    </xdr:from>
    <xdr:to>
      <xdr:col>9</xdr:col>
      <xdr:colOff>390573</xdr:colOff>
      <xdr:row>23</xdr:row>
      <xdr:rowOff>83203</xdr:rowOff>
    </xdr:to>
    <xdr:sp macro="" textlink="">
      <xdr:nvSpPr>
        <xdr:cNvPr id="12" name="σχήμα_ΚαμπύλοΒέλος">
          <a:extLst>
            <a:ext uri="{FF2B5EF4-FFF2-40B4-BE49-F238E27FC236}">
              <a16:creationId xmlns:a16="http://schemas.microsoft.com/office/drawing/2014/main" id="{EDE3E27F-3B26-4F77-9B4E-64E4239E78EB}"/>
            </a:ext>
          </a:extLst>
        </xdr:cNvPr>
        <xdr:cNvSpPr/>
      </xdr:nvSpPr>
      <xdr:spPr>
        <a:xfrm rot="11166724" flipH="1">
          <a:off x="5016928" y="3863659"/>
          <a:ext cx="860045" cy="601044"/>
        </a:xfrm>
        <a:prstGeom prst="arc">
          <a:avLst>
            <a:gd name="adj1" fmla="val 14127603"/>
            <a:gd name="adj2" fmla="val 56957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8</xdr:col>
      <xdr:colOff>523875</xdr:colOff>
      <xdr:row>25</xdr:row>
      <xdr:rowOff>95250</xdr:rowOff>
    </xdr:from>
    <xdr:to>
      <xdr:col>11</xdr:col>
      <xdr:colOff>219075</xdr:colOff>
      <xdr:row>27</xdr:row>
      <xdr:rowOff>26324</xdr:rowOff>
    </xdr:to>
    <xdr:sp macro="" textlink="">
      <xdr:nvSpPr>
        <xdr:cNvPr id="13" name="Κείμενο συμβουλής 23" descr="The row field...">
          <a:extLst>
            <a:ext uri="{FF2B5EF4-FFF2-40B4-BE49-F238E27FC236}">
              <a16:creationId xmlns:a16="http://schemas.microsoft.com/office/drawing/2014/main" id="{94E12440-7807-45C0-910A-89ADEE196268}"/>
            </a:ext>
          </a:extLst>
        </xdr:cNvPr>
        <xdr:cNvSpPr txBox="1"/>
      </xdr:nvSpPr>
      <xdr:spPr>
        <a:xfrm>
          <a:off x="5400675" y="4857750"/>
          <a:ext cx="1524000"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...και το πεδίο τιμών τα αθροίζει.</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140128</xdr:colOff>
      <xdr:row>25</xdr:row>
      <xdr:rowOff>82234</xdr:rowOff>
    </xdr:from>
    <xdr:to>
      <xdr:col>9</xdr:col>
      <xdr:colOff>390573</xdr:colOff>
      <xdr:row>28</xdr:row>
      <xdr:rowOff>111778</xdr:rowOff>
    </xdr:to>
    <xdr:sp macro="" textlink="">
      <xdr:nvSpPr>
        <xdr:cNvPr id="14" name="σχήμα_ΚαμπύλοΒέλος">
          <a:extLst>
            <a:ext uri="{FF2B5EF4-FFF2-40B4-BE49-F238E27FC236}">
              <a16:creationId xmlns:a16="http://schemas.microsoft.com/office/drawing/2014/main" id="{7D1E3217-FFD7-4BA4-8B07-3E22AE244C0B}"/>
            </a:ext>
          </a:extLst>
        </xdr:cNvPr>
        <xdr:cNvSpPr/>
      </xdr:nvSpPr>
      <xdr:spPr>
        <a:xfrm rot="11166724" flipH="1">
          <a:off x="5016928" y="4844734"/>
          <a:ext cx="860045" cy="601044"/>
        </a:xfrm>
        <a:prstGeom prst="arc">
          <a:avLst>
            <a:gd name="adj1" fmla="val 14127603"/>
            <a:gd name="adj2" fmla="val 2075296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666368</xdr:colOff>
      <xdr:row>21</xdr:row>
      <xdr:rowOff>139345</xdr:rowOff>
    </xdr:to>
    <xdr:grpSp>
      <xdr:nvGrpSpPr>
        <xdr:cNvPr id="2" name="ομάδα_Καθοδήγηση">
          <a:extLst>
            <a:ext uri="{FF2B5EF4-FFF2-40B4-BE49-F238E27FC236}">
              <a16:creationId xmlns:a16="http://schemas.microsoft.com/office/drawing/2014/main" id="{C702F9DE-9552-495E-813B-03D6C79E00DA}"/>
            </a:ext>
          </a:extLst>
        </xdr:cNvPr>
        <xdr:cNvGrpSpPr/>
      </xdr:nvGrpSpPr>
      <xdr:grpSpPr>
        <a:xfrm>
          <a:off x="0" y="0"/>
          <a:ext cx="7781543" cy="4139845"/>
          <a:chOff x="0" y="0"/>
          <a:chExt cx="7781543" cy="4287012"/>
        </a:xfrm>
      </xdr:grpSpPr>
      <xdr:sp macro="" textlink="">
        <xdr:nvSpPr>
          <xdr:cNvPr id="3" name="κείμενο_ΚαθοδήγησηΚεφαλίδα" descr="One thing to be aware of: If a column field adds a lot of columns to a PivotTable, it will make it very wide. ">
            <a:extLst>
              <a:ext uri="{FF2B5EF4-FFF2-40B4-BE49-F238E27FC236}">
                <a16:creationId xmlns:a16="http://schemas.microsoft.com/office/drawing/2014/main" id="{10AC9A25-5EBB-4478-B2F9-AC38B9C082FC}"/>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Λάβετε υπόψη το εξής: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Εάν το πεδίο στηλών προσθέσει πολλές στήλες σε έναν Συγκεντρωτικό Πίνακα, θα τον κάνει πολύ πλατύ.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CC39DF34-4194-4987-80FA-F9EF66960C17}"/>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63269EEA-08E6-4328-8B61-C833249BB9FD}"/>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B251F75F-2568-4051-B479-9B90347C3ECD}"/>
              </a:ext>
            </a:extLst>
          </xdr:cNvPr>
          <xdr:cNvSpPr/>
        </xdr:nvSpPr>
        <xdr:spPr>
          <a:xfrm flipH="1">
            <a:off x="304800" y="377494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0</xdr:col>
      <xdr:colOff>-17548</xdr:colOff>
      <xdr:row>2</xdr:row>
      <xdr:rowOff>61886</xdr:rowOff>
    </xdr:from>
    <xdr:to>
      <xdr:col>0</xdr:col>
      <xdr:colOff>-17548</xdr:colOff>
      <xdr:row>2</xdr:row>
      <xdr:rowOff>61892</xdr:rowOff>
    </xdr:to>
    <xdr:grpSp>
      <xdr:nvGrpSpPr>
        <xdr:cNvPr id="8" name="Ομάδα 7">
          <a:extLst>
            <a:ext uri="{FF2B5EF4-FFF2-40B4-BE49-F238E27FC236}">
              <a16:creationId xmlns:a16="http://schemas.microsoft.com/office/drawing/2014/main" id="{CAECE02D-00AE-4ADB-BD59-7767CA66B7F3}"/>
            </a:ext>
          </a:extLst>
        </xdr:cNvPr>
        <xdr:cNvGrpSpPr/>
      </xdr:nvGrpSpPr>
      <xdr:grpSpPr>
        <a:xfrm>
          <a:off x="-17548" y="442886"/>
          <a:ext cx="0" cy="6"/>
          <a:chOff x="-15643" y="439076"/>
          <a:chExt cx="0" cy="6"/>
        </a:xfrm>
      </xdr:grpSpPr>
      <xdr:sp macro="" textlink="">
        <xdr:nvSpPr>
          <xdr:cNvPr id="9" name="κείμενο_ΚαθοδήγησηΕπεξήγηση1">
            <a:extLst>
              <a:ext uri="{FF2B5EF4-FFF2-40B4-BE49-F238E27FC236}">
                <a16:creationId xmlns:a16="http://schemas.microsoft.com/office/drawing/2014/main" id="{2BFFB426-F49C-45E0-87C4-F9CF5281FA3A}"/>
              </a:ext>
            </a:extLst>
          </xdr:cNvPr>
          <xdr:cNvSpPr txBox="1"/>
        </xdr:nvSpPr>
        <xdr:spPr>
          <a:xfrm>
            <a:off x="-17548" y="442886"/>
            <a:ext cx="0" cy="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endParaRPr lang="en-US" sz="1100" noProof="0">
              <a:effectLst/>
              <a:latin typeface="Calibri Light (Headings)"/>
              <a:ea typeface="Calibri" panose="020F0502020204030204" pitchFamily="34" charset="0"/>
              <a:cs typeface="Times New Roman" panose="02020603050405020304" pitchFamily="18" charset="0"/>
            </a:endParaRPr>
          </a:p>
        </xdr:txBody>
      </xdr:sp>
      <xdr:sp macro="" textlink="">
        <xdr:nvSpPr>
          <xdr:cNvPr id="10" name="σχήμα_ΚαμπύλοΒέλος">
            <a:extLst>
              <a:ext uri="{FF2B5EF4-FFF2-40B4-BE49-F238E27FC236}">
                <a16:creationId xmlns:a16="http://schemas.microsoft.com/office/drawing/2014/main" id="{296764EA-EA82-49F7-9005-D54B141D3D3E}"/>
              </a:ext>
            </a:extLst>
          </xdr:cNvPr>
          <xdr:cNvSpPr/>
        </xdr:nvSpPr>
        <xdr:spPr>
          <a:xfrm rot="16841243">
            <a:off x="-17548" y="442892"/>
            <a:ext cx="0" cy="0"/>
          </a:xfrm>
          <a:prstGeom prst="arc">
            <a:avLst>
              <a:gd name="adj1" fmla="val 10800000"/>
              <a:gd name="adj2" fmla="val 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
            </a:endParaRPr>
          </a:p>
        </xdr:txBody>
      </xdr:sp>
    </xdr:grpSp>
    <xdr:clientData/>
  </xdr:twoCellAnchor>
  <xdr:twoCellAnchor editAs="absolute">
    <xdr:from>
      <xdr:col>2</xdr:col>
      <xdr:colOff>1173480</xdr:colOff>
      <xdr:row>5</xdr:row>
      <xdr:rowOff>57159</xdr:rowOff>
    </xdr:from>
    <xdr:to>
      <xdr:col>6</xdr:col>
      <xdr:colOff>247650</xdr:colOff>
      <xdr:row>10</xdr:row>
      <xdr:rowOff>58174</xdr:rowOff>
    </xdr:to>
    <xdr:grpSp>
      <xdr:nvGrpSpPr>
        <xdr:cNvPr id="11" name="Ομάδα 10">
          <a:extLst>
            <a:ext uri="{FF2B5EF4-FFF2-40B4-BE49-F238E27FC236}">
              <a16:creationId xmlns:a16="http://schemas.microsoft.com/office/drawing/2014/main" id="{E003AB24-7046-45FE-A81A-3E3F2A8CF4F0}"/>
            </a:ext>
          </a:extLst>
        </xdr:cNvPr>
        <xdr:cNvGrpSpPr/>
      </xdr:nvGrpSpPr>
      <xdr:grpSpPr>
        <a:xfrm>
          <a:off x="2459355" y="1009659"/>
          <a:ext cx="4903470" cy="953515"/>
          <a:chOff x="2335530" y="1009659"/>
          <a:chExt cx="4903470" cy="953515"/>
        </a:xfrm>
      </xdr:grpSpPr>
      <xdr:sp macro="" textlink="">
        <xdr:nvSpPr>
          <xdr:cNvPr id="12" name="κείμενο_ΚαθοδήγησηΕπεξήγηση1" descr="PivotTable">
            <a:extLst>
              <a:ext uri="{FF2B5EF4-FFF2-40B4-BE49-F238E27FC236}">
                <a16:creationId xmlns:a16="http://schemas.microsoft.com/office/drawing/2014/main" id="{2F2A68CD-C95D-4AB0-9E31-F05A5F3CF08C}"/>
              </a:ext>
            </a:extLst>
          </xdr:cNvPr>
          <xdr:cNvSpPr txBox="1"/>
        </xdr:nvSpPr>
        <xdr:spPr>
          <a:xfrm>
            <a:off x="2516086" y="1009659"/>
            <a:ext cx="4722914" cy="519202"/>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Calibri" panose="020F0502020204030204" pitchFamily="34" charset="0"/>
                <a:ea typeface="Calibri" panose="020F0502020204030204" pitchFamily="34" charset="0"/>
                <a:cs typeface="Calibri" panose="020F0502020204030204" pitchFamily="34" charset="0"/>
              </a:rPr>
              <a:t>Σε αυτό το παράδειγμα, το πεδίο στήλης</a:t>
            </a:r>
            <a:r>
              <a:rPr lang="el" sz="1100" baseline="0" noProof="0">
                <a:effectLst/>
                <a:latin typeface="Calibri" panose="020F0502020204030204" pitchFamily="34" charset="0"/>
                <a:ea typeface="Calibri" panose="020F0502020204030204" pitchFamily="34" charset="0"/>
                <a:cs typeface="Calibri" panose="020F0502020204030204" pitchFamily="34" charset="0"/>
              </a:rPr>
              <a:t> πρόσθεσε 20 νέες στήλες. Πρόκειται για πολλές στήλες! Αυτό θα έχει ως αποτέλεσμα οι χρήστες να κάνουν συνέχεια κύλιση...</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sp macro="" textlink="">
        <xdr:nvSpPr>
          <xdr:cNvPr id="13" name="σχήμα_ΚαμπύλοΒέλος" descr="Arrow">
            <a:extLst>
              <a:ext uri="{FF2B5EF4-FFF2-40B4-BE49-F238E27FC236}">
                <a16:creationId xmlns:a16="http://schemas.microsoft.com/office/drawing/2014/main" id="{A68480EB-355B-4FDE-98F2-64192F138E55}"/>
              </a:ext>
            </a:extLst>
          </xdr:cNvPr>
          <xdr:cNvSpPr/>
        </xdr:nvSpPr>
        <xdr:spPr>
          <a:xfrm rot="16841243">
            <a:off x="2352906" y="1245970"/>
            <a:ext cx="699828" cy="734580"/>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fLocksWithSheet="0"/>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1123568</xdr:colOff>
      <xdr:row>36</xdr:row>
      <xdr:rowOff>124593</xdr:rowOff>
    </xdr:to>
    <xdr:grpSp>
      <xdr:nvGrpSpPr>
        <xdr:cNvPr id="2" name="ομάδα_Καθοδήγηση">
          <a:extLst>
            <a:ext uri="{FF2B5EF4-FFF2-40B4-BE49-F238E27FC236}">
              <a16:creationId xmlns:a16="http://schemas.microsoft.com/office/drawing/2014/main" id="{7CE24F74-6F8C-4FF7-BCB9-2AEDE92648E1}"/>
            </a:ext>
          </a:extLst>
        </xdr:cNvPr>
        <xdr:cNvGrpSpPr/>
      </xdr:nvGrpSpPr>
      <xdr:grpSpPr>
        <a:xfrm>
          <a:off x="0" y="0"/>
          <a:ext cx="7781543" cy="6982593"/>
          <a:chOff x="0" y="0"/>
          <a:chExt cx="7781543" cy="7230820"/>
        </a:xfrm>
      </xdr:grpSpPr>
      <xdr:sp macro="" textlink="">
        <xdr:nvSpPr>
          <xdr:cNvPr id="3" name="κείμενο_ΚαθοδήγησηΚεφαλίδα" descr="But here's an alternative to that: You can use a second row field instead. A second row field will appear indented under the first row field.">
            <a:extLst>
              <a:ext uri="{FF2B5EF4-FFF2-40B4-BE49-F238E27FC236}">
                <a16:creationId xmlns:a16="http://schemas.microsoft.com/office/drawing/2014/main" id="{349B5B71-D13F-4878-A006-A1ECE53E5A9B}"/>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Αλλά υπάρχει και η παρακάτω εναλλακτική: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Αντί για αυτό, μπορείτε να χρησιμοποιήσετε ένα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δεύτερο πεδίο γραμμών</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Το δεύτερο πεδίο γραμμών θα εμφανιστεί με εσοχή κάτω από το πρώτο πεδίο γραμμών.</a:t>
            </a:r>
            <a:endParaRPr lang="en-US" sz="1500" i="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222D3845-974B-4286-AC7C-6D78C77637AF}"/>
              </a:ext>
            </a:extLst>
          </xdr:cNvPr>
          <xdr:cNvSpPr txBox="1"/>
        </xdr:nvSpPr>
        <xdr:spPr>
          <a:xfrm>
            <a:off x="0" y="6539579"/>
            <a:ext cx="7781543" cy="69124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DE5045C0-0C3D-400E-942C-F4C3D819542D}"/>
              </a:ext>
            </a:extLst>
          </xdr:cNvPr>
          <xdr:cNvSpPr/>
        </xdr:nvSpPr>
        <xdr:spPr>
          <a:xfrm>
            <a:off x="6261100" y="6706891"/>
            <a:ext cx="1207007"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B666F275-2EF6-4EDF-B518-CB6FA09A8B60}"/>
              </a:ext>
            </a:extLst>
          </xdr:cNvPr>
          <xdr:cNvSpPr/>
        </xdr:nvSpPr>
        <xdr:spPr>
          <a:xfrm flipH="1">
            <a:off x="304799" y="6706891"/>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2</xdr:col>
      <xdr:colOff>1084464</xdr:colOff>
      <xdr:row>5</xdr:row>
      <xdr:rowOff>59056</xdr:rowOff>
    </xdr:from>
    <xdr:to>
      <xdr:col>6</xdr:col>
      <xdr:colOff>1082559</xdr:colOff>
      <xdr:row>6</xdr:row>
      <xdr:rowOff>171105</xdr:rowOff>
    </xdr:to>
    <xdr:sp macro="" textlink="">
      <xdr:nvSpPr>
        <xdr:cNvPr id="8" name="Κείμενο συμβουλής 23">
          <a:extLst>
            <a:ext uri="{FF2B5EF4-FFF2-40B4-BE49-F238E27FC236}">
              <a16:creationId xmlns:a16="http://schemas.microsoft.com/office/drawing/2014/main" id="{932B2078-4E8E-4084-8AB8-A8B6B82D3DAD}"/>
            </a:ext>
          </a:extLst>
        </xdr:cNvPr>
        <xdr:cNvSpPr txBox="1"/>
      </xdr:nvSpPr>
      <xdr:spPr>
        <a:xfrm>
          <a:off x="2341764" y="1011556"/>
          <a:ext cx="5398770" cy="302549"/>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rtl="0" eaLnBrk="1" fontAlgn="auto" latinLnBrk="0" hangingPunct="1"/>
          <a:endParaRPr lang="sq-AL">
            <a:effectLst/>
          </a:endParaRPr>
        </a:p>
      </xdr:txBody>
    </xdr:sp>
    <xdr:clientData/>
  </xdr:twoCellAnchor>
  <xdr:twoCellAnchor editAs="absolute">
    <xdr:from>
      <xdr:col>0</xdr:col>
      <xdr:colOff>504825</xdr:colOff>
      <xdr:row>17</xdr:row>
      <xdr:rowOff>5716</xdr:rowOff>
    </xdr:from>
    <xdr:to>
      <xdr:col>2</xdr:col>
      <xdr:colOff>769620</xdr:colOff>
      <xdr:row>18</xdr:row>
      <xdr:rowOff>108240</xdr:rowOff>
    </xdr:to>
    <xdr:sp macro="" textlink="">
      <xdr:nvSpPr>
        <xdr:cNvPr id="9" name="Κείμενο συμβουλής 23" descr="Tip text &quot;A row field breaks down...&quot;&#10;">
          <a:extLst>
            <a:ext uri="{FF2B5EF4-FFF2-40B4-BE49-F238E27FC236}">
              <a16:creationId xmlns:a16="http://schemas.microsoft.com/office/drawing/2014/main" id="{B7089344-C748-4648-A74B-62BE25D438A2}"/>
            </a:ext>
          </a:extLst>
        </xdr:cNvPr>
        <xdr:cNvSpPr txBox="1"/>
      </xdr:nvSpPr>
      <xdr:spPr>
        <a:xfrm>
          <a:off x="504825" y="3244216"/>
          <a:ext cx="1522095" cy="293024"/>
        </a:xfrm>
        <a:prstGeom prst="rect">
          <a:avLst/>
        </a:prstGeom>
        <a:noFill/>
        <a:ln w="9525">
          <a:noFill/>
          <a:miter lim="800000"/>
          <a:headEnd/>
          <a:tailEnd/>
        </a:ln>
      </xdr:spPr>
      <xdr:txBody>
        <a:bodyPr rot="0" vert="horz" wrap="square" lIns="91440" tIns="45720" rIns="91440" bIns="45720" rtlCol="0" anchor="ctr" anchorCtr="0">
          <a:noAutofit/>
        </a:bodyPr>
        <a:lstStyle/>
        <a:p>
          <a:pPr algn="ctr" rtl="0" eaLnBrk="1" fontAlgn="auto" latinLnBrk="0" hangingPunct="1"/>
          <a:endParaRPr lang="en-US" sz="1100" b="0" i="0" baseline="0">
            <a:effectLst/>
            <a:latin typeface="Calibri" panose="020F0502020204030204" pitchFamily="34" charset="0"/>
            <a:ea typeface="+mn-ea"/>
            <a:cs typeface="Calibri" panose="020F0502020204030204" pitchFamily="34" charset="0"/>
          </a:endParaRPr>
        </a:p>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Πρώτο πεδίο γραμμών</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441776</xdr:colOff>
      <xdr:row>18</xdr:row>
      <xdr:rowOff>162826</xdr:rowOff>
    </xdr:from>
    <xdr:to>
      <xdr:col>3</xdr:col>
      <xdr:colOff>1125758</xdr:colOff>
      <xdr:row>25</xdr:row>
      <xdr:rowOff>163377</xdr:rowOff>
    </xdr:to>
    <xdr:sp macro="" textlink="">
      <xdr:nvSpPr>
        <xdr:cNvPr id="10" name="σχήμα_ΚαμπύλοΒέλος">
          <a:extLst>
            <a:ext uri="{FF2B5EF4-FFF2-40B4-BE49-F238E27FC236}">
              <a16:creationId xmlns:a16="http://schemas.microsoft.com/office/drawing/2014/main" id="{584904F7-B0B4-4570-83D8-C3F404A70E3A}"/>
            </a:ext>
          </a:extLst>
        </xdr:cNvPr>
        <xdr:cNvSpPr/>
      </xdr:nvSpPr>
      <xdr:spPr>
        <a:xfrm rot="6645800" flipV="1">
          <a:off x="1693129" y="2950073"/>
          <a:ext cx="1334051" cy="2617557"/>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323850</xdr:colOff>
      <xdr:row>19</xdr:row>
      <xdr:rowOff>133352</xdr:rowOff>
    </xdr:from>
    <xdr:to>
      <xdr:col>2</xdr:col>
      <xdr:colOff>769620</xdr:colOff>
      <xdr:row>21</xdr:row>
      <xdr:rowOff>64426</xdr:rowOff>
    </xdr:to>
    <xdr:sp macro="" textlink="">
      <xdr:nvSpPr>
        <xdr:cNvPr id="11" name="Κείμενο συμβουλής 24" descr="Second row field ">
          <a:extLst>
            <a:ext uri="{FF2B5EF4-FFF2-40B4-BE49-F238E27FC236}">
              <a16:creationId xmlns:a16="http://schemas.microsoft.com/office/drawing/2014/main" id="{6130BF6A-5E1E-41DE-B923-4A42D8188AAD}"/>
            </a:ext>
          </a:extLst>
        </xdr:cNvPr>
        <xdr:cNvSpPr txBox="1"/>
      </xdr:nvSpPr>
      <xdr:spPr>
        <a:xfrm>
          <a:off x="323850" y="3752852"/>
          <a:ext cx="1703070" cy="31207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Δεύτερο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173355</xdr:colOff>
      <xdr:row>14</xdr:row>
      <xdr:rowOff>169545</xdr:rowOff>
    </xdr:from>
    <xdr:to>
      <xdr:col>2</xdr:col>
      <xdr:colOff>1122046</xdr:colOff>
      <xdr:row>18</xdr:row>
      <xdr:rowOff>137159</xdr:rowOff>
    </xdr:to>
    <xdr:sp macro="" textlink="">
      <xdr:nvSpPr>
        <xdr:cNvPr id="12" name="Κείμενο συμβουλής 23" descr="Tip text &quot;A row field breaks down...&quot;&#10;">
          <a:extLst>
            <a:ext uri="{FF2B5EF4-FFF2-40B4-BE49-F238E27FC236}">
              <a16:creationId xmlns:a16="http://schemas.microsoft.com/office/drawing/2014/main" id="{FF91A8B1-3C72-4C3D-8178-B5AEA5CFE40B}"/>
            </a:ext>
          </a:extLst>
        </xdr:cNvPr>
        <xdr:cNvSpPr txBox="1"/>
      </xdr:nvSpPr>
      <xdr:spPr>
        <a:xfrm>
          <a:off x="782955" y="2836545"/>
          <a:ext cx="1596391" cy="72961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endParaRPr lang="sq-AL" i="0">
            <a:effectLst/>
          </a:endParaRPr>
        </a:p>
      </xdr:txBody>
    </xdr:sp>
    <xdr:clientData/>
  </xdr:twoCellAnchor>
  <xdr:twoCellAnchor editAs="absolute">
    <xdr:from>
      <xdr:col>2</xdr:col>
      <xdr:colOff>876300</xdr:colOff>
      <xdr:row>19</xdr:row>
      <xdr:rowOff>87630</xdr:rowOff>
    </xdr:from>
    <xdr:to>
      <xdr:col>2</xdr:col>
      <xdr:colOff>1152525</xdr:colOff>
      <xdr:row>21</xdr:row>
      <xdr:rowOff>161925</xdr:rowOff>
    </xdr:to>
    <xdr:sp macro="" textlink="">
      <xdr:nvSpPr>
        <xdr:cNvPr id="13" name="σχήμα_ΚάτωΆγκιστρο">
          <a:extLst>
            <a:ext uri="{FF2B5EF4-FFF2-40B4-BE49-F238E27FC236}">
              <a16:creationId xmlns:a16="http://schemas.microsoft.com/office/drawing/2014/main" id="{9115AEF5-EC57-43B8-B338-3EECF2742EC4}"/>
            </a:ext>
          </a:extLst>
        </xdr:cNvPr>
        <xdr:cNvSpPr/>
      </xdr:nvSpPr>
      <xdr:spPr>
        <a:xfrm>
          <a:off x="2133600" y="3707130"/>
          <a:ext cx="276225" cy="455295"/>
        </a:xfrm>
        <a:prstGeom prst="leftBrace">
          <a:avLst>
            <a:gd name="adj1" fmla="val 34667"/>
            <a:gd name="adj2" fmla="val 45646"/>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5</xdr:col>
      <xdr:colOff>160020</xdr:colOff>
      <xdr:row>9</xdr:row>
      <xdr:rowOff>178372</xdr:rowOff>
    </xdr:from>
    <xdr:to>
      <xdr:col>6</xdr:col>
      <xdr:colOff>1181101</xdr:colOff>
      <xdr:row>21</xdr:row>
      <xdr:rowOff>95249</xdr:rowOff>
    </xdr:to>
    <xdr:grpSp>
      <xdr:nvGrpSpPr>
        <xdr:cNvPr id="14" name="Ομάδα 13">
          <a:extLst>
            <a:ext uri="{FF2B5EF4-FFF2-40B4-BE49-F238E27FC236}">
              <a16:creationId xmlns:a16="http://schemas.microsoft.com/office/drawing/2014/main" id="{970531CE-648C-4A09-8FE6-34518F26F23F}"/>
            </a:ext>
          </a:extLst>
        </xdr:cNvPr>
        <xdr:cNvGrpSpPr/>
      </xdr:nvGrpSpPr>
      <xdr:grpSpPr>
        <a:xfrm>
          <a:off x="5751195" y="1892872"/>
          <a:ext cx="2087881" cy="2202877"/>
          <a:chOff x="5589270" y="1892872"/>
          <a:chExt cx="2087881" cy="2202877"/>
        </a:xfrm>
      </xdr:grpSpPr>
      <xdr:sp macro="" textlink="">
        <xdr:nvSpPr>
          <xdr:cNvPr id="15" name="Βήμα &quot;Χρήσιμη πληροφορία&quot;" descr="GOOD TO KNOW&#10;A second row field makes a vertically-oriented PivotTable rather than horizontal. Some people find vertical PivotTables easer to read because they don't require as much scrolling from side-to-side.">
            <a:extLst>
              <a:ext uri="{FF2B5EF4-FFF2-40B4-BE49-F238E27FC236}">
                <a16:creationId xmlns:a16="http://schemas.microsoft.com/office/drawing/2014/main" id="{47A0F997-2D04-4A29-BAB1-09689286B1CE}"/>
              </a:ext>
            </a:extLst>
          </xdr:cNvPr>
          <xdr:cNvSpPr txBox="1"/>
        </xdr:nvSpPr>
        <xdr:spPr>
          <a:xfrm>
            <a:off x="5839053" y="1907204"/>
            <a:ext cx="1838098" cy="2188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Light" panose="020F0302020204030204" pitchFamily="34" charset="0"/>
              </a:rPr>
              <a:t>ΚΑΛΟ ΕΙΝΑΙ ΝΑ ΓΝΩΡΙΖΕΤΕ</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Ένα δεύτερο πεδίο γραμμών δημιουργεί έναν Συγκεντρωτικό Πίνακα με κατακόρυφο προσανατολισμό αντί για οριζόντιο. Ορισμένα </a:t>
            </a:r>
            <a:r>
              <a:rPr lang="el" sz="1100" b="0" kern="0">
                <a:solidFill>
                  <a:sysClr val="windowText" lastClr="000000"/>
                </a:solidFill>
                <a:latin typeface="+mj-lt"/>
                <a:ea typeface="Segoe UI" pitchFamily="34" charset="0"/>
                <a:cs typeface="Calibri" panose="020F0502020204030204" pitchFamily="34" charset="0"/>
              </a:rPr>
              <a:t>άτομα</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 θεωρούν ότι οι Συγκεντρωτικοί Πίνακες με κάθετο προσανατολισμό είναι πιο εύκολοι στην ανάγνωση γιατί δεν απαιτούν τόση κύλιση από τη μία άκρη στην άλλη.</a:t>
            </a:r>
            <a:endParaRPr lang="en-US" sz="1100" b="0">
              <a:solidFill>
                <a:sysClr val="windowText" lastClr="000000"/>
              </a:solidFill>
              <a:effectLst/>
              <a:latin typeface="Calibri" panose="020F0502020204030204" pitchFamily="34" charset="0"/>
              <a:cs typeface="Calibri" panose="020F0502020204030204" pitchFamily="34" charset="0"/>
            </a:endParaRPr>
          </a:p>
        </xdr:txBody>
      </xdr:sp>
      <xdr:pic>
        <xdr:nvPicPr>
          <xdr:cNvPr id="16" name="Γυαλιά &quot;Χρήσιμη πληροφορία&quot;">
            <a:extLst>
              <a:ext uri="{FF2B5EF4-FFF2-40B4-BE49-F238E27FC236}">
                <a16:creationId xmlns:a16="http://schemas.microsoft.com/office/drawing/2014/main" id="{7123E362-E055-4C97-BF78-CAA74C3420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589270" y="1892872"/>
            <a:ext cx="305548" cy="305548"/>
          </a:xfrm>
          <a:prstGeom prst="rect">
            <a:avLst/>
          </a:prstGeom>
        </xdr:spPr>
      </xdr:pic>
    </xdr:grpSp>
    <xdr:clientData fLocksWithSheet="0"/>
  </xdr:twoCellAnchor>
  <xdr:twoCellAnchor editAs="absolute">
    <xdr:from>
      <xdr:col>0</xdr:col>
      <xdr:colOff>428625</xdr:colOff>
      <xdr:row>20</xdr:row>
      <xdr:rowOff>186691</xdr:rowOff>
    </xdr:from>
    <xdr:to>
      <xdr:col>2</xdr:col>
      <xdr:colOff>731520</xdr:colOff>
      <xdr:row>22</xdr:row>
      <xdr:rowOff>98715</xdr:rowOff>
    </xdr:to>
    <xdr:sp macro="" textlink="">
      <xdr:nvSpPr>
        <xdr:cNvPr id="17" name="Κείμενο συμβουλής 25" descr="&#10;First row field">
          <a:extLst>
            <a:ext uri="{FF2B5EF4-FFF2-40B4-BE49-F238E27FC236}">
              <a16:creationId xmlns:a16="http://schemas.microsoft.com/office/drawing/2014/main" id="{A7578672-EEB9-45C5-9904-2CD5F5823ECB}"/>
            </a:ext>
          </a:extLst>
        </xdr:cNvPr>
        <xdr:cNvSpPr txBox="1"/>
      </xdr:nvSpPr>
      <xdr:spPr>
        <a:xfrm>
          <a:off x="428625" y="3996691"/>
          <a:ext cx="1560195" cy="29302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
Πρώτο πεδίο γραμμών</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403677</xdr:colOff>
      <xdr:row>22</xdr:row>
      <xdr:rowOff>155206</xdr:rowOff>
    </xdr:from>
    <xdr:to>
      <xdr:col>3</xdr:col>
      <xdr:colOff>1085754</xdr:colOff>
      <xdr:row>29</xdr:row>
      <xdr:rowOff>153852</xdr:rowOff>
    </xdr:to>
    <xdr:sp macro="" textlink="">
      <xdr:nvSpPr>
        <xdr:cNvPr id="18" name="σχήμα_ΚαμπύλοΒέλος" descr="Arrow">
          <a:extLst>
            <a:ext uri="{FF2B5EF4-FFF2-40B4-BE49-F238E27FC236}">
              <a16:creationId xmlns:a16="http://schemas.microsoft.com/office/drawing/2014/main" id="{26BF9689-B08C-4281-8FC2-FDB5364E194C}"/>
            </a:ext>
          </a:extLst>
        </xdr:cNvPr>
        <xdr:cNvSpPr/>
      </xdr:nvSpPr>
      <xdr:spPr>
        <a:xfrm rot="6645800" flipV="1">
          <a:off x="1655030" y="3704453"/>
          <a:ext cx="1332146" cy="2615652"/>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342901</xdr:colOff>
      <xdr:row>26</xdr:row>
      <xdr:rowOff>38100</xdr:rowOff>
    </xdr:from>
    <xdr:to>
      <xdr:col>2</xdr:col>
      <xdr:colOff>731521</xdr:colOff>
      <xdr:row>27</xdr:row>
      <xdr:rowOff>123479</xdr:rowOff>
    </xdr:to>
    <xdr:sp macro="" textlink="">
      <xdr:nvSpPr>
        <xdr:cNvPr id="19" name="Κείμενο συμβουλής 26" descr="Second row field ">
          <a:extLst>
            <a:ext uri="{FF2B5EF4-FFF2-40B4-BE49-F238E27FC236}">
              <a16:creationId xmlns:a16="http://schemas.microsoft.com/office/drawing/2014/main" id="{9946C64C-8501-4A5C-928E-583376821E6B}"/>
            </a:ext>
          </a:extLst>
        </xdr:cNvPr>
        <xdr:cNvSpPr txBox="1"/>
      </xdr:nvSpPr>
      <xdr:spPr>
        <a:xfrm>
          <a:off x="342901" y="4991100"/>
          <a:ext cx="1645920" cy="27587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Δεύτερο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838200</xdr:colOff>
      <xdr:row>23</xdr:row>
      <xdr:rowOff>114300</xdr:rowOff>
    </xdr:from>
    <xdr:to>
      <xdr:col>2</xdr:col>
      <xdr:colOff>1139932</xdr:colOff>
      <xdr:row>30</xdr:row>
      <xdr:rowOff>100965</xdr:rowOff>
    </xdr:to>
    <xdr:sp macro="" textlink="">
      <xdr:nvSpPr>
        <xdr:cNvPr id="20" name="σχήμα_ΚάτωΆγκιστρο">
          <a:extLst>
            <a:ext uri="{FF2B5EF4-FFF2-40B4-BE49-F238E27FC236}">
              <a16:creationId xmlns:a16="http://schemas.microsoft.com/office/drawing/2014/main" id="{81E8B95A-9440-4A59-B6DF-EA9A9C99956E}"/>
            </a:ext>
          </a:extLst>
        </xdr:cNvPr>
        <xdr:cNvSpPr/>
      </xdr:nvSpPr>
      <xdr:spPr>
        <a:xfrm>
          <a:off x="2095500" y="4495800"/>
          <a:ext cx="301732" cy="1320165"/>
        </a:xfrm>
        <a:prstGeom prst="leftBrace">
          <a:avLst>
            <a:gd name="adj1" fmla="val 34667"/>
            <a:gd name="adj2" fmla="val 48452"/>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0</xdr:col>
      <xdr:colOff>495301</xdr:colOff>
      <xdr:row>6</xdr:row>
      <xdr:rowOff>174432</xdr:rowOff>
    </xdr:from>
    <xdr:to>
      <xdr:col>2</xdr:col>
      <xdr:colOff>769621</xdr:colOff>
      <xdr:row>8</xdr:row>
      <xdr:rowOff>97886</xdr:rowOff>
    </xdr:to>
    <xdr:sp macro="" textlink="">
      <xdr:nvSpPr>
        <xdr:cNvPr id="21" name="Κείμενο συμβουλής 27" descr="&#10;First row field">
          <a:extLst>
            <a:ext uri="{FF2B5EF4-FFF2-40B4-BE49-F238E27FC236}">
              <a16:creationId xmlns:a16="http://schemas.microsoft.com/office/drawing/2014/main" id="{CB4CD197-D708-4FB3-B2E0-483F61A7C093}"/>
            </a:ext>
          </a:extLst>
        </xdr:cNvPr>
        <xdr:cNvSpPr txBox="1"/>
      </xdr:nvSpPr>
      <xdr:spPr>
        <a:xfrm>
          <a:off x="495301" y="1317432"/>
          <a:ext cx="1531620" cy="30445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
Πρώτο πεδίο γραμμών</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1</xdr:col>
      <xdr:colOff>437966</xdr:colOff>
      <xdr:row>8</xdr:row>
      <xdr:rowOff>167712</xdr:rowOff>
    </xdr:from>
    <xdr:to>
      <xdr:col>3</xdr:col>
      <xdr:colOff>1127663</xdr:colOff>
      <xdr:row>15</xdr:row>
      <xdr:rowOff>135877</xdr:rowOff>
    </xdr:to>
    <xdr:sp macro="" textlink="">
      <xdr:nvSpPr>
        <xdr:cNvPr id="22" name="σχήμα_ΚαμπύλοΒέλος" descr="Arrow">
          <a:extLst>
            <a:ext uri="{FF2B5EF4-FFF2-40B4-BE49-F238E27FC236}">
              <a16:creationId xmlns:a16="http://schemas.microsoft.com/office/drawing/2014/main" id="{7F323653-F9C4-468F-91C5-A6BB34EFBA5E}"/>
            </a:ext>
          </a:extLst>
        </xdr:cNvPr>
        <xdr:cNvSpPr/>
      </xdr:nvSpPr>
      <xdr:spPr>
        <a:xfrm rot="6645800" flipV="1">
          <a:off x="1708369" y="1030909"/>
          <a:ext cx="1301665" cy="2623272"/>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428625</xdr:colOff>
      <xdr:row>12</xdr:row>
      <xdr:rowOff>126559</xdr:rowOff>
    </xdr:from>
    <xdr:to>
      <xdr:col>2</xdr:col>
      <xdr:colOff>769620</xdr:colOff>
      <xdr:row>14</xdr:row>
      <xdr:rowOff>60627</xdr:rowOff>
    </xdr:to>
    <xdr:sp macro="" textlink="">
      <xdr:nvSpPr>
        <xdr:cNvPr id="23" name="Κείμενο συμβουλής 28" descr="Second row field ">
          <a:extLst>
            <a:ext uri="{FF2B5EF4-FFF2-40B4-BE49-F238E27FC236}">
              <a16:creationId xmlns:a16="http://schemas.microsoft.com/office/drawing/2014/main" id="{5C61B726-BE65-46DC-A58E-E6F34F9ED647}"/>
            </a:ext>
          </a:extLst>
        </xdr:cNvPr>
        <xdr:cNvSpPr txBox="1"/>
      </xdr:nvSpPr>
      <xdr:spPr>
        <a:xfrm>
          <a:off x="428625" y="2412559"/>
          <a:ext cx="1598295" cy="315068"/>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Δεύτερο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876300</xdr:colOff>
      <xdr:row>9</xdr:row>
      <xdr:rowOff>150497</xdr:rowOff>
    </xdr:from>
    <xdr:to>
      <xdr:col>2</xdr:col>
      <xdr:colOff>1178032</xdr:colOff>
      <xdr:row>17</xdr:row>
      <xdr:rowOff>114301</xdr:rowOff>
    </xdr:to>
    <xdr:sp macro="" textlink="">
      <xdr:nvSpPr>
        <xdr:cNvPr id="24" name="σχήμα_ΚάτωΆγκιστρο">
          <a:extLst>
            <a:ext uri="{FF2B5EF4-FFF2-40B4-BE49-F238E27FC236}">
              <a16:creationId xmlns:a16="http://schemas.microsoft.com/office/drawing/2014/main" id="{09B9819B-DC09-48A8-BA13-8814AD94C4D4}"/>
            </a:ext>
          </a:extLst>
        </xdr:cNvPr>
        <xdr:cNvSpPr/>
      </xdr:nvSpPr>
      <xdr:spPr>
        <a:xfrm>
          <a:off x="2133600" y="1864997"/>
          <a:ext cx="301732" cy="1487804"/>
        </a:xfrm>
        <a:prstGeom prst="leftBrace">
          <a:avLst>
            <a:gd name="adj1" fmla="val 34667"/>
            <a:gd name="adj2" fmla="val 47807"/>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5</xdr:col>
      <xdr:colOff>152400</xdr:colOff>
      <xdr:row>24</xdr:row>
      <xdr:rowOff>76200</xdr:rowOff>
    </xdr:from>
    <xdr:to>
      <xdr:col>6</xdr:col>
      <xdr:colOff>1095375</xdr:colOff>
      <xdr:row>29</xdr:row>
      <xdr:rowOff>79913</xdr:rowOff>
    </xdr:to>
    <xdr:grpSp>
      <xdr:nvGrpSpPr>
        <xdr:cNvPr id="25" name="Ομάδα 24">
          <a:extLst>
            <a:ext uri="{FF2B5EF4-FFF2-40B4-BE49-F238E27FC236}">
              <a16:creationId xmlns:a16="http://schemas.microsoft.com/office/drawing/2014/main" id="{630835DB-F3CE-4046-8FAA-EB8231A1315D}"/>
            </a:ext>
          </a:extLst>
        </xdr:cNvPr>
        <xdr:cNvGrpSpPr/>
      </xdr:nvGrpSpPr>
      <xdr:grpSpPr>
        <a:xfrm>
          <a:off x="5743575" y="4648200"/>
          <a:ext cx="2009775" cy="956213"/>
          <a:chOff x="5953125" y="3810000"/>
          <a:chExt cx="2009775" cy="956213"/>
        </a:xfrm>
      </xdr:grpSpPr>
      <xdr:pic>
        <xdr:nvPicPr>
          <xdr:cNvPr id="26" name="Γραφικό 3">
            <a:extLst>
              <a:ext uri="{FF2B5EF4-FFF2-40B4-BE49-F238E27FC236}">
                <a16:creationId xmlns:a16="http://schemas.microsoft.com/office/drawing/2014/main" id="{10724963-B340-4ED2-BFBB-A9290D38A5C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019391" y="3952317"/>
            <a:ext cx="244677" cy="244677"/>
          </a:xfrm>
          <a:prstGeom prst="rect">
            <a:avLst/>
          </a:prstGeom>
        </xdr:spPr>
      </xdr:pic>
      <xdr:sp macro="" textlink="">
        <xdr:nvSpPr>
          <xdr:cNvPr id="27" name="Φυσαλίδα ομιλίας: Έλλειψη 26">
            <a:extLst>
              <a:ext uri="{FF2B5EF4-FFF2-40B4-BE49-F238E27FC236}">
                <a16:creationId xmlns:a16="http://schemas.microsoft.com/office/drawing/2014/main" id="{77CA34B3-3BCA-445B-AE3E-66A59BDD5551}"/>
              </a:ext>
            </a:extLst>
          </xdr:cNvPr>
          <xdr:cNvSpPr/>
        </xdr:nvSpPr>
        <xdr:spPr>
          <a:xfrm flipH="1">
            <a:off x="5953125" y="3881503"/>
            <a:ext cx="132534" cy="110098"/>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sp macro="" textlink="">
        <xdr:nvSpPr>
          <xdr:cNvPr id="28" name="Βήμα &quot;Πληροφορία του Excel&quot;" descr="EXCEL SPEAK&#10;Sometimes people call a second row field a &quot;secondary row field.&quot;">
            <a:extLst>
              <a:ext uri="{FF2B5EF4-FFF2-40B4-BE49-F238E27FC236}">
                <a16:creationId xmlns:a16="http://schemas.microsoft.com/office/drawing/2014/main" id="{684305F0-B9C0-445D-B589-DD93455181D0}"/>
              </a:ext>
            </a:extLst>
          </xdr:cNvPr>
          <xdr:cNvSpPr txBox="1"/>
        </xdr:nvSpPr>
        <xdr:spPr>
          <a:xfrm>
            <a:off x="6195755" y="3810000"/>
            <a:ext cx="1767145" cy="9562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ΠΛΗΡΟΦΟΡΙΑ ΤΟΥ EXCEL</a:t>
            </a:r>
            <a:endParaRPr lang="en-US"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endParaRPr>
          </a:p>
          <a:p>
            <a:pPr lvl="0" rtl="0">
              <a:defRPr/>
            </a:pP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Μερικές φορές κάποια άτομα αποκαλούν το δεύτερο πεδίο γραμμών "δευτερεύον πεδίο γραμμών".</a:t>
            </a:r>
          </a:p>
        </xdr:txBody>
      </xdr:sp>
    </xdr:grpSp>
    <xdr:clientData fLock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466343</xdr:colOff>
      <xdr:row>36</xdr:row>
      <xdr:rowOff>96025</xdr:rowOff>
    </xdr:to>
    <xdr:grpSp>
      <xdr:nvGrpSpPr>
        <xdr:cNvPr id="2" name="Ομάδα 1">
          <a:extLst>
            <a:ext uri="{FF2B5EF4-FFF2-40B4-BE49-F238E27FC236}">
              <a16:creationId xmlns:a16="http://schemas.microsoft.com/office/drawing/2014/main" id="{9C85796B-92D2-4935-9D7C-1B7D8DF135F2}"/>
            </a:ext>
          </a:extLst>
        </xdr:cNvPr>
        <xdr:cNvGrpSpPr/>
      </xdr:nvGrpSpPr>
      <xdr:grpSpPr>
        <a:xfrm>
          <a:off x="0" y="0"/>
          <a:ext cx="7781543" cy="6954025"/>
          <a:chOff x="0" y="0"/>
          <a:chExt cx="7781543" cy="6954025"/>
        </a:xfrm>
      </xdr:grpSpPr>
      <xdr:sp macro="" textlink="">
        <xdr:nvSpPr>
          <xdr:cNvPr id="3" name="κείμενο_ΚαθοδήγησηΚεφαλίδα" descr="On the next sheet you'll add a second row field. And you'll do that by dragging the Type field under the Buyer field.">
            <a:extLst>
              <a:ext uri="{FF2B5EF4-FFF2-40B4-BE49-F238E27FC236}">
                <a16:creationId xmlns:a16="http://schemas.microsoft.com/office/drawing/2014/main" id="{DED3A312-0337-44C4-8D5E-BE0AC24A4466}"/>
              </a:ext>
            </a:extLst>
          </xdr:cNvPr>
          <xdr:cNvSpPr txBox="1"/>
        </xdr:nvSpPr>
        <xdr:spPr>
          <a:xfrm>
            <a:off x="0" y="0"/>
            <a:ext cx="7781543" cy="76821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Στο επόμενο φύλλο, θα προσθέσετε ένα δεύτερο πεδίο γραμμής.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Για να το κάνετε, σύρετε ένα πεδίο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Τύπος</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κάτω από το πεδίο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Αγοραστής</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a:t>
            </a:r>
          </a:p>
        </xdr:txBody>
      </xdr:sp>
      <xdr:sp macro="" textlink="">
        <xdr:nvSpPr>
          <xdr:cNvPr id="4" name="κείμενο_ΚαθοδήγησηΥποσέλιδο">
            <a:extLst>
              <a:ext uri="{FF2B5EF4-FFF2-40B4-BE49-F238E27FC236}">
                <a16:creationId xmlns:a16="http://schemas.microsoft.com/office/drawing/2014/main" id="{B4E80652-A5E7-4718-A52E-BD1821A95F7A}"/>
              </a:ext>
            </a:extLst>
          </xdr:cNvPr>
          <xdr:cNvSpPr txBox="1"/>
        </xdr:nvSpPr>
        <xdr:spPr>
          <a:xfrm>
            <a:off x="0" y="6286513"/>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9B0D9D53-B54E-4C12-8059-B8B7B32E2019}"/>
              </a:ext>
            </a:extLst>
          </xdr:cNvPr>
          <xdr:cNvSpPr/>
        </xdr:nvSpPr>
        <xdr:spPr>
          <a:xfrm>
            <a:off x="6261100" y="6448082"/>
            <a:ext cx="1207008" cy="3443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C81B3260-037F-4C93-AEA7-4333B6D144E1}"/>
              </a:ext>
            </a:extLst>
          </xdr:cNvPr>
          <xdr:cNvSpPr/>
        </xdr:nvSpPr>
        <xdr:spPr>
          <a:xfrm flipH="1">
            <a:off x="304800" y="6448082"/>
            <a:ext cx="1332000" cy="3443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oneCell">
    <xdr:from>
      <xdr:col>4</xdr:col>
      <xdr:colOff>214121</xdr:colOff>
      <xdr:row>6</xdr:row>
      <xdr:rowOff>91470</xdr:rowOff>
    </xdr:from>
    <xdr:to>
      <xdr:col>8</xdr:col>
      <xdr:colOff>252220</xdr:colOff>
      <xdr:row>30</xdr:row>
      <xdr:rowOff>89505</xdr:rowOff>
    </xdr:to>
    <xdr:pic>
      <xdr:nvPicPr>
        <xdr:cNvPr id="8" name="Εικόνα 7">
          <a:extLst>
            <a:ext uri="{FF2B5EF4-FFF2-40B4-BE49-F238E27FC236}">
              <a16:creationId xmlns:a16="http://schemas.microsoft.com/office/drawing/2014/main" id="{FF6CC221-8892-463E-B141-1323334F6DD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52521" y="1234470"/>
          <a:ext cx="2476499" cy="45700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481615</xdr:colOff>
      <xdr:row>3</xdr:row>
      <xdr:rowOff>17040</xdr:rowOff>
    </xdr:from>
    <xdr:to>
      <xdr:col>1</xdr:col>
      <xdr:colOff>1243615</xdr:colOff>
      <xdr:row>10</xdr:row>
      <xdr:rowOff>55140</xdr:rowOff>
    </xdr:to>
    <xdr:sp macro="" textlink="" fLocksText="0">
      <xdr:nvSpPr>
        <xdr:cNvPr id="4" name="κείμενο_Πρακτική1" descr="Click inside the PivotTable below. ">
          <a:extLst>
            <a:ext uri="{FF2B5EF4-FFF2-40B4-BE49-F238E27FC236}">
              <a16:creationId xmlns:a16="http://schemas.microsoft.com/office/drawing/2014/main" id="{C96E267C-A4E5-4CC6-819B-BCFB5FC9529B}"/>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μέσα στον παρακάτω Συγκεντρωτικό Πίνακα. </a:t>
          </a:r>
        </a:p>
      </xdr:txBody>
    </xdr:sp>
    <xdr:clientData/>
  </xdr:twoCellAnchor>
  <xdr:twoCellAnchor editAs="absolute">
    <xdr:from>
      <xdr:col>2</xdr:col>
      <xdr:colOff>380001</xdr:colOff>
      <xdr:row>3</xdr:row>
      <xdr:rowOff>17040</xdr:rowOff>
    </xdr:from>
    <xdr:to>
      <xdr:col>3</xdr:col>
      <xdr:colOff>933449</xdr:colOff>
      <xdr:row>10</xdr:row>
      <xdr:rowOff>55140</xdr:rowOff>
    </xdr:to>
    <xdr:sp macro="" textlink="" fLocksText="0">
      <xdr:nvSpPr>
        <xdr:cNvPr id="5" name="txt_Practice2" descr="Do you see the PivotTable Fields list on the right? Good! (If you don't see it, right-click the PivotTable below and choose Show Field List).">
          <a:extLst>
            <a:ext uri="{FF2B5EF4-FFF2-40B4-BE49-F238E27FC236}">
              <a16:creationId xmlns:a16="http://schemas.microsoft.com/office/drawing/2014/main" id="{F38FFA2B-FC33-4C8B-908F-38EE2B322033}"/>
            </a:ext>
          </a:extLst>
        </xdr:cNvPr>
        <xdr:cNvSpPr txBox="1"/>
      </xdr:nvSpPr>
      <xdr:spPr>
        <a:xfrm>
          <a:off x="2256426" y="588540"/>
          <a:ext cx="189647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Κάντε δεξί κλικ στον παρακάτω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kumimoji="0" lang="en-US"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3</xdr:col>
      <xdr:colOff>1320775</xdr:colOff>
      <xdr:row>3</xdr:row>
      <xdr:rowOff>17040</xdr:rowOff>
    </xdr:from>
    <xdr:to>
      <xdr:col>6</xdr:col>
      <xdr:colOff>419100</xdr:colOff>
      <xdr:row>10</xdr:row>
      <xdr:rowOff>55140</xdr:rowOff>
    </xdr:to>
    <xdr:sp macro="" textlink="" fLocksText="0">
      <xdr:nvSpPr>
        <xdr:cNvPr id="6" name="κείμενο_Πρακτική3" descr="In the PivotTable Fields list, drag the Type field down and  place it under the Buyer field. (Like we showed you on the previous sheet).">
          <a:extLst>
            <a:ext uri="{FF2B5EF4-FFF2-40B4-BE49-F238E27FC236}">
              <a16:creationId xmlns:a16="http://schemas.microsoft.com/office/drawing/2014/main" id="{34DD1D23-1869-40B7-86DB-5B56949D221E}"/>
            </a:ext>
          </a:extLst>
        </xdr:cNvPr>
        <xdr:cNvSpPr txBox="1"/>
      </xdr:nvSpPr>
      <xdr:spPr>
        <a:xfrm>
          <a:off x="4540225" y="588540"/>
          <a:ext cx="159387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Στη λίστα "Πεδία Συγκεντρωτικού Πίνακα", σύρετε το πεδίο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Τύπος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και τοποθετήστε το στο πεδίο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Αγοραστής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(Όπως σας δείξαμε στο προηγούμενο φύλλο).</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σχήμα_Πρακτική1" descr="1">
          <a:extLst>
            <a:ext uri="{FF2B5EF4-FFF2-40B4-BE49-F238E27FC236}">
              <a16:creationId xmlns:a16="http://schemas.microsoft.com/office/drawing/2014/main" id="{8E1F5379-977E-462C-B025-218BF08909AA}"/>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34223</xdr:colOff>
      <xdr:row>3</xdr:row>
      <xdr:rowOff>17040</xdr:rowOff>
    </xdr:from>
    <xdr:to>
      <xdr:col>2</xdr:col>
      <xdr:colOff>409127</xdr:colOff>
      <xdr:row>5</xdr:row>
      <xdr:rowOff>10944</xdr:rowOff>
    </xdr:to>
    <xdr:sp macro="" textlink="" fLocksText="0">
      <xdr:nvSpPr>
        <xdr:cNvPr id="8" name="shp_Practice2" descr="2">
          <a:extLst>
            <a:ext uri="{FF2B5EF4-FFF2-40B4-BE49-F238E27FC236}">
              <a16:creationId xmlns:a16="http://schemas.microsoft.com/office/drawing/2014/main" id="{C626D71F-2C94-44FC-9CF7-AD4C9C85300E}"/>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954386</xdr:colOff>
      <xdr:row>3</xdr:row>
      <xdr:rowOff>17040</xdr:rowOff>
    </xdr:from>
    <xdr:to>
      <xdr:col>3</xdr:col>
      <xdr:colOff>1329290</xdr:colOff>
      <xdr:row>5</xdr:row>
      <xdr:rowOff>10944</xdr:rowOff>
    </xdr:to>
    <xdr:sp macro="" textlink="" fLocksText="0">
      <xdr:nvSpPr>
        <xdr:cNvPr id="9" name="σχήμα_Πρακτική3" descr="3">
          <a:extLst>
            <a:ext uri="{FF2B5EF4-FFF2-40B4-BE49-F238E27FC236}">
              <a16:creationId xmlns:a16="http://schemas.microsoft.com/office/drawing/2014/main" id="{2D576952-5C20-43B5-B53D-5CD389DAE293}"/>
            </a:ext>
          </a:extLst>
        </xdr:cNvPr>
        <xdr:cNvSpPr/>
      </xdr:nvSpPr>
      <xdr:spPr>
        <a:xfrm>
          <a:off x="417383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428243</xdr:colOff>
      <xdr:row>2</xdr:row>
      <xdr:rowOff>21336</xdr:rowOff>
    </xdr:to>
    <xdr:sp macro="" textlink="" fLocksText="0">
      <xdr:nvSpPr>
        <xdr:cNvPr id="10" name="κείμενο_ΠρακτικήΚεφαλίδα" descr="Practice">
          <a:extLst>
            <a:ext uri="{FF2B5EF4-FFF2-40B4-BE49-F238E27FC236}">
              <a16:creationId xmlns:a16="http://schemas.microsoft.com/office/drawing/2014/main" id="{BABF5F6D-DA54-4FA5-9549-BC77DAECECFD}"/>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0</xdr:colOff>
      <xdr:row>39</xdr:row>
      <xdr:rowOff>14274</xdr:rowOff>
    </xdr:from>
    <xdr:to>
      <xdr:col>9</xdr:col>
      <xdr:colOff>428243</xdr:colOff>
      <xdr:row>42</xdr:row>
      <xdr:rowOff>110286</xdr:rowOff>
    </xdr:to>
    <xdr:sp macro="" textlink="" fLocksText="0">
      <xdr:nvSpPr>
        <xdr:cNvPr id="17" name="κείμενο_ΠρακτικήΥποσέλιδο" descr="Practice footer">
          <a:extLst>
            <a:ext uri="{FF2B5EF4-FFF2-40B4-BE49-F238E27FC236}">
              <a16:creationId xmlns:a16="http://schemas.microsoft.com/office/drawing/2014/main" id="{61EDF991-89B8-4AB4-8FD1-F1774503C216}"/>
            </a:ext>
          </a:extLst>
        </xdr:cNvPr>
        <xdr:cNvSpPr txBox="1"/>
      </xdr:nvSpPr>
      <xdr:spPr>
        <a:xfrm>
          <a:off x="0" y="7443774"/>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7</xdr:col>
      <xdr:colOff>31750</xdr:colOff>
      <xdr:row>39</xdr:row>
      <xdr:rowOff>169722</xdr:rowOff>
    </xdr:from>
    <xdr:to>
      <xdr:col>9</xdr:col>
      <xdr:colOff>114808</xdr:colOff>
      <xdr:row>41</xdr:row>
      <xdr:rowOff>145338</xdr:rowOff>
    </xdr:to>
    <xdr:sp macro="" textlink="" fLocksText="0">
      <xdr:nvSpPr>
        <xdr:cNvPr id="19"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3B2CFF58-1B36-4961-A076-B9F3CA93430D}"/>
            </a:ext>
          </a:extLst>
        </xdr:cNvPr>
        <xdr:cNvSpPr/>
      </xdr:nvSpPr>
      <xdr:spPr>
        <a:xfrm>
          <a:off x="6261100" y="7599222"/>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304800</xdr:colOff>
      <xdr:row>39</xdr:row>
      <xdr:rowOff>169722</xdr:rowOff>
    </xdr:from>
    <xdr:to>
      <xdr:col>1</xdr:col>
      <xdr:colOff>1027200</xdr:colOff>
      <xdr:row>41</xdr:row>
      <xdr:rowOff>145338</xdr:rowOff>
    </xdr:to>
    <xdr:sp macro="" textlink="" fLocksText="0">
      <xdr:nvSpPr>
        <xdr:cNvPr id="20"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D5869889-16F8-4D56-9B0A-A0936E775D29}"/>
            </a:ext>
          </a:extLst>
        </xdr:cNvPr>
        <xdr:cNvSpPr/>
      </xdr:nvSpPr>
      <xdr:spPr>
        <a:xfrm flipH="1">
          <a:off x="304800" y="7599222"/>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8</xdr:col>
      <xdr:colOff>193935</xdr:colOff>
      <xdr:row>35</xdr:row>
      <xdr:rowOff>173821</xdr:rowOff>
    </xdr:to>
    <xdr:grpSp>
      <xdr:nvGrpSpPr>
        <xdr:cNvPr id="2" name="ομάδα_Καθοδήγηση">
          <a:extLst>
            <a:ext uri="{FF2B5EF4-FFF2-40B4-BE49-F238E27FC236}">
              <a16:creationId xmlns:a16="http://schemas.microsoft.com/office/drawing/2014/main" id="{D04239AE-849A-4879-AECB-4328A5C50AA6}"/>
            </a:ext>
          </a:extLst>
        </xdr:cNvPr>
        <xdr:cNvGrpSpPr/>
      </xdr:nvGrpSpPr>
      <xdr:grpSpPr>
        <a:xfrm>
          <a:off x="0" y="1"/>
          <a:ext cx="7766310" cy="6984195"/>
          <a:chOff x="0" y="0"/>
          <a:chExt cx="7796782" cy="7072294"/>
        </a:xfrm>
      </xdr:grpSpPr>
      <xdr:sp macro="" textlink="">
        <xdr:nvSpPr>
          <xdr:cNvPr id="3" name="κείμενο_ΚαθοδήγησηΚεφαλίδα" descr="If you need to simplify the PivotTable, you can collapse the data for the second row field &quot;up&quot; and out of the way. ">
            <a:extLst>
              <a:ext uri="{FF2B5EF4-FFF2-40B4-BE49-F238E27FC236}">
                <a16:creationId xmlns:a16="http://schemas.microsoft.com/office/drawing/2014/main" id="{63BAA6A7-9D8C-466A-B5E6-57B6A2C429BC}"/>
              </a:ext>
            </a:extLst>
          </xdr:cNvPr>
          <xdr:cNvSpPr txBox="1"/>
        </xdr:nvSpPr>
        <xdr:spPr>
          <a:xfrm flipH="1">
            <a:off x="0" y="0"/>
            <a:ext cx="7796782" cy="7883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Εάν θέλετε να απλοποιήσετε τον Συγκεντρωτικό Πίνακα,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μπορείτε να συμπτύξετε τα δεδομένα για το δεύτερο πεδίο γραμμών προς τα επάνω, ώστε να σταματήσουν να φαίνονται. </a:t>
            </a:r>
            <a:endParaRPr lang="en-US" sz="1500" baseline="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DD3EA9D1-602D-4BA0-B350-2EB6D0C765ED}"/>
              </a:ext>
            </a:extLst>
          </xdr:cNvPr>
          <xdr:cNvSpPr txBox="1"/>
        </xdr:nvSpPr>
        <xdr:spPr>
          <a:xfrm>
            <a:off x="0" y="6393925"/>
            <a:ext cx="7789163" cy="67836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9BD4D293-2DAD-4AF1-A5E5-287318C083F6}"/>
              </a:ext>
            </a:extLst>
          </xdr:cNvPr>
          <xdr:cNvSpPr/>
        </xdr:nvSpPr>
        <xdr:spPr>
          <a:xfrm>
            <a:off x="6264910"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DF607877-27CB-4C0E-996D-88C067CF344A}"/>
              </a:ext>
            </a:extLst>
          </xdr:cNvPr>
          <xdr:cNvSpPr/>
        </xdr:nvSpPr>
        <xdr:spPr>
          <a:xfrm flipH="1">
            <a:off x="304799" y="6559717"/>
            <a:ext cx="1337226"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3</xdr:col>
      <xdr:colOff>605791</xdr:colOff>
      <xdr:row>7</xdr:row>
      <xdr:rowOff>132345</xdr:rowOff>
    </xdr:from>
    <xdr:to>
      <xdr:col>5</xdr:col>
      <xdr:colOff>1125280</xdr:colOff>
      <xdr:row>14</xdr:row>
      <xdr:rowOff>56696</xdr:rowOff>
    </xdr:to>
    <xdr:sp macro="" textlink="">
      <xdr:nvSpPr>
        <xdr:cNvPr id="8" name="σχήμα_ΚαμπύλοΒέλος">
          <a:extLst>
            <a:ext uri="{FF2B5EF4-FFF2-40B4-BE49-F238E27FC236}">
              <a16:creationId xmlns:a16="http://schemas.microsoft.com/office/drawing/2014/main" id="{4989D1F3-5CEE-4D37-8158-5129DD35A9C2}"/>
            </a:ext>
          </a:extLst>
        </xdr:cNvPr>
        <xdr:cNvSpPr/>
      </xdr:nvSpPr>
      <xdr:spPr>
        <a:xfrm rot="6868305" flipV="1">
          <a:off x="3094110" y="892051"/>
          <a:ext cx="1353101" cy="2595939"/>
        </a:xfrm>
        <a:prstGeom prst="arc">
          <a:avLst>
            <a:gd name="adj1" fmla="val 12182844"/>
            <a:gd name="adj2" fmla="val 13715140"/>
          </a:avLst>
        </a:prstGeom>
        <a:ln w="19050">
          <a:solidFill>
            <a:srgbClr val="F4B183"/>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xdr:from>
      <xdr:col>1</xdr:col>
      <xdr:colOff>206671</xdr:colOff>
      <xdr:row>6</xdr:row>
      <xdr:rowOff>14953</xdr:rowOff>
    </xdr:from>
    <xdr:to>
      <xdr:col>4</xdr:col>
      <xdr:colOff>257174</xdr:colOff>
      <xdr:row>19</xdr:row>
      <xdr:rowOff>66674</xdr:rowOff>
    </xdr:to>
    <xdr:grpSp>
      <xdr:nvGrpSpPr>
        <xdr:cNvPr id="9" name="ΔΟΚΙΜΑΣΤΕ ΤΟ ΕΞΗΣ">
          <a:extLst>
            <a:ext uri="{FF2B5EF4-FFF2-40B4-BE49-F238E27FC236}">
              <a16:creationId xmlns:a16="http://schemas.microsoft.com/office/drawing/2014/main" id="{B3944B66-B77B-4AA4-AC72-1130B2B4A461}"/>
            </a:ext>
          </a:extLst>
        </xdr:cNvPr>
        <xdr:cNvGrpSpPr/>
      </xdr:nvGrpSpPr>
      <xdr:grpSpPr>
        <a:xfrm>
          <a:off x="816271" y="1205578"/>
          <a:ext cx="2774653" cy="2623471"/>
          <a:chOff x="854371" y="1157953"/>
          <a:chExt cx="1875241" cy="2623471"/>
        </a:xfrm>
      </xdr:grpSpPr>
      <xdr:sp macro="" textlink="">
        <xdr:nvSpPr>
          <xdr:cNvPr id="10" name="Βήμα &quot;Πείραμα&quot;" descr="TRY THIS&#10;Click the minus sign to collapse Dad's data &quot;up&quot; and out of the way. Then click the plus sign  to bring it back again.">
            <a:extLst>
              <a:ext uri="{FF2B5EF4-FFF2-40B4-BE49-F238E27FC236}">
                <a16:creationId xmlns:a16="http://schemas.microsoft.com/office/drawing/2014/main" id="{B0016E55-46A3-4B56-B493-1E28D3975016}"/>
              </a:ext>
            </a:extLst>
          </xdr:cNvPr>
          <xdr:cNvSpPr txBox="1"/>
        </xdr:nvSpPr>
        <xdr:spPr>
          <a:xfrm>
            <a:off x="1234763" y="1161291"/>
            <a:ext cx="1494849" cy="2620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ΔΟΚΙΜΑΣΤΕ ΤΟ ΕΞΗΣ</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Κάντε κλικ στο σύμβολο μείον για να συμπτύξετε προς τα επάνω τα δεδομένα στο στοιχείο "Πατέρας" και θα</a:t>
            </a:r>
            <a:r>
              <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σταματήσουν να φαίνονται. Κάντε κλικ στο σύμβολο συν για να τα εμφανίσετε ξανά.</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1" name="Δοκιμαστικός σωλήνας">
            <a:extLst>
              <a:ext uri="{FF2B5EF4-FFF2-40B4-BE49-F238E27FC236}">
                <a16:creationId xmlns:a16="http://schemas.microsoft.com/office/drawing/2014/main" id="{F7859C51-606F-499A-BD4E-8EBE23AB40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54371" y="1157953"/>
            <a:ext cx="390041" cy="390040"/>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8</xdr:col>
      <xdr:colOff>101543</xdr:colOff>
      <xdr:row>35</xdr:row>
      <xdr:rowOff>168106</xdr:rowOff>
    </xdr:to>
    <xdr:grpSp>
      <xdr:nvGrpSpPr>
        <xdr:cNvPr id="2" name="ομάδα_Καθοδήγηση">
          <a:extLst>
            <a:ext uri="{FF2B5EF4-FFF2-40B4-BE49-F238E27FC236}">
              <a16:creationId xmlns:a16="http://schemas.microsoft.com/office/drawing/2014/main" id="{0AAF3A41-6306-4C2C-A170-766474D6D124}"/>
            </a:ext>
          </a:extLst>
        </xdr:cNvPr>
        <xdr:cNvGrpSpPr/>
      </xdr:nvGrpSpPr>
      <xdr:grpSpPr>
        <a:xfrm>
          <a:off x="0" y="1"/>
          <a:ext cx="7816793" cy="6978480"/>
          <a:chOff x="0" y="0"/>
          <a:chExt cx="7796782" cy="7072294"/>
        </a:xfrm>
      </xdr:grpSpPr>
      <xdr:sp macro="" textlink="">
        <xdr:nvSpPr>
          <xdr:cNvPr id="3" name="κείμενο_ΚαθοδήγησηΚεφαλίδα" descr="You can also collapse or expand the entire second row field, to simplify the PivotTable even more.">
            <a:extLst>
              <a:ext uri="{FF2B5EF4-FFF2-40B4-BE49-F238E27FC236}">
                <a16:creationId xmlns:a16="http://schemas.microsoft.com/office/drawing/2014/main" id="{D4C257B5-8DD3-4535-BE45-FCB39EAE134D}"/>
              </a:ext>
            </a:extLst>
          </xdr:cNvPr>
          <xdr:cNvSpPr txBox="1"/>
        </xdr:nvSpPr>
        <xdr:spPr>
          <a:xfrm flipH="1">
            <a:off x="0" y="0"/>
            <a:ext cx="7796782" cy="78835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Επίσης μπορείτε να συμπτύξετε ή να αναπτύξετε ολόκληρο το δεύτερο πεδίο γραμμών</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για να απλοποιήσετε ακόμη περισσότερο Συγκεντρωτικό Πίνακα.</a:t>
            </a:r>
            <a:endParaRPr lang="en-US" sz="1500" baseline="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F7252FBD-A0E8-4288-9E2B-BF48DD7211F3}"/>
              </a:ext>
            </a:extLst>
          </xdr:cNvPr>
          <xdr:cNvSpPr txBox="1"/>
        </xdr:nvSpPr>
        <xdr:spPr>
          <a:xfrm>
            <a:off x="0" y="6393925"/>
            <a:ext cx="7789163" cy="67836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3948D346-727E-4348-AF11-3025C3022329}"/>
              </a:ext>
            </a:extLst>
          </xdr:cNvPr>
          <xdr:cNvSpPr/>
        </xdr:nvSpPr>
        <xdr:spPr>
          <a:xfrm>
            <a:off x="6264910" y="6559717"/>
            <a:ext cx="1199684"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F6D65CE6-26DC-40AE-B45C-C6F6466B53B5}"/>
              </a:ext>
            </a:extLst>
          </xdr:cNvPr>
          <xdr:cNvSpPr/>
        </xdr:nvSpPr>
        <xdr:spPr>
          <a:xfrm flipH="1">
            <a:off x="304799" y="6559717"/>
            <a:ext cx="1328590" cy="348690"/>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3</xdr:col>
      <xdr:colOff>569596</xdr:colOff>
      <xdr:row>7</xdr:row>
      <xdr:rowOff>130440</xdr:rowOff>
    </xdr:from>
    <xdr:to>
      <xdr:col>5</xdr:col>
      <xdr:colOff>1022410</xdr:colOff>
      <xdr:row>14</xdr:row>
      <xdr:rowOff>22406</xdr:rowOff>
    </xdr:to>
    <xdr:sp macro="" textlink="">
      <xdr:nvSpPr>
        <xdr:cNvPr id="8" name="σχήμα_ΚαμπύλοΒέλος">
          <a:extLst>
            <a:ext uri="{FF2B5EF4-FFF2-40B4-BE49-F238E27FC236}">
              <a16:creationId xmlns:a16="http://schemas.microsoft.com/office/drawing/2014/main" id="{C0010A82-48DB-4D21-AAC7-FDC8A1EE0619}"/>
            </a:ext>
          </a:extLst>
        </xdr:cNvPr>
        <xdr:cNvSpPr/>
      </xdr:nvSpPr>
      <xdr:spPr>
        <a:xfrm rot="6868305" flipV="1">
          <a:off x="3102683" y="873953"/>
          <a:ext cx="1320716" cy="2595939"/>
        </a:xfrm>
        <a:prstGeom prst="arc">
          <a:avLst>
            <a:gd name="adj1" fmla="val 12182844"/>
            <a:gd name="adj2" fmla="val 13715140"/>
          </a:avLst>
        </a:prstGeom>
        <a:ln w="19050">
          <a:solidFill>
            <a:srgbClr val="F4B183"/>
          </a:solidFill>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2</xdr:col>
      <xdr:colOff>101144</xdr:colOff>
      <xdr:row>5</xdr:row>
      <xdr:rowOff>212606</xdr:rowOff>
    </xdr:from>
    <xdr:to>
      <xdr:col>4</xdr:col>
      <xdr:colOff>219074</xdr:colOff>
      <xdr:row>18</xdr:row>
      <xdr:rowOff>47625</xdr:rowOff>
    </xdr:to>
    <xdr:grpSp>
      <xdr:nvGrpSpPr>
        <xdr:cNvPr id="9" name="ΠΕΙΡΑΜΑ">
          <a:extLst>
            <a:ext uri="{FF2B5EF4-FFF2-40B4-BE49-F238E27FC236}">
              <a16:creationId xmlns:a16="http://schemas.microsoft.com/office/drawing/2014/main" id="{040B352E-1578-4F47-8FC8-32337F65CC4B}"/>
            </a:ext>
          </a:extLst>
        </xdr:cNvPr>
        <xdr:cNvGrpSpPr/>
      </xdr:nvGrpSpPr>
      <xdr:grpSpPr>
        <a:xfrm>
          <a:off x="1387019" y="1165106"/>
          <a:ext cx="2261055" cy="2454394"/>
          <a:chOff x="8852603" y="8270500"/>
          <a:chExt cx="2428981" cy="2261227"/>
        </a:xfrm>
      </xdr:grpSpPr>
      <xdr:sp macro="" textlink="">
        <xdr:nvSpPr>
          <xdr:cNvPr id="10" name="Βήμα &quot;Πείραμα&quot;" descr="HERE'S THE KEY&#10;Right-click Dad, and then click Expand/Collapse &gt; Collapse Entire Field. &#10;&#10;To bring back the data, do that again but click Expand Entire Field.">
            <a:extLst>
              <a:ext uri="{FF2B5EF4-FFF2-40B4-BE49-F238E27FC236}">
                <a16:creationId xmlns:a16="http://schemas.microsoft.com/office/drawing/2014/main" id="{D95E91F8-5534-4E03-99DB-463EA0DD4681}"/>
              </a:ext>
            </a:extLst>
          </xdr:cNvPr>
          <xdr:cNvSpPr txBox="1"/>
        </xdr:nvSpPr>
        <xdr:spPr>
          <a:xfrm>
            <a:off x="9134489" y="8270500"/>
            <a:ext cx="2147095" cy="2261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ΑΥΤΟ ΕΙΝΑΙ ΤΟ ΚΛΕΙΔΙ</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Κάντε δεξί κλικ στο στοιχείο "Πατέρας" και, στη συνέχεια, κάντε κλικ στην επιλογή </a:t>
            </a:r>
            <a:r>
              <a:rPr lang="el" sz="1100" b="1" kern="0">
                <a:solidFill>
                  <a:sysClr val="windowText" lastClr="000000"/>
                </a:solidFill>
                <a:latin typeface="Calibri" panose="020F0502020204030204" pitchFamily="34" charset="0"/>
                <a:ea typeface="Segoe UI" pitchFamily="34" charset="0"/>
                <a:cs typeface="Calibri" panose="020F0502020204030204" pitchFamily="34" charset="0"/>
              </a:rPr>
              <a:t>Ανάπτυξη/Σύμπτυξη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&gt; </a:t>
            </a:r>
            <a:r>
              <a:rPr lang="el" sz="1100" b="1" kern="0">
                <a:solidFill>
                  <a:sysClr val="windowText" lastClr="000000"/>
                </a:solidFill>
                <a:latin typeface="Calibri" panose="020F0502020204030204" pitchFamily="34" charset="0"/>
                <a:ea typeface="Segoe UI" pitchFamily="34" charset="0"/>
                <a:cs typeface="Calibri" panose="020F0502020204030204" pitchFamily="34" charset="0"/>
              </a:rPr>
              <a:t>Σύμπτυξη ολόκληρου του πεδίου</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 </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
Για να εμφανίσετε ξανά τα δεδομένα, κάντε το ίδιο ξανά, αλλά κάντε κλικ στο κουμπί </a:t>
            </a:r>
            <a:r>
              <a:rPr lang="el" sz="1100" b="1" kern="0">
                <a:solidFill>
                  <a:sysClr val="windowText" lastClr="000000"/>
                </a:solidFill>
                <a:latin typeface="Calibri" panose="020F0502020204030204" pitchFamily="34" charset="0"/>
                <a:ea typeface="Segoe UI" pitchFamily="34" charset="0"/>
                <a:cs typeface="Calibri" panose="020F0502020204030204" pitchFamily="34" charset="0"/>
              </a:rPr>
              <a:t>Ανάπτυξη ολόκληρου του πεδίου</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1" name="Δοκιμαστικός σωλήνας">
            <a:extLst>
              <a:ext uri="{FF2B5EF4-FFF2-40B4-BE49-F238E27FC236}">
                <a16:creationId xmlns:a16="http://schemas.microsoft.com/office/drawing/2014/main" id="{4898EC29-CC59-43AD-92CB-622CC34E6F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5400000">
            <a:off x="8883442" y="8277385"/>
            <a:ext cx="371473" cy="433152"/>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499681</xdr:colOff>
      <xdr:row>22</xdr:row>
      <xdr:rowOff>225069</xdr:rowOff>
    </xdr:to>
    <xdr:grpSp>
      <xdr:nvGrpSpPr>
        <xdr:cNvPr id="2" name="ομάδα_Καθοδήγηση">
          <a:extLst>
            <a:ext uri="{FF2B5EF4-FFF2-40B4-BE49-F238E27FC236}">
              <a16:creationId xmlns:a16="http://schemas.microsoft.com/office/drawing/2014/main" id="{228E74BD-508C-47CA-9143-FC8B437676FC}"/>
            </a:ext>
          </a:extLst>
        </xdr:cNvPr>
        <xdr:cNvGrpSpPr/>
      </xdr:nvGrpSpPr>
      <xdr:grpSpPr>
        <a:xfrm>
          <a:off x="0" y="0"/>
          <a:ext cx="7767256" cy="4549419"/>
          <a:chOff x="0" y="0"/>
          <a:chExt cx="7781543" cy="4721011"/>
        </a:xfrm>
      </xdr:grpSpPr>
      <xdr:sp macro="" textlink="">
        <xdr:nvSpPr>
          <xdr:cNvPr id="3" name="κείμενο_ΚαθοδήγησηΚεφαλίδα" descr="You can also have more than one column field. They can also be collapsed or expanded.">
            <a:extLst>
              <a:ext uri="{FF2B5EF4-FFF2-40B4-BE49-F238E27FC236}">
                <a16:creationId xmlns:a16="http://schemas.microsoft.com/office/drawing/2014/main" id="{687B42ED-31E4-49D0-AEDE-1A8A2222D47B}"/>
              </a:ext>
            </a:extLst>
          </xdr:cNvPr>
          <xdr:cNvSpPr txBox="1"/>
        </xdr:nvSpPr>
        <xdr:spPr>
          <a:xfrm flipH="1">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Μπορείτε να έχετε και πάνω από ένα πεδία στηλών.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Επίσης, αυτά τα πεδία στηλών μπορούν να συμπτυχθούν ή να αναπτυχθούν.</a:t>
            </a:r>
          </a:p>
        </xdr:txBody>
      </xdr:sp>
      <xdr:sp macro="" textlink="">
        <xdr:nvSpPr>
          <xdr:cNvPr id="11" name="κείμενο_ΚαθοδήγησηΥποσέλιδο">
            <a:extLst>
              <a:ext uri="{FF2B5EF4-FFF2-40B4-BE49-F238E27FC236}">
                <a16:creationId xmlns:a16="http://schemas.microsoft.com/office/drawing/2014/main" id="{0997C406-7E2E-4094-B2D1-FD3E94728F81}"/>
              </a:ext>
            </a:extLst>
          </xdr:cNvPr>
          <xdr:cNvSpPr txBox="1"/>
        </xdr:nvSpPr>
        <xdr:spPr>
          <a:xfrm>
            <a:off x="0" y="4053500"/>
            <a:ext cx="7781543" cy="667511"/>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12"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9C4AC8DC-A463-4BA1-B0B6-B6CCE60F644A}"/>
              </a:ext>
            </a:extLst>
          </xdr:cNvPr>
          <xdr:cNvSpPr/>
        </xdr:nvSpPr>
        <xdr:spPr>
          <a:xfrm>
            <a:off x="6261100" y="4208946"/>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13"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94CB606C-2D95-4BE4-A2C1-17C6492EEBF8}"/>
              </a:ext>
            </a:extLst>
          </xdr:cNvPr>
          <xdr:cNvSpPr/>
        </xdr:nvSpPr>
        <xdr:spPr>
          <a:xfrm flipH="1">
            <a:off x="304800" y="4208944"/>
            <a:ext cx="133445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1</xdr:col>
      <xdr:colOff>1108686</xdr:colOff>
      <xdr:row>4</xdr:row>
      <xdr:rowOff>145931</xdr:rowOff>
    </xdr:from>
    <xdr:to>
      <xdr:col>6</xdr:col>
      <xdr:colOff>447675</xdr:colOff>
      <xdr:row>10</xdr:row>
      <xdr:rowOff>10807</xdr:rowOff>
    </xdr:to>
    <xdr:grpSp>
      <xdr:nvGrpSpPr>
        <xdr:cNvPr id="8" name="ΔΟΚΙΜΑΣΤΕ ΤΟ ΕΞΗΣ">
          <a:extLst>
            <a:ext uri="{FF2B5EF4-FFF2-40B4-BE49-F238E27FC236}">
              <a16:creationId xmlns:a16="http://schemas.microsoft.com/office/drawing/2014/main" id="{0BE39F6C-3980-45FD-A194-D84E64F201B4}"/>
            </a:ext>
          </a:extLst>
        </xdr:cNvPr>
        <xdr:cNvGrpSpPr/>
      </xdr:nvGrpSpPr>
      <xdr:grpSpPr>
        <a:xfrm>
          <a:off x="1756386" y="898406"/>
          <a:ext cx="5958864" cy="1007876"/>
          <a:chOff x="1746861" y="907931"/>
          <a:chExt cx="5487067" cy="1007876"/>
        </a:xfrm>
      </xdr:grpSpPr>
      <xdr:sp macro="" textlink="">
        <xdr:nvSpPr>
          <xdr:cNvPr id="9" name="Βήμα &quot;Πείραμα&quot;" descr="TRY THIS&#10;Click the minus sign next to Food, and the months under Food will collapse &quot;up&quot; and out of the way. Click the plus sign to bring back the months. (You can also collapse or expand the entire field like you did on the previous sheet, by right-clicking.)">
            <a:extLst>
              <a:ext uri="{FF2B5EF4-FFF2-40B4-BE49-F238E27FC236}">
                <a16:creationId xmlns:a16="http://schemas.microsoft.com/office/drawing/2014/main" id="{17A76F7E-CF96-432E-867A-A66C527153A1}"/>
              </a:ext>
            </a:extLst>
          </xdr:cNvPr>
          <xdr:cNvSpPr txBox="1"/>
        </xdr:nvSpPr>
        <xdr:spPr>
          <a:xfrm>
            <a:off x="2098990" y="907931"/>
            <a:ext cx="5134938" cy="1007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ΔΟΚΙΜΑΣΤΕ ΤΟ ΕΞΗΣ</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Κάντε κλικ στο σύμβολο μείον δίπλα στο στοιχείο "Φαγητό" και οι μήνες στην περιοχή τροφίμων θα συμπτυχθούν προς τα επάνω και θα σταματήσουν να φαίνονται. Κάντε κλικ στο σύμβολο συν για να εμφανίσετε ξανά τους μήνες. (Επίσης μπορείτε να συμπτύξετε ή να αναπτύξετε ολόκληρο το πεδίο, όπως κάνατε στο προηγούμενο φύλλο, κάνοντας δεξί κλικ.)</a:t>
            </a:r>
            <a:endParaRPr lang="en-US" sz="1100" b="0" kern="0" baseline="0">
              <a:solidFill>
                <a:sysClr val="windowText" lastClr="000000"/>
              </a:solidFill>
              <a:latin typeface="Calibri" panose="020F0502020204030204" pitchFamily="34" charset="0"/>
              <a:ea typeface="Segoe UI" pitchFamily="34" charset="0"/>
              <a:cs typeface="Calibri" panose="020F0502020204030204" pitchFamily="34" charset="0"/>
            </a:endParaRPr>
          </a:p>
        </xdr:txBody>
      </xdr:sp>
      <xdr:pic>
        <xdr:nvPicPr>
          <xdr:cNvPr id="10" name="Δοκιμαστικός σωλήνας">
            <a:extLst>
              <a:ext uri="{FF2B5EF4-FFF2-40B4-BE49-F238E27FC236}">
                <a16:creationId xmlns:a16="http://schemas.microsoft.com/office/drawing/2014/main" id="{1D0461ED-BC75-46E1-91A4-8F8FCB7946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46861" y="924061"/>
            <a:ext cx="391520" cy="391520"/>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990218</xdr:colOff>
      <xdr:row>4</xdr:row>
      <xdr:rowOff>6218</xdr:rowOff>
    </xdr:to>
    <xdr:sp macro="" textlink="">
      <xdr:nvSpPr>
        <xdr:cNvPr id="2" name="κείμενο_ΚαθοδήγησηΚεφαλίδα" descr="Something to keep in mind: If you need more detail, it's possible to add many more row fields or columns fields. In this example, there are three row fields.">
          <a:extLst>
            <a:ext uri="{FF2B5EF4-FFF2-40B4-BE49-F238E27FC236}">
              <a16:creationId xmlns:a16="http://schemas.microsoft.com/office/drawing/2014/main" id="{C011284B-B0F0-486C-A69F-0A38D408EE06}"/>
            </a:ext>
          </a:extLst>
        </xdr:cNvPr>
        <xdr:cNvSpPr txBox="1"/>
      </xdr:nvSpPr>
      <xdr:spPr>
        <a:xfrm>
          <a:off x="0" y="0"/>
          <a:ext cx="7781543" cy="76821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Κάτι που πρέπει να έχετε υπόψη: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Εάν χρειάζεστε περισσότερες λεπτομέρειες, μπορείτε να προσθέσετε πολλά περισσότερα πεδία γραμμών ή πεδία στηλών. Σε αυτό το παράδειγμα, υπάρχουν τρία πεδία γραμμών.</a:t>
          </a:r>
          <a:endParaRPr lang="sq-AL" sz="1500">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266516</xdr:colOff>
      <xdr:row>8</xdr:row>
      <xdr:rowOff>134251</xdr:rowOff>
    </xdr:from>
    <xdr:to>
      <xdr:col>3</xdr:col>
      <xdr:colOff>1030342</xdr:colOff>
      <xdr:row>14</xdr:row>
      <xdr:rowOff>134802</xdr:rowOff>
    </xdr:to>
    <xdr:sp macro="" textlink="">
      <xdr:nvSpPr>
        <xdr:cNvPr id="3" name="σχήμα_ΚαμπύλοΒέλος">
          <a:extLst>
            <a:ext uri="{FF2B5EF4-FFF2-40B4-BE49-F238E27FC236}">
              <a16:creationId xmlns:a16="http://schemas.microsoft.com/office/drawing/2014/main" id="{4AB47227-8AF6-4DE2-BE53-338E3F26ED4D}"/>
            </a:ext>
          </a:extLst>
        </xdr:cNvPr>
        <xdr:cNvSpPr/>
      </xdr:nvSpPr>
      <xdr:spPr>
        <a:xfrm rot="6645800" flipV="1">
          <a:off x="1681616" y="995626"/>
          <a:ext cx="1334051" cy="2659301"/>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editAs="absolute">
    <xdr:from>
      <xdr:col>0</xdr:col>
      <xdr:colOff>285750</xdr:colOff>
      <xdr:row>8</xdr:row>
      <xdr:rowOff>38102</xdr:rowOff>
    </xdr:from>
    <xdr:to>
      <xdr:col>2</xdr:col>
      <xdr:colOff>733428</xdr:colOff>
      <xdr:row>9</xdr:row>
      <xdr:rowOff>150151</xdr:rowOff>
    </xdr:to>
    <xdr:sp macro="" textlink="">
      <xdr:nvSpPr>
        <xdr:cNvPr id="4" name="Κείμενο συμβουλής 24" descr="Second row field ">
          <a:extLst>
            <a:ext uri="{FF2B5EF4-FFF2-40B4-BE49-F238E27FC236}">
              <a16:creationId xmlns:a16="http://schemas.microsoft.com/office/drawing/2014/main" id="{FB102A7F-04E3-4C22-8B94-BE4F42F34EFB}"/>
            </a:ext>
          </a:extLst>
        </xdr:cNvPr>
        <xdr:cNvSpPr txBox="1"/>
      </xdr:nvSpPr>
      <xdr:spPr>
        <a:xfrm>
          <a:off x="285750" y="1562102"/>
          <a:ext cx="1809753" cy="30254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Δεύτερο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5</xdr:col>
      <xdr:colOff>431184</xdr:colOff>
      <xdr:row>9</xdr:row>
      <xdr:rowOff>154605</xdr:rowOff>
    </xdr:from>
    <xdr:to>
      <xdr:col>6</xdr:col>
      <xdr:colOff>1076326</xdr:colOff>
      <xdr:row>17</xdr:row>
      <xdr:rowOff>200025</xdr:rowOff>
    </xdr:to>
    <xdr:sp macro="" textlink="">
      <xdr:nvSpPr>
        <xdr:cNvPr id="5" name="ΣΥΜΒΟΥΛΗ ΑΠΟ ΤΟΥΣ ΕΙΔΙΚΟΥΣ" descr="EXPERT TIP&#10;Just because you can add a bunch of fields, doesn't mean you should. Sometimes too many fields, with all of their indentations, can make the PivotTable too complicated for other people to understand. ">
          <a:extLst>
            <a:ext uri="{FF2B5EF4-FFF2-40B4-BE49-F238E27FC236}">
              <a16:creationId xmlns:a16="http://schemas.microsoft.com/office/drawing/2014/main" id="{C4CCE6EA-F934-4D66-8BF9-A25DB0377A92}"/>
            </a:ext>
          </a:extLst>
        </xdr:cNvPr>
        <xdr:cNvSpPr txBox="1"/>
      </xdr:nvSpPr>
      <xdr:spPr>
        <a:xfrm>
          <a:off x="6155709" y="1869105"/>
          <a:ext cx="1711942" cy="1759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ΣΥΜΒΟΥΛΗ ΑΠΟ ΤΟΥΣ ΕΙΔΙΚΟΥΣ</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Επειδή μπορείτε να προσθέσετε πολλά πεδία, δεν σημαίνει ότι πρέπει και να το κάνετε. Σε</a:t>
          </a:r>
          <a:r>
            <a:rPr lang="el" sz="1100" b="0" kern="0" baseline="0">
              <a:solidFill>
                <a:sysClr val="windowText" lastClr="000000"/>
              </a:solidFill>
              <a:latin typeface="Calibri" panose="020F0502020204030204" pitchFamily="34" charset="0"/>
              <a:ea typeface="Segoe UI" pitchFamily="34" charset="0"/>
              <a:cs typeface="Calibri" panose="020F0502020204030204" pitchFamily="34" charset="0"/>
            </a:rPr>
            <a:t> αυτό το παράδειγμα, δεν υπάρχει πρόβλημα. Ωστόσο, ο</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ρισμένες φορές, τα πάρα πολλά πεδία, μαζί με όλες τις εσοχές τους, μπορεί να κάνουν τον Συγκεντρωτικό Πίνακα πολύ περίπλοκο για να κατανοηθεί από άλλα άτομα. </a:t>
          </a:r>
          <a:endParaRPr lang="en-US" sz="1100" b="0">
            <a:solidFill>
              <a:sysClr val="windowText" lastClr="000000"/>
            </a:solidFill>
            <a:effectLst/>
            <a:latin typeface="Calibri" panose="020F0502020204030204" pitchFamily="34" charset="0"/>
            <a:cs typeface="Calibri" panose="020F0502020204030204" pitchFamily="34" charset="0"/>
          </a:endParaRPr>
        </a:p>
      </xdr:txBody>
    </xdr:sp>
    <xdr:clientData fLocksWithSheet="0"/>
  </xdr:twoCellAnchor>
  <xdr:twoCellAnchor editAs="absolute">
    <xdr:from>
      <xdr:col>0</xdr:col>
      <xdr:colOff>533921</xdr:colOff>
      <xdr:row>10</xdr:row>
      <xdr:rowOff>104231</xdr:rowOff>
    </xdr:from>
    <xdr:to>
      <xdr:col>2</xdr:col>
      <xdr:colOff>733428</xdr:colOff>
      <xdr:row>12</xdr:row>
      <xdr:rowOff>27685</xdr:rowOff>
    </xdr:to>
    <xdr:sp macro="" textlink="">
      <xdr:nvSpPr>
        <xdr:cNvPr id="6" name="Κείμενο συμβουλής 25" descr="Third row field ">
          <a:extLst>
            <a:ext uri="{FF2B5EF4-FFF2-40B4-BE49-F238E27FC236}">
              <a16:creationId xmlns:a16="http://schemas.microsoft.com/office/drawing/2014/main" id="{3C9F274D-759C-4403-B2D2-B4A58C1F8013}"/>
            </a:ext>
          </a:extLst>
        </xdr:cNvPr>
        <xdr:cNvSpPr txBox="1"/>
      </xdr:nvSpPr>
      <xdr:spPr>
        <a:xfrm>
          <a:off x="533921" y="2009231"/>
          <a:ext cx="1561582" cy="304454"/>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Τρίτο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twoCellAnchor editAs="absolute">
    <xdr:from>
      <xdr:col>2</xdr:col>
      <xdr:colOff>739140</xdr:colOff>
      <xdr:row>10</xdr:row>
      <xdr:rowOff>57695</xdr:rowOff>
    </xdr:from>
    <xdr:to>
      <xdr:col>2</xdr:col>
      <xdr:colOff>1048492</xdr:colOff>
      <xdr:row>12</xdr:row>
      <xdr:rowOff>132261</xdr:rowOff>
    </xdr:to>
    <xdr:sp macro="" textlink="">
      <xdr:nvSpPr>
        <xdr:cNvPr id="7" name="σχήμα_ΚάτωΆγκιστρο">
          <a:extLst>
            <a:ext uri="{FF2B5EF4-FFF2-40B4-BE49-F238E27FC236}">
              <a16:creationId xmlns:a16="http://schemas.microsoft.com/office/drawing/2014/main" id="{869A62DC-09F6-4EA4-B275-5E37D77A5F17}"/>
            </a:ext>
          </a:extLst>
        </xdr:cNvPr>
        <xdr:cNvSpPr/>
      </xdr:nvSpPr>
      <xdr:spPr>
        <a:xfrm>
          <a:off x="2101215" y="1962695"/>
          <a:ext cx="309352" cy="455566"/>
        </a:xfrm>
        <a:prstGeom prst="leftBrace">
          <a:avLst>
            <a:gd name="adj1" fmla="val 34667"/>
            <a:gd name="adj2" fmla="val 48452"/>
          </a:avLst>
        </a:prstGeom>
        <a:ln w="19050">
          <a:prstDash val="sysDash"/>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clientData/>
  </xdr:twoCellAnchor>
  <xdr:twoCellAnchor editAs="absolute">
    <xdr:from>
      <xdr:col>1</xdr:col>
      <xdr:colOff>266516</xdr:colOff>
      <xdr:row>9</xdr:row>
      <xdr:rowOff>92341</xdr:rowOff>
    </xdr:from>
    <xdr:to>
      <xdr:col>3</xdr:col>
      <xdr:colOff>1030342</xdr:colOff>
      <xdr:row>15</xdr:row>
      <xdr:rowOff>60507</xdr:rowOff>
    </xdr:to>
    <xdr:sp macro="" textlink="">
      <xdr:nvSpPr>
        <xdr:cNvPr id="8" name="σχήμα_ΚαμπύλοΒέλος" descr="Arrow">
          <a:extLst>
            <a:ext uri="{FF2B5EF4-FFF2-40B4-BE49-F238E27FC236}">
              <a16:creationId xmlns:a16="http://schemas.microsoft.com/office/drawing/2014/main" id="{29453DDD-E84E-4274-8ED3-1FD027BED7C5}"/>
            </a:ext>
          </a:extLst>
        </xdr:cNvPr>
        <xdr:cNvSpPr/>
      </xdr:nvSpPr>
      <xdr:spPr>
        <a:xfrm rot="6645800" flipV="1">
          <a:off x="1697809" y="1128023"/>
          <a:ext cx="1301666" cy="2659301"/>
        </a:xfrm>
        <a:prstGeom prst="arc">
          <a:avLst>
            <a:gd name="adj1" fmla="val 11796840"/>
            <a:gd name="adj2" fmla="val 13141628"/>
          </a:avLst>
        </a:prstGeom>
        <a:ln w="19050">
          <a:headEnd type="arrow" w="med" len="med"/>
          <a:tailEnd type="none" w="med" len="med"/>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rtl="0"/>
          <a:endParaRPr lang="en-US" sz="1100">
            <a:solidFill>
              <a:schemeClr val="tx1"/>
            </a:solidFill>
            <a:latin typeface="+mn-lt"/>
            <a:ea typeface="+mn-ea"/>
            <a:cs typeface="+mn-cs"/>
          </a:endParaRPr>
        </a:p>
      </xdr:txBody>
    </xdr:sp>
    <xdr:clientData/>
  </xdr:twoCellAnchor>
  <xdr:twoCellAnchor>
    <xdr:from>
      <xdr:col>0</xdr:col>
      <xdr:colOff>0</xdr:colOff>
      <xdr:row>31</xdr:row>
      <xdr:rowOff>0</xdr:rowOff>
    </xdr:from>
    <xdr:to>
      <xdr:col>7</xdr:col>
      <xdr:colOff>656843</xdr:colOff>
      <xdr:row>34</xdr:row>
      <xdr:rowOff>96012</xdr:rowOff>
    </xdr:to>
    <xdr:sp macro="" textlink="">
      <xdr:nvSpPr>
        <xdr:cNvPr id="9" name="κείμενο_ΚαθοδήγησηΥποσέλιδο">
          <a:extLst>
            <a:ext uri="{FF2B5EF4-FFF2-40B4-BE49-F238E27FC236}">
              <a16:creationId xmlns:a16="http://schemas.microsoft.com/office/drawing/2014/main" id="{1321D1F8-A9D2-456B-8DD3-753C5F6F3447}"/>
            </a:ext>
          </a:extLst>
        </xdr:cNvPr>
        <xdr:cNvSpPr txBox="1"/>
      </xdr:nvSpPr>
      <xdr:spPr>
        <a:xfrm>
          <a:off x="0" y="5905500"/>
          <a:ext cx="776249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xdr:from>
      <xdr:col>6</xdr:col>
      <xdr:colOff>527050</xdr:colOff>
      <xdr:row>31</xdr:row>
      <xdr:rowOff>155448</xdr:rowOff>
    </xdr:from>
    <xdr:to>
      <xdr:col>7</xdr:col>
      <xdr:colOff>343408</xdr:colOff>
      <xdr:row>33</xdr:row>
      <xdr:rowOff>131064</xdr:rowOff>
    </xdr:to>
    <xdr:sp macro="" textlink="">
      <xdr:nvSpPr>
        <xdr:cNvPr id="10"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64589D57-8C0B-4591-9AA5-A837B1CFDA08}"/>
            </a:ext>
          </a:extLst>
        </xdr:cNvPr>
        <xdr:cNvSpPr/>
      </xdr:nvSpPr>
      <xdr:spPr>
        <a:xfrm>
          <a:off x="6242050" y="6060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xdr:from>
      <xdr:col>0</xdr:col>
      <xdr:colOff>304800</xdr:colOff>
      <xdr:row>31</xdr:row>
      <xdr:rowOff>155448</xdr:rowOff>
    </xdr:from>
    <xdr:to>
      <xdr:col>2</xdr:col>
      <xdr:colOff>274725</xdr:colOff>
      <xdr:row>33</xdr:row>
      <xdr:rowOff>131064</xdr:rowOff>
    </xdr:to>
    <xdr:sp macro="" textlink="">
      <xdr:nvSpPr>
        <xdr:cNvPr id="11"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742B494E-BF3E-4F1F-BCD3-F71BF8F93B22}"/>
            </a:ext>
          </a:extLst>
        </xdr:cNvPr>
        <xdr:cNvSpPr/>
      </xdr:nvSpPr>
      <xdr:spPr>
        <a:xfrm flipH="1">
          <a:off x="304800" y="606094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xdr:from>
      <xdr:col>5</xdr:col>
      <xdr:colOff>66675</xdr:colOff>
      <xdr:row>10</xdr:row>
      <xdr:rowOff>9525</xdr:rowOff>
    </xdr:from>
    <xdr:to>
      <xdr:col>5</xdr:col>
      <xdr:colOff>514052</xdr:colOff>
      <xdr:row>12</xdr:row>
      <xdr:rowOff>75902</xdr:rowOff>
    </xdr:to>
    <xdr:pic>
      <xdr:nvPicPr>
        <xdr:cNvPr id="13" name="Κουκουβάγια συμβουλής από τους ειδικούς">
          <a:extLst>
            <a:ext uri="{FF2B5EF4-FFF2-40B4-BE49-F238E27FC236}">
              <a16:creationId xmlns:a16="http://schemas.microsoft.com/office/drawing/2014/main" id="{488FB37E-34F1-46FE-97A8-7EF5F49731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495925" y="1914525"/>
          <a:ext cx="447377" cy="447377"/>
        </a:xfrm>
        <a:prstGeom prst="rect">
          <a:avLst/>
        </a:prstGeom>
      </xdr:spPr>
    </xdr:pic>
    <xdr:clientData/>
  </xdr:twoCellAnchor>
  <xdr:twoCellAnchor editAs="absolute">
    <xdr:from>
      <xdr:col>0</xdr:col>
      <xdr:colOff>533921</xdr:colOff>
      <xdr:row>7</xdr:row>
      <xdr:rowOff>19052</xdr:rowOff>
    </xdr:from>
    <xdr:to>
      <xdr:col>2</xdr:col>
      <xdr:colOff>733428</xdr:colOff>
      <xdr:row>8</xdr:row>
      <xdr:rowOff>131101</xdr:rowOff>
    </xdr:to>
    <xdr:sp macro="" textlink="">
      <xdr:nvSpPr>
        <xdr:cNvPr id="14" name="Κείμενο συμβουλής 23" descr="Second row field ">
          <a:extLst>
            <a:ext uri="{FF2B5EF4-FFF2-40B4-BE49-F238E27FC236}">
              <a16:creationId xmlns:a16="http://schemas.microsoft.com/office/drawing/2014/main" id="{75DC3FB1-7CC2-43EC-8086-64ADE3E22A58}"/>
            </a:ext>
          </a:extLst>
        </xdr:cNvPr>
        <xdr:cNvSpPr txBox="1"/>
      </xdr:nvSpPr>
      <xdr:spPr>
        <a:xfrm>
          <a:off x="533921" y="1352552"/>
          <a:ext cx="1561582" cy="302549"/>
        </a:xfrm>
        <a:prstGeom prst="rect">
          <a:avLst/>
        </a:prstGeom>
        <a:noFill/>
        <a:ln w="9525">
          <a:noFill/>
          <a:miter lim="800000"/>
          <a:headEnd/>
          <a:tailEnd/>
        </a:ln>
      </xdr:spPr>
      <xdr:txBody>
        <a:bodyPr rot="0" vert="horz" wrap="square" lIns="91440" tIns="45720" rIns="91440" bIns="45720" rtlCol="0" anchor="ctr" anchorCtr="0">
          <a:noAutofit/>
        </a:bodyPr>
        <a:lstStyle/>
        <a:p>
          <a:pPr algn="r" rtl="0" eaLnBrk="1" fontAlgn="auto" latinLnBrk="0" hangingPunct="1"/>
          <a:r>
            <a:rPr lang="el" sz="1100" b="0" i="0" baseline="0">
              <a:effectLst/>
              <a:latin typeface="Calibri" panose="020F0502020204030204" pitchFamily="34" charset="0"/>
              <a:ea typeface="+mn-ea"/>
              <a:cs typeface="Calibri" panose="020F0502020204030204" pitchFamily="34" charset="0"/>
            </a:rPr>
            <a:t>Πρώτο πεδίο γραμμών </a:t>
          </a:r>
          <a:endParaRPr lang="sq-AL" sz="1100">
            <a:effectLst/>
            <a:latin typeface="Calibri" panose="020F0502020204030204" pitchFamily="34" charset="0"/>
            <a:cs typeface="Calibri" panose="020F05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352043</xdr:colOff>
      <xdr:row>21</xdr:row>
      <xdr:rowOff>139346</xdr:rowOff>
    </xdr:to>
    <xdr:grpSp>
      <xdr:nvGrpSpPr>
        <xdr:cNvPr id="2" name="ομάδα_Καθοδήγηση">
          <a:extLst>
            <a:ext uri="{FF2B5EF4-FFF2-40B4-BE49-F238E27FC236}">
              <a16:creationId xmlns:a16="http://schemas.microsoft.com/office/drawing/2014/main" id="{0CBCAAD8-AC3E-432E-BD29-4DB76654AE20}"/>
            </a:ext>
          </a:extLst>
        </xdr:cNvPr>
        <xdr:cNvGrpSpPr/>
      </xdr:nvGrpSpPr>
      <xdr:grpSpPr>
        <a:xfrm>
          <a:off x="0" y="0"/>
          <a:ext cx="7987283" cy="3979826"/>
          <a:chOff x="0" y="0"/>
          <a:chExt cx="7781543" cy="4287014"/>
        </a:xfrm>
      </xdr:grpSpPr>
      <xdr:sp macro="" textlink="">
        <xdr:nvSpPr>
          <xdr:cNvPr id="3" name="κείμενο_ΚαθοδήγησηΚεφαλίδα" descr="In the first tutorial, we introduced you to the concept of a PivotTable. We also explained how a row field can be used as a condition that breaks down a value field.   ">
            <a:extLst>
              <a:ext uri="{FF2B5EF4-FFF2-40B4-BE49-F238E27FC236}">
                <a16:creationId xmlns:a16="http://schemas.microsoft.com/office/drawing/2014/main" id="{185A756E-1A26-4CD6-B712-C790CFE2BC55}"/>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Στο πρώτο πρόγραμμα εκμάθησης, σας παρουσιάσαμε την έννοια του Συγκεντρωτικού Πίνακα</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Επίσης εξηγείται πώς ένα πεδίο γραμμών μπορεί να χρησιμοποιηθεί ως μια συνθήκη η οποία αναλύει ένα πεδίο τιμών.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005F1675-138F-4865-9273-49994D27F04B}"/>
              </a:ext>
            </a:extLst>
          </xdr:cNvPr>
          <xdr:cNvSpPr txBox="1"/>
        </xdr:nvSpPr>
        <xdr:spPr>
          <a:xfrm>
            <a:off x="0" y="3619500"/>
            <a:ext cx="7781543" cy="667514"/>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Click Next to go to the next work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B3B405CA-35F3-49D1-99DC-0B651E8D2288}"/>
              </a:ext>
            </a:extLst>
          </xdr:cNvPr>
          <xdr:cNvSpPr/>
        </xdr:nvSpPr>
        <xdr:spPr>
          <a:xfrm>
            <a:off x="6261100" y="3774949"/>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Click Previous to go back to the last work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3197360C-67E5-48ED-B801-FE89FD94C37A}"/>
              </a:ext>
            </a:extLst>
          </xdr:cNvPr>
          <xdr:cNvSpPr/>
        </xdr:nvSpPr>
        <xdr:spPr>
          <a:xfrm flipH="1">
            <a:off x="304799" y="3774949"/>
            <a:ext cx="1330372"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5</xdr:col>
      <xdr:colOff>144399</xdr:colOff>
      <xdr:row>7</xdr:row>
      <xdr:rowOff>9525</xdr:rowOff>
    </xdr:from>
    <xdr:to>
      <xdr:col>7</xdr:col>
      <xdr:colOff>0</xdr:colOff>
      <xdr:row>9</xdr:row>
      <xdr:rowOff>19050</xdr:rowOff>
    </xdr:to>
    <xdr:sp macro="" textlink="">
      <xdr:nvSpPr>
        <xdr:cNvPr id="8" name="Κείμενο συμβουλής 23" descr="This example shows how the row field...">
          <a:extLst>
            <a:ext uri="{FF2B5EF4-FFF2-40B4-BE49-F238E27FC236}">
              <a16:creationId xmlns:a16="http://schemas.microsoft.com/office/drawing/2014/main" id="{C7DEB72F-40D0-4C86-85B9-7E4546FEA1AF}"/>
            </a:ext>
          </a:extLst>
        </xdr:cNvPr>
        <xdr:cNvSpPr txBox="1"/>
      </xdr:nvSpPr>
      <xdr:spPr>
        <a:xfrm>
          <a:off x="3659124" y="1343025"/>
          <a:ext cx="1179576" cy="390525"/>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Το πεδίο γραμμών...</a:t>
          </a:r>
        </a:p>
      </xdr:txBody>
    </xdr:sp>
    <xdr:clientData/>
  </xdr:twoCellAnchor>
  <xdr:twoCellAnchor editAs="absolute">
    <xdr:from>
      <xdr:col>8</xdr:col>
      <xdr:colOff>57150</xdr:colOff>
      <xdr:row>14</xdr:row>
      <xdr:rowOff>69977</xdr:rowOff>
    </xdr:from>
    <xdr:to>
      <xdr:col>8</xdr:col>
      <xdr:colOff>1295400</xdr:colOff>
      <xdr:row>15</xdr:row>
      <xdr:rowOff>117221</xdr:rowOff>
    </xdr:to>
    <xdr:sp macro="" textlink="">
      <xdr:nvSpPr>
        <xdr:cNvPr id="9" name="σχήμα_ΚάτωΆγκιστρο">
          <a:extLst>
            <a:ext uri="{FF2B5EF4-FFF2-40B4-BE49-F238E27FC236}">
              <a16:creationId xmlns:a16="http://schemas.microsoft.com/office/drawing/2014/main" id="{92B8F965-071F-42FF-AA9B-5303C40BF326}"/>
            </a:ext>
          </a:extLst>
        </xdr:cNvPr>
        <xdr:cNvSpPr/>
      </xdr:nvSpPr>
      <xdr:spPr>
        <a:xfrm rot="5400000" flipH="1" flipV="1">
          <a:off x="6586728" y="2236724"/>
          <a:ext cx="237744" cy="1238250"/>
        </a:xfrm>
        <a:prstGeom prst="leftBrace">
          <a:avLst>
            <a:gd name="adj1" fmla="val 34667"/>
            <a:gd name="adj2" fmla="val 48679"/>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Calibri" panose="020F0502020204030204" pitchFamily="34" charset="0"/>
            <a:ea typeface="+mn-ea"/>
            <a:cs typeface="+mn-cs"/>
          </a:endParaRPr>
        </a:p>
      </xdr:txBody>
    </xdr:sp>
    <xdr:clientData/>
  </xdr:twoCellAnchor>
  <xdr:twoCellAnchor editAs="absolute">
    <xdr:from>
      <xdr:col>7</xdr:col>
      <xdr:colOff>971550</xdr:colOff>
      <xdr:row>15</xdr:row>
      <xdr:rowOff>87630</xdr:rowOff>
    </xdr:from>
    <xdr:to>
      <xdr:col>9</xdr:col>
      <xdr:colOff>144780</xdr:colOff>
      <xdr:row>17</xdr:row>
      <xdr:rowOff>154686</xdr:rowOff>
    </xdr:to>
    <xdr:sp macro="" textlink="">
      <xdr:nvSpPr>
        <xdr:cNvPr id="10" name="Κείμενο συμβουλής 24" descr="...breaks up the value field.">
          <a:extLst>
            <a:ext uri="{FF2B5EF4-FFF2-40B4-BE49-F238E27FC236}">
              <a16:creationId xmlns:a16="http://schemas.microsoft.com/office/drawing/2014/main" id="{B4436690-B71C-4641-8920-34AF6EF7741D}"/>
            </a:ext>
          </a:extLst>
        </xdr:cNvPr>
        <xdr:cNvSpPr txBox="1"/>
      </xdr:nvSpPr>
      <xdr:spPr>
        <a:xfrm>
          <a:off x="5810250" y="2945130"/>
          <a:ext cx="1773555" cy="448056"/>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...αναλύει το πεδίο τιμών.</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6</xdr:col>
      <xdr:colOff>50271</xdr:colOff>
      <xdr:row>5</xdr:row>
      <xdr:rowOff>117256</xdr:rowOff>
    </xdr:from>
    <xdr:to>
      <xdr:col>7</xdr:col>
      <xdr:colOff>25963</xdr:colOff>
      <xdr:row>9</xdr:row>
      <xdr:rowOff>159352</xdr:rowOff>
    </xdr:to>
    <xdr:sp macro="" textlink="">
      <xdr:nvSpPr>
        <xdr:cNvPr id="11" name="σχήμα_ΚαμπύλοΒέλος">
          <a:extLst>
            <a:ext uri="{FF2B5EF4-FFF2-40B4-BE49-F238E27FC236}">
              <a16:creationId xmlns:a16="http://schemas.microsoft.com/office/drawing/2014/main" id="{5FD1F551-2AA0-42BD-8FF5-F486B07FB2A4}"/>
            </a:ext>
          </a:extLst>
        </xdr:cNvPr>
        <xdr:cNvSpPr/>
      </xdr:nvSpPr>
      <xdr:spPr>
        <a:xfrm rot="13532850">
          <a:off x="4117582" y="1126770"/>
          <a:ext cx="804096" cy="690067"/>
        </a:xfrm>
        <a:prstGeom prst="arc">
          <a:avLst>
            <a:gd name="adj1" fmla="val 11455374"/>
            <a:gd name="adj2" fmla="val 149148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editAs="absolute">
    <xdr:from>
      <xdr:col>7</xdr:col>
      <xdr:colOff>57973</xdr:colOff>
      <xdr:row>5</xdr:row>
      <xdr:rowOff>55245</xdr:rowOff>
    </xdr:from>
    <xdr:to>
      <xdr:col>8</xdr:col>
      <xdr:colOff>1295399</xdr:colOff>
      <xdr:row>8</xdr:row>
      <xdr:rowOff>131072</xdr:rowOff>
    </xdr:to>
    <xdr:grpSp>
      <xdr:nvGrpSpPr>
        <xdr:cNvPr id="12" name="Ομάδα 11">
          <a:extLst>
            <a:ext uri="{FF2B5EF4-FFF2-40B4-BE49-F238E27FC236}">
              <a16:creationId xmlns:a16="http://schemas.microsoft.com/office/drawing/2014/main" id="{FBC05569-3D38-4A31-9736-B326F32A6F91}"/>
            </a:ext>
          </a:extLst>
        </xdr:cNvPr>
        <xdr:cNvGrpSpPr/>
      </xdr:nvGrpSpPr>
      <xdr:grpSpPr>
        <a:xfrm>
          <a:off x="5018593" y="969645"/>
          <a:ext cx="2464246" cy="624467"/>
          <a:chOff x="4096573" y="1007745"/>
          <a:chExt cx="2428051" cy="647326"/>
        </a:xfrm>
      </xdr:grpSpPr>
      <xdr:sp macro="" textlink="">
        <xdr:nvSpPr>
          <xdr:cNvPr id="13" name="Κείμενο συμβουλής 2" descr="This simple PivotTable summarizes the data by Buyer and Sum of Amount&#10;">
            <a:extLst>
              <a:ext uri="{FF2B5EF4-FFF2-40B4-BE49-F238E27FC236}">
                <a16:creationId xmlns:a16="http://schemas.microsoft.com/office/drawing/2014/main" id="{4F89901B-E2A4-432F-A906-7DAD21017051}"/>
              </a:ext>
            </a:extLst>
          </xdr:cNvPr>
          <xdr:cNvSpPr txBox="1">
            <a:spLocks noChangeArrowheads="1"/>
          </xdr:cNvSpPr>
        </xdr:nvSpPr>
        <xdr:spPr bwMode="auto">
          <a:xfrm>
            <a:off x="4468297" y="1007745"/>
            <a:ext cx="171342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ctr" anchorCtr="0">
            <a:noAutofit/>
          </a:bodyPr>
          <a:lstStyle/>
          <a:p>
            <a:pPr marL="0" marR="0" algn="ctr" rtl="0">
              <a:lnSpc>
                <a:spcPct val="107000"/>
              </a:lnSpc>
              <a:spcBef>
                <a:spcPts val="0"/>
              </a:spcBef>
              <a:spcAft>
                <a:spcPts val="800"/>
              </a:spcAft>
            </a:pPr>
            <a:r>
              <a:rPr lang="el" sz="1100">
                <a:effectLst/>
                <a:latin typeface="Calibri" panose="020F0502020204030204" pitchFamily="34" charset="0"/>
                <a:ea typeface="Calibri" panose="020F0502020204030204" pitchFamily="34" charset="0"/>
                <a:cs typeface="Times New Roman" panose="02020603050405020304" pitchFamily="18" charset="0"/>
              </a:rPr>
              <a:t>Συγκεντρωτικός Πίνακας</a:t>
            </a:r>
          </a:p>
        </xdr:txBody>
      </xdr:sp>
      <xdr:sp macro="" textlink="">
        <xdr:nvSpPr>
          <xdr:cNvPr id="14" name="Αγκύλη 2">
            <a:extLst>
              <a:ext uri="{FF2B5EF4-FFF2-40B4-BE49-F238E27FC236}">
                <a16:creationId xmlns:a16="http://schemas.microsoft.com/office/drawing/2014/main" id="{8AB9F8C4-EDB2-4327-8FFC-6FE50E98A2E6}"/>
              </a:ext>
            </a:extLst>
          </xdr:cNvPr>
          <xdr:cNvSpPr/>
        </xdr:nvSpPr>
        <xdr:spPr>
          <a:xfrm rot="5400000">
            <a:off x="5196298" y="326745"/>
            <a:ext cx="228601" cy="2428051"/>
          </a:xfrm>
          <a:prstGeom prst="leftBrace">
            <a:avLst>
              <a:gd name="adj1" fmla="val 71107"/>
              <a:gd name="adj2" fmla="val 49484"/>
            </a:avLst>
          </a:prstGeom>
          <a:ln w="19050"/>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sz="1100">
              <a:latin typeface="Calibri" panose="020F0502020204030204"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9</xdr:col>
      <xdr:colOff>494918</xdr:colOff>
      <xdr:row>4</xdr:row>
      <xdr:rowOff>6218</xdr:rowOff>
    </xdr:to>
    <xdr:sp macro="" textlink="">
      <xdr:nvSpPr>
        <xdr:cNvPr id="2" name="κείμενο_ΚαθοδήγησηΚεφαλίδα" descr="Ready for more practice? Take a quick look at the data below. When you're ready, go to the next sheet and you'll practice what you've learned so far. ">
          <a:extLst>
            <a:ext uri="{FF2B5EF4-FFF2-40B4-BE49-F238E27FC236}">
              <a16:creationId xmlns:a16="http://schemas.microsoft.com/office/drawing/2014/main" id="{CCEE35F0-FCC2-4B95-A11B-3B4CB8D95751}"/>
            </a:ext>
          </a:extLst>
        </xdr:cNvPr>
        <xdr:cNvSpPr txBox="1"/>
      </xdr:nvSpPr>
      <xdr:spPr>
        <a:xfrm>
          <a:off x="0" y="-1"/>
          <a:ext cx="7781543" cy="768219"/>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Έτοιμοι για περισσότερη εξάσκηση;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Ρίξτε μια γρήγορη ματιά στα παρακάτω δεδομένα. Όταν είστε έτοιμοι, κάντε κύλιση προς τα κάτω και κάντε κλικ στην επιλογή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Επόμενο</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για να εξασκήσετε αυτά που μάθατε. </a:t>
          </a:r>
          <a:endParaRPr lang="en-US" sz="1500">
            <a:effectLst/>
            <a:latin typeface="Segoe UI Light" panose="020B0502040204020203" pitchFamily="34" charset="0"/>
            <a:cs typeface="Segoe UI Light" panose="020B0502040204020203" pitchFamily="34" charset="0"/>
          </a:endParaRPr>
        </a:p>
      </xdr:txBody>
    </xdr:sp>
    <xdr:clientData/>
  </xdr:twoCellAnchor>
  <xdr:twoCellAnchor editAs="absolute">
    <xdr:from>
      <xdr:col>5</xdr:col>
      <xdr:colOff>31923</xdr:colOff>
      <xdr:row>5</xdr:row>
      <xdr:rowOff>150345</xdr:rowOff>
    </xdr:from>
    <xdr:to>
      <xdr:col>9</xdr:col>
      <xdr:colOff>457201</xdr:colOff>
      <xdr:row>15</xdr:row>
      <xdr:rowOff>85725</xdr:rowOff>
    </xdr:to>
    <xdr:grpSp>
      <xdr:nvGrpSpPr>
        <xdr:cNvPr id="3" name="Ομάδα 2">
          <a:extLst>
            <a:ext uri="{FF2B5EF4-FFF2-40B4-BE49-F238E27FC236}">
              <a16:creationId xmlns:a16="http://schemas.microsoft.com/office/drawing/2014/main" id="{021840A9-BAB3-4E80-8046-39C0DD949DA0}"/>
            </a:ext>
          </a:extLst>
        </xdr:cNvPr>
        <xdr:cNvGrpSpPr/>
      </xdr:nvGrpSpPr>
      <xdr:grpSpPr>
        <a:xfrm>
          <a:off x="5023023" y="1064745"/>
          <a:ext cx="2924638" cy="1764180"/>
          <a:chOff x="3165648" y="1150470"/>
          <a:chExt cx="2863678" cy="1840380"/>
        </a:xfrm>
      </xdr:grpSpPr>
      <xdr:sp macro="" textlink="">
        <xdr:nvSpPr>
          <xdr:cNvPr id="4" name="Βήμα &quot;Σημαντική λεπτομέρεια&quot;" descr="LOOK HERE&#10;No need to read all the rows of data. Just look at the field names in the first row, here. You'll be working with these on the next sheet. When you're ready, scroll down and click Next. ">
            <a:extLst>
              <a:ext uri="{FF2B5EF4-FFF2-40B4-BE49-F238E27FC236}">
                <a16:creationId xmlns:a16="http://schemas.microsoft.com/office/drawing/2014/main" id="{52FBD275-FC21-447C-AC41-552726B979F5}"/>
              </a:ext>
            </a:extLst>
          </xdr:cNvPr>
          <xdr:cNvSpPr txBox="1"/>
        </xdr:nvSpPr>
        <xdr:spPr>
          <a:xfrm>
            <a:off x="3969826" y="1303742"/>
            <a:ext cx="2059500" cy="16871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200" b="1" kern="0">
                <a:solidFill>
                  <a:srgbClr val="ED7D31">
                    <a:lumMod val="60000"/>
                    <a:lumOff val="40000"/>
                  </a:srgbClr>
                </a:solidFill>
                <a:latin typeface="+mj-lt"/>
                <a:ea typeface="Segoe UI" pitchFamily="34" charset="0"/>
                <a:cs typeface="Calibri" panose="020F0502020204030204" pitchFamily="34" charset="0"/>
              </a:rPr>
              <a:t>ΔΕΙΤΕ ΕΔΩ</a:t>
            </a:r>
            <a:r>
              <a:rPr lang="el" sz="1100" b="1" kern="0">
                <a:solidFill>
                  <a:srgbClr val="ED7D31">
                    <a:lumMod val="60000"/>
                    <a:lumOff val="40000"/>
                  </a:srgbClr>
                </a:solidFill>
                <a:latin typeface="Calibri" panose="020F0502020204030204" pitchFamily="34" charset="0"/>
                <a:ea typeface="Segoe UI" pitchFamily="34" charset="0"/>
                <a:cs typeface="Calibri" panose="020F0502020204030204" pitchFamily="34" charset="0"/>
              </a:rPr>
              <a:t>
</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Δεν χρειάζεται να διαβάσετε όλες τις γραμμές δεδομένων. Απλώς κοιτάξτε τα ονόματα των πεδίων στην πρώτη γραμμή. Με αυτά θα εργαστείτε στο επόμενο φύλλο. Όταν είστε έτοιμοι, κάντε κύλιση προς τα κάτω και κάντε κλικ στην επιλογή </a:t>
            </a:r>
            <a:r>
              <a:rPr lang="el" sz="1100" b="1" kern="0">
                <a:solidFill>
                  <a:sysClr val="windowText" lastClr="000000"/>
                </a:solidFill>
                <a:latin typeface="Calibri" panose="020F0502020204030204" pitchFamily="34" charset="0"/>
                <a:ea typeface="Segoe UI" pitchFamily="34" charset="0"/>
                <a:cs typeface="Calibri" panose="020F0502020204030204" pitchFamily="34" charset="0"/>
              </a:rPr>
              <a:t>Επόμενο</a:t>
            </a:r>
            <a:r>
              <a:rPr lang="el" sz="1100" b="0" kern="0">
                <a:solidFill>
                  <a:sysClr val="windowText" lastClr="000000"/>
                </a:solidFill>
                <a:latin typeface="Calibri" panose="020F0502020204030204" pitchFamily="34" charset="0"/>
                <a:ea typeface="Segoe UI" pitchFamily="34" charset="0"/>
                <a:cs typeface="Calibri" panose="020F0502020204030204" pitchFamily="34" charset="0"/>
              </a:rPr>
              <a:t>. </a:t>
            </a:r>
            <a:endParaRPr lang="en-US" sz="1100" b="0">
              <a:solidFill>
                <a:sysClr val="windowText" lastClr="000000"/>
              </a:solidFill>
              <a:effectLst/>
              <a:latin typeface="Calibri" panose="020F0502020204030204" pitchFamily="34" charset="0"/>
              <a:cs typeface="Calibri" panose="020F0502020204030204" pitchFamily="34" charset="0"/>
            </a:endParaRPr>
          </a:p>
        </xdr:txBody>
      </xdr:sp>
      <xdr:pic>
        <xdr:nvPicPr>
          <xdr:cNvPr id="5" name="Φακός μεγέθυνσης">
            <a:extLst>
              <a:ext uri="{FF2B5EF4-FFF2-40B4-BE49-F238E27FC236}">
                <a16:creationId xmlns:a16="http://schemas.microsoft.com/office/drawing/2014/main" id="{F392BC21-3435-49F6-92CB-9D39A5D68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695700" y="1274775"/>
            <a:ext cx="337980" cy="337980"/>
          </a:xfrm>
          <a:prstGeom prst="rect">
            <a:avLst/>
          </a:prstGeom>
        </xdr:spPr>
      </xdr:pic>
      <xdr:sp macro="" textlink="">
        <xdr:nvSpPr>
          <xdr:cNvPr id="6" name="Βέλος">
            <a:extLst>
              <a:ext uri="{FF2B5EF4-FFF2-40B4-BE49-F238E27FC236}">
                <a16:creationId xmlns:a16="http://schemas.microsoft.com/office/drawing/2014/main" id="{EC81B770-C86D-413B-8F46-1B5A181A5B4F}"/>
              </a:ext>
            </a:extLst>
          </xdr:cNvPr>
          <xdr:cNvSpPr/>
        </xdr:nvSpPr>
        <xdr:spPr>
          <a:xfrm rot="19961319">
            <a:off x="3165648" y="1150470"/>
            <a:ext cx="459212" cy="406164"/>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fLocksWithSheet="0"/>
  </xdr:twoCellAnchor>
  <xdr:twoCellAnchor>
    <xdr:from>
      <xdr:col>0</xdr:col>
      <xdr:colOff>0</xdr:colOff>
      <xdr:row>56</xdr:row>
      <xdr:rowOff>0</xdr:rowOff>
    </xdr:from>
    <xdr:to>
      <xdr:col>12</xdr:col>
      <xdr:colOff>466343</xdr:colOff>
      <xdr:row>59</xdr:row>
      <xdr:rowOff>96012</xdr:rowOff>
    </xdr:to>
    <xdr:sp macro="" textlink="">
      <xdr:nvSpPr>
        <xdr:cNvPr id="7" name="κείμενο_ΚαθοδήγησηΥποσέλιδο">
          <a:extLst>
            <a:ext uri="{FF2B5EF4-FFF2-40B4-BE49-F238E27FC236}">
              <a16:creationId xmlns:a16="http://schemas.microsoft.com/office/drawing/2014/main" id="{B403A251-9EDF-4EB3-A0DF-53BE1751442B}"/>
            </a:ext>
          </a:extLst>
        </xdr:cNvPr>
        <xdr:cNvSpPr txBox="1"/>
      </xdr:nvSpPr>
      <xdr:spPr>
        <a:xfrm>
          <a:off x="0" y="10668000"/>
          <a:ext cx="780059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xdr:from>
      <xdr:col>10</xdr:col>
      <xdr:colOff>165100</xdr:colOff>
      <xdr:row>56</xdr:row>
      <xdr:rowOff>155448</xdr:rowOff>
    </xdr:from>
    <xdr:to>
      <xdr:col>12</xdr:col>
      <xdr:colOff>152908</xdr:colOff>
      <xdr:row>58</xdr:row>
      <xdr:rowOff>131064</xdr:rowOff>
    </xdr:to>
    <xdr:sp macro="" textlink="">
      <xdr:nvSpPr>
        <xdr:cNvPr id="8" name="κείμενο_ΚαθοδήγησηΕπόμενο" descr="Next">
          <a:hlinkClick xmlns:r="http://schemas.openxmlformats.org/officeDocument/2006/relationships" r:id="rId3" tooltip="Κάντε κλικ εδώ για να προχωρήσετε στο επόμενο φύλλο"/>
          <a:extLst>
            <a:ext uri="{FF2B5EF4-FFF2-40B4-BE49-F238E27FC236}">
              <a16:creationId xmlns:a16="http://schemas.microsoft.com/office/drawing/2014/main" id="{8F0DDE7E-97D8-4996-BB35-E163C905E79D}"/>
            </a:ext>
          </a:extLst>
        </xdr:cNvPr>
        <xdr:cNvSpPr/>
      </xdr:nvSpPr>
      <xdr:spPr>
        <a:xfrm>
          <a:off x="6280150" y="10823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xdr:from>
      <xdr:col>0</xdr:col>
      <xdr:colOff>304800</xdr:colOff>
      <xdr:row>56</xdr:row>
      <xdr:rowOff>155448</xdr:rowOff>
    </xdr:from>
    <xdr:to>
      <xdr:col>2</xdr:col>
      <xdr:colOff>292608</xdr:colOff>
      <xdr:row>58</xdr:row>
      <xdr:rowOff>131064</xdr:rowOff>
    </xdr:to>
    <xdr:sp macro="" textlink="">
      <xdr:nvSpPr>
        <xdr:cNvPr id="9" name="κείμενο_ΚαθοδήγησηΠροηγούμενο" descr="Previous">
          <a:hlinkClick xmlns:r="http://schemas.openxmlformats.org/officeDocument/2006/relationships" r:id="rId4" tooltip="Κάντε κλικ εδώ για να επιστρέψετε στο προηγούμενο φύλλο"/>
          <a:extLst>
            <a:ext uri="{FF2B5EF4-FFF2-40B4-BE49-F238E27FC236}">
              <a16:creationId xmlns:a16="http://schemas.microsoft.com/office/drawing/2014/main" id="{D7B07658-6960-46E3-A1DF-B4F3A410DB88}"/>
            </a:ext>
          </a:extLst>
        </xdr:cNvPr>
        <xdr:cNvSpPr/>
      </xdr:nvSpPr>
      <xdr:spPr>
        <a:xfrm flipH="1">
          <a:off x="304800" y="10823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481614</xdr:colOff>
      <xdr:row>3</xdr:row>
      <xdr:rowOff>7515</xdr:rowOff>
    </xdr:from>
    <xdr:to>
      <xdr:col>2</xdr:col>
      <xdr:colOff>304799</xdr:colOff>
      <xdr:row>10</xdr:row>
      <xdr:rowOff>45615</xdr:rowOff>
    </xdr:to>
    <xdr:sp macro="" textlink="" fLocksText="0">
      <xdr:nvSpPr>
        <xdr:cNvPr id="4" name="κείμενο_Πρακτική1" descr="We made the PivotTable below based on the previous sheet's data. Click anywhere inside the PivotTable below. ">
          <a:extLst>
            <a:ext uri="{FF2B5EF4-FFF2-40B4-BE49-F238E27FC236}">
              <a16:creationId xmlns:a16="http://schemas.microsoft.com/office/drawing/2014/main" id="{72BF67E5-01C5-4639-BB90-719974573099}"/>
            </a:ext>
          </a:extLst>
        </xdr:cNvPr>
        <xdr:cNvSpPr txBox="1"/>
      </xdr:nvSpPr>
      <xdr:spPr>
        <a:xfrm>
          <a:off x="481614" y="579015"/>
          <a:ext cx="169008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Δημιουργήσαμε τον παρακάτω Συγκεντρωτικό Πίνακα με βάση τα δεδομένα του προηγούμενου φύλλου. Κάντε κλικ σε οποιοδήποτε σημείο μέσα στον παρακάτω Συγκεντρωτικό Πίνακα. </a:t>
          </a:r>
        </a:p>
      </xdr:txBody>
    </xdr:sp>
    <xdr:clientData/>
  </xdr:twoCellAnchor>
  <xdr:twoCellAnchor editAs="absolute">
    <xdr:from>
      <xdr:col>2</xdr:col>
      <xdr:colOff>646702</xdr:colOff>
      <xdr:row>3</xdr:row>
      <xdr:rowOff>7515</xdr:rowOff>
    </xdr:from>
    <xdr:to>
      <xdr:col>3</xdr:col>
      <xdr:colOff>66675</xdr:colOff>
      <xdr:row>10</xdr:row>
      <xdr:rowOff>45615</xdr:rowOff>
    </xdr:to>
    <xdr:sp macro="" textlink="" fLocksText="0">
      <xdr:nvSpPr>
        <xdr:cNvPr id="5" name="txt_Practice2" descr="Do you see the PivotTable Fields list on the right? Good! (If you don't see it, right-click the PivotTable below and choose Show Field List.">
          <a:extLst>
            <a:ext uri="{FF2B5EF4-FFF2-40B4-BE49-F238E27FC236}">
              <a16:creationId xmlns:a16="http://schemas.microsoft.com/office/drawing/2014/main" id="{29F2BD57-0DF2-4B3F-967F-0A8110FCAE3E}"/>
            </a:ext>
          </a:extLst>
        </xdr:cNvPr>
        <xdr:cNvSpPr txBox="1"/>
      </xdr:nvSpPr>
      <xdr:spPr>
        <a:xfrm>
          <a:off x="2513602" y="579015"/>
          <a:ext cx="150594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κάντε δεξί κλικ στον παρακάτω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lang="sq-AL" sz="900" b="0">
            <a:effectLst/>
            <a:latin typeface="Segoe UI" panose="020B0502040204020203" pitchFamily="34" charset="0"/>
            <a:cs typeface="Segoe UI" panose="020B0502040204020203" pitchFamily="34" charset="0"/>
          </a:endParaRPr>
        </a:p>
      </xdr:txBody>
    </xdr:sp>
    <xdr:clientData/>
  </xdr:twoCellAnchor>
  <xdr:twoCellAnchor editAs="absolute">
    <xdr:from>
      <xdr:col>4</xdr:col>
      <xdr:colOff>220639</xdr:colOff>
      <xdr:row>3</xdr:row>
      <xdr:rowOff>7515</xdr:rowOff>
    </xdr:from>
    <xdr:to>
      <xdr:col>8</xdr:col>
      <xdr:colOff>142875</xdr:colOff>
      <xdr:row>10</xdr:row>
      <xdr:rowOff>45615</xdr:rowOff>
    </xdr:to>
    <xdr:sp macro="" textlink="" fLocksText="0">
      <xdr:nvSpPr>
        <xdr:cNvPr id="6" name="κείμενο_Πρακτική3" descr="In the field list, drag the Sales rep field to either Rows or Columns so that you can answer: Who sold the most during the fall?">
          <a:extLst>
            <a:ext uri="{FF2B5EF4-FFF2-40B4-BE49-F238E27FC236}">
              <a16:creationId xmlns:a16="http://schemas.microsoft.com/office/drawing/2014/main" id="{85395BF3-BC0C-4171-8401-993AF1C2671B}"/>
            </a:ext>
          </a:extLst>
        </xdr:cNvPr>
        <xdr:cNvSpPr txBox="1"/>
      </xdr:nvSpPr>
      <xdr:spPr>
        <a:xfrm>
          <a:off x="4440214" y="579015"/>
          <a:ext cx="1541486"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Στη λίστα πεδίων, σύρετε το πεδίο </a:t>
          </a:r>
          <a:r>
            <a:rPr lang="el" sz="900" b="1" i="0" kern="1200" baseline="0">
              <a:solidFill>
                <a:schemeClr val="dk1"/>
              </a:solidFill>
              <a:effectLst/>
              <a:latin typeface="Segoe UI" panose="020B0502040204020203" pitchFamily="34" charset="0"/>
              <a:ea typeface="+mn-ea"/>
              <a:cs typeface="Segoe UI" panose="020B0502040204020203" pitchFamily="34" charset="0"/>
            </a:rPr>
            <a:t>Πωλητής </a:t>
          </a:r>
          <a:r>
            <a:rPr lang="el" sz="900" b="0" i="0" kern="1200" baseline="0">
              <a:solidFill>
                <a:schemeClr val="dk1"/>
              </a:solidFill>
              <a:effectLst/>
              <a:latin typeface="Segoe UI" panose="020B0502040204020203" pitchFamily="34" charset="0"/>
              <a:ea typeface="+mn-ea"/>
              <a:cs typeface="Segoe UI" panose="020B0502040204020203" pitchFamily="34" charset="0"/>
            </a:rPr>
            <a:t>είτε στις</a:t>
          </a:r>
          <a:r>
            <a:rPr lang="en-US" sz="900" b="1" i="0" kern="1200" baseline="0">
              <a:solidFill>
                <a:schemeClr val="dk1"/>
              </a:solidFill>
              <a:effectLst/>
              <a:latin typeface="Segoe UI" panose="020B0502040204020203" pitchFamily="34" charset="0"/>
              <a:ea typeface="+mn-ea"/>
              <a:cs typeface="Segoe UI" panose="020B0502040204020203" pitchFamily="34" charset="0"/>
            </a:rPr>
            <a:t> </a:t>
          </a:r>
          <a:r>
            <a:rPr lang="el-GR" sz="900" b="1" i="0" kern="1200" baseline="0">
              <a:solidFill>
                <a:schemeClr val="dk1"/>
              </a:solidFill>
              <a:effectLst/>
              <a:latin typeface="Segoe UI" panose="020B0502040204020203" pitchFamily="34" charset="0"/>
              <a:ea typeface="+mn-ea"/>
              <a:cs typeface="Segoe UI" panose="020B0502040204020203" pitchFamily="34" charset="0"/>
            </a:rPr>
            <a:t>Σει</a:t>
          </a:r>
          <a:r>
            <a:rPr lang="el" sz="900" b="1" i="0" kern="1200" baseline="0">
              <a:solidFill>
                <a:schemeClr val="dk1"/>
              </a:solidFill>
              <a:effectLst/>
              <a:latin typeface="Segoe UI" panose="020B0502040204020203" pitchFamily="34" charset="0"/>
              <a:ea typeface="+mn-ea"/>
              <a:cs typeface="Segoe UI" panose="020B0502040204020203" pitchFamily="34" charset="0"/>
            </a:rPr>
            <a:t>ρές </a:t>
          </a:r>
          <a:r>
            <a:rPr lang="el" sz="900" b="0" i="0" kern="1200" baseline="0">
              <a:solidFill>
                <a:schemeClr val="dk1"/>
              </a:solidFill>
              <a:effectLst/>
              <a:latin typeface="Segoe UI" panose="020B0502040204020203" pitchFamily="34" charset="0"/>
              <a:ea typeface="+mn-ea"/>
              <a:cs typeface="Segoe UI" panose="020B0502040204020203" pitchFamily="34" charset="0"/>
            </a:rPr>
            <a:t>είτε στις </a:t>
          </a:r>
          <a:r>
            <a:rPr lang="el" sz="900" b="1" i="0" kern="1200" baseline="0">
              <a:solidFill>
                <a:schemeClr val="dk1"/>
              </a:solidFill>
              <a:effectLst/>
              <a:latin typeface="Segoe UI" panose="020B0502040204020203" pitchFamily="34" charset="0"/>
              <a:ea typeface="+mn-ea"/>
              <a:cs typeface="Segoe UI" panose="020B0502040204020203" pitchFamily="34" charset="0"/>
            </a:rPr>
            <a:t>Στήλες</a:t>
          </a:r>
          <a:r>
            <a:rPr lang="el" sz="900" b="0" i="0" kern="1200" baseline="0">
              <a:solidFill>
                <a:schemeClr val="dk1"/>
              </a:solidFill>
              <a:effectLst/>
              <a:latin typeface="Segoe UI" panose="020B0502040204020203" pitchFamily="34" charset="0"/>
              <a:ea typeface="+mn-ea"/>
              <a:cs typeface="Segoe UI" panose="020B0502040204020203" pitchFamily="34" charset="0"/>
            </a:rPr>
            <a:t>, έτσι ώστε να μπορείτε να απαντήσετε στις εξής ερωτήσεις: Ποιος έκανε τις περισσότερες πωλήσεις το φθινόπωρο;</a:t>
          </a:r>
          <a:endParaRPr lang="en-US" sz="900">
            <a:effectLst/>
            <a:latin typeface="Segoe UI" panose="020B0502040204020203" pitchFamily="34" charset="0"/>
            <a:cs typeface="Segoe UI" panose="020B0502040204020203" pitchFamily="34" charset="0"/>
          </a:endParaRPr>
        </a:p>
      </xdr:txBody>
    </xdr:sp>
    <xdr:clientData/>
  </xdr:twoCellAnchor>
  <xdr:twoCellAnchor editAs="absolute">
    <xdr:from>
      <xdr:col>0</xdr:col>
      <xdr:colOff>76085</xdr:colOff>
      <xdr:row>3</xdr:row>
      <xdr:rowOff>7516</xdr:rowOff>
    </xdr:from>
    <xdr:to>
      <xdr:col>0</xdr:col>
      <xdr:colOff>450989</xdr:colOff>
      <xdr:row>5</xdr:row>
      <xdr:rowOff>1420</xdr:rowOff>
    </xdr:to>
    <xdr:sp macro="" textlink="" fLocksText="0">
      <xdr:nvSpPr>
        <xdr:cNvPr id="7" name="σχήμα_Πρακτική1" descr="Step 1">
          <a:extLst>
            <a:ext uri="{FF2B5EF4-FFF2-40B4-BE49-F238E27FC236}">
              <a16:creationId xmlns:a16="http://schemas.microsoft.com/office/drawing/2014/main" id="{F0AE661B-4AB6-4138-BFC2-72C570F368E3}"/>
            </a:ext>
          </a:extLst>
        </xdr:cNvPr>
        <xdr:cNvSpPr/>
      </xdr:nvSpPr>
      <xdr:spPr>
        <a:xfrm>
          <a:off x="76085" y="5790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300923</xdr:colOff>
      <xdr:row>3</xdr:row>
      <xdr:rowOff>7515</xdr:rowOff>
    </xdr:from>
    <xdr:to>
      <xdr:col>2</xdr:col>
      <xdr:colOff>675827</xdr:colOff>
      <xdr:row>5</xdr:row>
      <xdr:rowOff>1419</xdr:rowOff>
    </xdr:to>
    <xdr:sp macro="" textlink="" fLocksText="0">
      <xdr:nvSpPr>
        <xdr:cNvPr id="8" name="shp_Practice2" descr="Step 2">
          <a:extLst>
            <a:ext uri="{FF2B5EF4-FFF2-40B4-BE49-F238E27FC236}">
              <a16:creationId xmlns:a16="http://schemas.microsoft.com/office/drawing/2014/main" id="{A2AF9C50-C7DA-4A24-8F37-46DCE095E146}"/>
            </a:ext>
          </a:extLst>
        </xdr:cNvPr>
        <xdr:cNvSpPr/>
      </xdr:nvSpPr>
      <xdr:spPr>
        <a:xfrm>
          <a:off x="2167823" y="5790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154285</xdr:colOff>
      <xdr:row>3</xdr:row>
      <xdr:rowOff>7515</xdr:rowOff>
    </xdr:from>
    <xdr:to>
      <xdr:col>5</xdr:col>
      <xdr:colOff>14839</xdr:colOff>
      <xdr:row>5</xdr:row>
      <xdr:rowOff>1419</xdr:rowOff>
    </xdr:to>
    <xdr:sp macro="" textlink="" fLocksText="0">
      <xdr:nvSpPr>
        <xdr:cNvPr id="9" name="σχήμα_Πρακτική3" descr="Step 3">
          <a:extLst>
            <a:ext uri="{FF2B5EF4-FFF2-40B4-BE49-F238E27FC236}">
              <a16:creationId xmlns:a16="http://schemas.microsoft.com/office/drawing/2014/main" id="{F5C1D9B6-7583-4C69-AEAF-9BB097F2D602}"/>
            </a:ext>
          </a:extLst>
        </xdr:cNvPr>
        <xdr:cNvSpPr/>
      </xdr:nvSpPr>
      <xdr:spPr>
        <a:xfrm>
          <a:off x="4107160" y="5790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494918</xdr:colOff>
      <xdr:row>2</xdr:row>
      <xdr:rowOff>11811</xdr:rowOff>
    </xdr:to>
    <xdr:sp macro="" textlink="" fLocksText="0">
      <xdr:nvSpPr>
        <xdr:cNvPr id="10" name="κείμενο_ΠρακτικήΚεφαλίδα" descr="Practice">
          <a:extLst>
            <a:ext uri="{FF2B5EF4-FFF2-40B4-BE49-F238E27FC236}">
              <a16:creationId xmlns:a16="http://schemas.microsoft.com/office/drawing/2014/main" id="{F1FEE4DA-410F-43E5-82EC-9DEA325362D3}"/>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233385</xdr:colOff>
      <xdr:row>3</xdr:row>
      <xdr:rowOff>31949</xdr:rowOff>
    </xdr:from>
    <xdr:to>
      <xdr:col>12</xdr:col>
      <xdr:colOff>152400</xdr:colOff>
      <xdr:row>5</xdr:row>
      <xdr:rowOff>114300</xdr:rowOff>
    </xdr:to>
    <xdr:sp macro="" textlink="" fLocksText="0">
      <xdr:nvSpPr>
        <xdr:cNvPr id="13" name="κείμενο_Πρακτική4" descr="Who sold the most during the fall?">
          <a:extLst>
            <a:ext uri="{FF2B5EF4-FFF2-40B4-BE49-F238E27FC236}">
              <a16:creationId xmlns:a16="http://schemas.microsoft.com/office/drawing/2014/main" id="{B109D2BB-3DC5-45B1-8B7F-5CE568B810DC}"/>
            </a:ext>
          </a:extLst>
        </xdr:cNvPr>
        <xdr:cNvSpPr txBox="1"/>
      </xdr:nvSpPr>
      <xdr:spPr>
        <a:xfrm>
          <a:off x="6481785" y="603449"/>
          <a:ext cx="1443015" cy="463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Ποιος έκανε τις περισσότερες πωλήσεις το φθινόπωρο;</a:t>
          </a:r>
        </a:p>
      </xdr:txBody>
    </xdr:sp>
    <xdr:clientData/>
  </xdr:twoCellAnchor>
  <xdr:twoCellAnchor editAs="absolute">
    <xdr:from>
      <xdr:col>8</xdr:col>
      <xdr:colOff>288860</xdr:colOff>
      <xdr:row>3</xdr:row>
      <xdr:rowOff>28086</xdr:rowOff>
    </xdr:from>
    <xdr:to>
      <xdr:col>9</xdr:col>
      <xdr:colOff>254189</xdr:colOff>
      <xdr:row>5</xdr:row>
      <xdr:rowOff>21990</xdr:rowOff>
    </xdr:to>
    <xdr:sp macro="" textlink="" fLocksText="0">
      <xdr:nvSpPr>
        <xdr:cNvPr id="14" name="σχήμα_Πρακτική4" descr="Step 4">
          <a:extLst>
            <a:ext uri="{FF2B5EF4-FFF2-40B4-BE49-F238E27FC236}">
              <a16:creationId xmlns:a16="http://schemas.microsoft.com/office/drawing/2014/main" id="{B2513FDA-A809-4930-875A-18AE4B4CF612}"/>
            </a:ext>
          </a:extLst>
        </xdr:cNvPr>
        <xdr:cNvSpPr/>
      </xdr:nvSpPr>
      <xdr:spPr>
        <a:xfrm>
          <a:off x="6127685" y="59958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0</xdr:colOff>
      <xdr:row>27</xdr:row>
      <xdr:rowOff>142875</xdr:rowOff>
    </xdr:from>
    <xdr:to>
      <xdr:col>11</xdr:col>
      <xdr:colOff>494918</xdr:colOff>
      <xdr:row>31</xdr:row>
      <xdr:rowOff>48387</xdr:rowOff>
    </xdr:to>
    <xdr:sp macro="" textlink="" fLocksText="0">
      <xdr:nvSpPr>
        <xdr:cNvPr id="19" name="κείμενο_ΠρακτικήΥποσέλιδο">
          <a:extLst>
            <a:ext uri="{FF2B5EF4-FFF2-40B4-BE49-F238E27FC236}">
              <a16:creationId xmlns:a16="http://schemas.microsoft.com/office/drawing/2014/main" id="{C3E4D879-E1FC-43A8-AA7F-0ED3F35B9E4E}"/>
            </a:ext>
          </a:extLst>
        </xdr:cNvPr>
        <xdr:cNvSpPr txBox="1"/>
      </xdr:nvSpPr>
      <xdr:spPr>
        <a:xfrm>
          <a:off x="0" y="5715000"/>
          <a:ext cx="776249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31750</xdr:colOff>
      <xdr:row>28</xdr:row>
      <xdr:rowOff>107823</xdr:rowOff>
    </xdr:from>
    <xdr:to>
      <xdr:col>11</xdr:col>
      <xdr:colOff>219583</xdr:colOff>
      <xdr:row>30</xdr:row>
      <xdr:rowOff>83439</xdr:rowOff>
    </xdr:to>
    <xdr:sp macro="" textlink="" fLocksText="0">
      <xdr:nvSpPr>
        <xdr:cNvPr id="21"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9128025C-F5EF-4C4F-AA3F-82C05E585C0F}"/>
            </a:ext>
          </a:extLst>
        </xdr:cNvPr>
        <xdr:cNvSpPr/>
      </xdr:nvSpPr>
      <xdr:spPr>
        <a:xfrm>
          <a:off x="6280150" y="58704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304800</xdr:colOff>
      <xdr:row>28</xdr:row>
      <xdr:rowOff>107823</xdr:rowOff>
    </xdr:from>
    <xdr:to>
      <xdr:col>1</xdr:col>
      <xdr:colOff>1027200</xdr:colOff>
      <xdr:row>30</xdr:row>
      <xdr:rowOff>83439</xdr:rowOff>
    </xdr:to>
    <xdr:sp macro="" textlink="" fLocksText="0">
      <xdr:nvSpPr>
        <xdr:cNvPr id="22"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038A736A-34F9-4DB1-9584-66D289361AE2}"/>
            </a:ext>
          </a:extLst>
        </xdr:cNvPr>
        <xdr:cNvSpPr/>
      </xdr:nvSpPr>
      <xdr:spPr>
        <a:xfrm flipH="1">
          <a:off x="304800" y="587044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0</xdr:colOff>
      <xdr:row>31</xdr:row>
      <xdr:rowOff>19038</xdr:rowOff>
    </xdr:from>
    <xdr:to>
      <xdr:col>10</xdr:col>
      <xdr:colOff>418718</xdr:colOff>
      <xdr:row>34</xdr:row>
      <xdr:rowOff>124575</xdr:rowOff>
    </xdr:to>
    <xdr:sp macro="" textlink="" fLocksText="0">
      <xdr:nvSpPr>
        <xdr:cNvPr id="3" name="κείμενο_ΠρακτικήΥποσέλιδο">
          <a:extLst>
            <a:ext uri="{FF2B5EF4-FFF2-40B4-BE49-F238E27FC236}">
              <a16:creationId xmlns:a16="http://schemas.microsoft.com/office/drawing/2014/main" id="{5F7EDA0D-82B1-4E0A-9DF8-49F029764275}"/>
            </a:ext>
          </a:extLst>
        </xdr:cNvPr>
        <xdr:cNvSpPr txBox="1"/>
      </xdr:nvSpPr>
      <xdr:spPr>
        <a:xfrm>
          <a:off x="0" y="5924538"/>
          <a:ext cx="7610093" cy="67703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471004</xdr:colOff>
      <xdr:row>3</xdr:row>
      <xdr:rowOff>7515</xdr:rowOff>
    </xdr:from>
    <xdr:to>
      <xdr:col>1</xdr:col>
      <xdr:colOff>1390650</xdr:colOff>
      <xdr:row>10</xdr:row>
      <xdr:rowOff>45615</xdr:rowOff>
    </xdr:to>
    <xdr:sp macro="" textlink="" fLocksText="0">
      <xdr:nvSpPr>
        <xdr:cNvPr id="5" name="κείμενο_Πρακτική1" descr="Click anywhere inside the PivotTable below named Sum of Units sold. ">
          <a:extLst>
            <a:ext uri="{FF2B5EF4-FFF2-40B4-BE49-F238E27FC236}">
              <a16:creationId xmlns:a16="http://schemas.microsoft.com/office/drawing/2014/main" id="{043E0E68-AF8E-4D07-9788-8F11AA0679CE}"/>
            </a:ext>
          </a:extLst>
        </xdr:cNvPr>
        <xdr:cNvSpPr txBox="1"/>
      </xdr:nvSpPr>
      <xdr:spPr>
        <a:xfrm>
          <a:off x="471004" y="579015"/>
          <a:ext cx="1529246"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στον Συγκεντρωτικό Πίνακα παρακάτω με το όνομα </a:t>
          </a:r>
          <a:r>
            <a:rPr lang="el-GR" sz="9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Άθροισμα από Μονάδες πώλησης</a:t>
          </a: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1720935</xdr:colOff>
      <xdr:row>3</xdr:row>
      <xdr:rowOff>7515</xdr:rowOff>
    </xdr:from>
    <xdr:to>
      <xdr:col>3</xdr:col>
      <xdr:colOff>19049</xdr:colOff>
      <xdr:row>10</xdr:row>
      <xdr:rowOff>45615</xdr:rowOff>
    </xdr:to>
    <xdr:sp macro="" textlink="" fLocksText="0">
      <xdr:nvSpPr>
        <xdr:cNvPr id="6" name="txt_Practice2" descr="Do you see the PivotTable Fields list on the right? Good! (If you don't see it, right-click the PivotTable and choose Show Field List.">
          <a:extLst>
            <a:ext uri="{FF2B5EF4-FFF2-40B4-BE49-F238E27FC236}">
              <a16:creationId xmlns:a16="http://schemas.microsoft.com/office/drawing/2014/main" id="{8399D3E0-A4FA-4AA2-8EBC-C75CB73A4ABA}"/>
            </a:ext>
          </a:extLst>
        </xdr:cNvPr>
        <xdr:cNvSpPr txBox="1"/>
      </xdr:nvSpPr>
      <xdr:spPr>
        <a:xfrm>
          <a:off x="2330535" y="579015"/>
          <a:ext cx="156518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κάντε δεξί κλικ στον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lang="sq-AL" sz="900">
            <a:effectLst/>
            <a:latin typeface="Segoe UI" panose="020B0502040204020203" pitchFamily="34" charset="0"/>
            <a:cs typeface="Segoe UI" panose="020B0502040204020203" pitchFamily="34" charset="0"/>
          </a:endParaRPr>
        </a:p>
      </xdr:txBody>
    </xdr:sp>
    <xdr:clientData/>
  </xdr:twoCellAnchor>
  <xdr:twoCellAnchor editAs="absolute">
    <xdr:from>
      <xdr:col>3</xdr:col>
      <xdr:colOff>401510</xdr:colOff>
      <xdr:row>3</xdr:row>
      <xdr:rowOff>7515</xdr:rowOff>
    </xdr:from>
    <xdr:to>
      <xdr:col>7</xdr:col>
      <xdr:colOff>238125</xdr:colOff>
      <xdr:row>10</xdr:row>
      <xdr:rowOff>45615</xdr:rowOff>
    </xdr:to>
    <xdr:sp macro="" textlink="" fLocksText="0">
      <xdr:nvSpPr>
        <xdr:cNvPr id="7" name="κείμενο_Πρακτική3" descr="Now drag the fields into place so that you make a vertical PivotTable that has seasons on the left, and the sales reps indented under the seasons.">
          <a:extLst>
            <a:ext uri="{FF2B5EF4-FFF2-40B4-BE49-F238E27FC236}">
              <a16:creationId xmlns:a16="http://schemas.microsoft.com/office/drawing/2014/main" id="{FD191D4B-919F-47B1-B784-E719132CE45F}"/>
            </a:ext>
          </a:extLst>
        </xdr:cNvPr>
        <xdr:cNvSpPr txBox="1"/>
      </xdr:nvSpPr>
      <xdr:spPr>
        <a:xfrm>
          <a:off x="4278185" y="579015"/>
          <a:ext cx="163684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Τώρα, σύρετε τα πεδία στη θέση τους, έτσι ώστε να μπορείτε να δημιουργήσετε έναν κατακόρυφο Συγκεντρωτικό Πίνακα που έχει τις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Εποχές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στα αριστερά και τους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Πωλητές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σε εσοχή, κάτω από τις εποχές.</a:t>
          </a:r>
        </a:p>
      </xdr:txBody>
    </xdr:sp>
    <xdr:clientData/>
  </xdr:twoCellAnchor>
  <xdr:twoCellAnchor editAs="absolute">
    <xdr:from>
      <xdr:col>0</xdr:col>
      <xdr:colOff>74409</xdr:colOff>
      <xdr:row>3</xdr:row>
      <xdr:rowOff>7516</xdr:rowOff>
    </xdr:from>
    <xdr:to>
      <xdr:col>0</xdr:col>
      <xdr:colOff>441053</xdr:colOff>
      <xdr:row>5</xdr:row>
      <xdr:rowOff>1420</xdr:rowOff>
    </xdr:to>
    <xdr:sp macro="" textlink="" fLocksText="0">
      <xdr:nvSpPr>
        <xdr:cNvPr id="8" name="σχήμα_Πρακτική1" descr="Step 1">
          <a:extLst>
            <a:ext uri="{FF2B5EF4-FFF2-40B4-BE49-F238E27FC236}">
              <a16:creationId xmlns:a16="http://schemas.microsoft.com/office/drawing/2014/main" id="{91576576-AD61-4208-8581-55436E369672}"/>
            </a:ext>
          </a:extLst>
        </xdr:cNvPr>
        <xdr:cNvSpPr/>
      </xdr:nvSpPr>
      <xdr:spPr>
        <a:xfrm>
          <a:off x="74409" y="588541"/>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1382776</xdr:colOff>
      <xdr:row>3</xdr:row>
      <xdr:rowOff>7515</xdr:rowOff>
    </xdr:from>
    <xdr:to>
      <xdr:col>1</xdr:col>
      <xdr:colOff>1749420</xdr:colOff>
      <xdr:row>5</xdr:row>
      <xdr:rowOff>1419</xdr:rowOff>
    </xdr:to>
    <xdr:sp macro="" textlink="" fLocksText="0">
      <xdr:nvSpPr>
        <xdr:cNvPr id="9" name="shp_Practice2" descr="Step 2">
          <a:extLst>
            <a:ext uri="{FF2B5EF4-FFF2-40B4-BE49-F238E27FC236}">
              <a16:creationId xmlns:a16="http://schemas.microsoft.com/office/drawing/2014/main" id="{4DE757FB-947C-4ADC-9EAB-6B0221411ADF}"/>
            </a:ext>
          </a:extLst>
        </xdr:cNvPr>
        <xdr:cNvSpPr/>
      </xdr:nvSpPr>
      <xdr:spPr>
        <a:xfrm>
          <a:off x="1992376"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43193</xdr:colOff>
      <xdr:row>3</xdr:row>
      <xdr:rowOff>7515</xdr:rowOff>
    </xdr:from>
    <xdr:to>
      <xdr:col>3</xdr:col>
      <xdr:colOff>409837</xdr:colOff>
      <xdr:row>5</xdr:row>
      <xdr:rowOff>1419</xdr:rowOff>
    </xdr:to>
    <xdr:sp macro="" textlink="" fLocksText="0">
      <xdr:nvSpPr>
        <xdr:cNvPr id="10" name="σχήμα_Πρακτική3" descr="Step 3">
          <a:extLst>
            <a:ext uri="{FF2B5EF4-FFF2-40B4-BE49-F238E27FC236}">
              <a16:creationId xmlns:a16="http://schemas.microsoft.com/office/drawing/2014/main" id="{1D4611B9-66E6-4BC6-AEAC-BDCA64064FFB}"/>
            </a:ext>
          </a:extLst>
        </xdr:cNvPr>
        <xdr:cNvSpPr/>
      </xdr:nvSpPr>
      <xdr:spPr>
        <a:xfrm>
          <a:off x="3919868"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418718</xdr:colOff>
      <xdr:row>2</xdr:row>
      <xdr:rowOff>11811</xdr:rowOff>
    </xdr:to>
    <xdr:sp macro="" textlink="" fLocksText="0">
      <xdr:nvSpPr>
        <xdr:cNvPr id="11" name="κείμενο_ΠρακτικήΚεφαλίδα" descr="Practice">
          <a:extLst>
            <a:ext uri="{FF2B5EF4-FFF2-40B4-BE49-F238E27FC236}">
              <a16:creationId xmlns:a16="http://schemas.microsoft.com/office/drawing/2014/main" id="{E4A16B89-573C-4A48-91E8-C37EAF1853C3}"/>
            </a:ext>
          </a:extLst>
        </xdr:cNvPr>
        <xdr:cNvSpPr txBox="1"/>
      </xdr:nvSpPr>
      <xdr:spPr>
        <a:xfrm>
          <a:off x="0" y="0"/>
          <a:ext cx="761009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103350</xdr:colOff>
      <xdr:row>31</xdr:row>
      <xdr:rowOff>174486</xdr:rowOff>
    </xdr:from>
    <xdr:to>
      <xdr:col>10</xdr:col>
      <xdr:colOff>112189</xdr:colOff>
      <xdr:row>33</xdr:row>
      <xdr:rowOff>150102</xdr:rowOff>
    </xdr:to>
    <xdr:sp macro="" textlink="" fLocksText="0">
      <xdr:nvSpPr>
        <xdr:cNvPr id="12"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0DE9F906-54EB-4A5F-B194-71D7C521AD9E}"/>
            </a:ext>
          </a:extLst>
        </xdr:cNvPr>
        <xdr:cNvSpPr/>
      </xdr:nvSpPr>
      <xdr:spPr>
        <a:xfrm>
          <a:off x="6123150" y="6079986"/>
          <a:ext cx="1180414"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298084</xdr:colOff>
      <xdr:row>31</xdr:row>
      <xdr:rowOff>174486</xdr:rowOff>
    </xdr:from>
    <xdr:to>
      <xdr:col>1</xdr:col>
      <xdr:colOff>1020484</xdr:colOff>
      <xdr:row>33</xdr:row>
      <xdr:rowOff>150102</xdr:rowOff>
    </xdr:to>
    <xdr:sp macro="" textlink="" fLocksText="0">
      <xdr:nvSpPr>
        <xdr:cNvPr id="13"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1D442361-F9EC-48EB-8668-D73EEA3DD18E}"/>
            </a:ext>
          </a:extLst>
        </xdr:cNvPr>
        <xdr:cNvSpPr/>
      </xdr:nvSpPr>
      <xdr:spPr>
        <a:xfrm flipH="1">
          <a:off x="298084" y="6079986"/>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0</xdr:colOff>
      <xdr:row>30</xdr:row>
      <xdr:rowOff>19042</xdr:rowOff>
    </xdr:from>
    <xdr:to>
      <xdr:col>10</xdr:col>
      <xdr:colOff>332993</xdr:colOff>
      <xdr:row>33</xdr:row>
      <xdr:rowOff>124579</xdr:rowOff>
    </xdr:to>
    <xdr:sp macro="" textlink="" fLocksText="0">
      <xdr:nvSpPr>
        <xdr:cNvPr id="2" name="κείμενο_ΠρακτικήΥποσέλιδο">
          <a:extLst>
            <a:ext uri="{FF2B5EF4-FFF2-40B4-BE49-F238E27FC236}">
              <a16:creationId xmlns:a16="http://schemas.microsoft.com/office/drawing/2014/main" id="{380A769E-8D0B-4008-A891-55732409F967}"/>
            </a:ext>
          </a:extLst>
        </xdr:cNvPr>
        <xdr:cNvSpPr txBox="1"/>
      </xdr:nvSpPr>
      <xdr:spPr>
        <a:xfrm>
          <a:off x="0" y="5734042"/>
          <a:ext cx="7610093" cy="67703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471003</xdr:colOff>
      <xdr:row>3</xdr:row>
      <xdr:rowOff>7515</xdr:rowOff>
    </xdr:from>
    <xdr:to>
      <xdr:col>1</xdr:col>
      <xdr:colOff>1362074</xdr:colOff>
      <xdr:row>8</xdr:row>
      <xdr:rowOff>66675</xdr:rowOff>
    </xdr:to>
    <xdr:sp macro="" textlink="" fLocksText="0">
      <xdr:nvSpPr>
        <xdr:cNvPr id="4" name="κείμενο_Πρακτική1" descr="Click anywhere inside the PivotTable below named Sum of Units sold. ">
          <a:extLst>
            <a:ext uri="{FF2B5EF4-FFF2-40B4-BE49-F238E27FC236}">
              <a16:creationId xmlns:a16="http://schemas.microsoft.com/office/drawing/2014/main" id="{B7E9D7C2-19DB-4BC5-8013-CBFBEAE3EAFD}"/>
            </a:ext>
          </a:extLst>
        </xdr:cNvPr>
        <xdr:cNvSpPr txBox="1"/>
      </xdr:nvSpPr>
      <xdr:spPr>
        <a:xfrm>
          <a:off x="471003" y="579015"/>
          <a:ext cx="1500671" cy="1011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στον Συγκεντρωτικό Πίνακα παρακάτω με το όνομα </a:t>
          </a:r>
          <a:r>
            <a:rPr lang="el-GR" sz="9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Άθροισμα από Μονάδες πώλησης</a:t>
          </a: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1597111</xdr:colOff>
      <xdr:row>3</xdr:row>
      <xdr:rowOff>7515</xdr:rowOff>
    </xdr:from>
    <xdr:to>
      <xdr:col>2</xdr:col>
      <xdr:colOff>1019175</xdr:colOff>
      <xdr:row>10</xdr:row>
      <xdr:rowOff>45615</xdr:rowOff>
    </xdr:to>
    <xdr:sp macro="" textlink="" fLocksText="0">
      <xdr:nvSpPr>
        <xdr:cNvPr id="5" name="txt_Practice2" descr="Do you see the PivotTable Fields list on the right? Good! (If you don't see it, right-click the PivotTable and choose Show Field List.">
          <a:extLst>
            <a:ext uri="{FF2B5EF4-FFF2-40B4-BE49-F238E27FC236}">
              <a16:creationId xmlns:a16="http://schemas.microsoft.com/office/drawing/2014/main" id="{13A46DB7-2AF9-4957-B2BA-4307112C8960}"/>
            </a:ext>
          </a:extLst>
        </xdr:cNvPr>
        <xdr:cNvSpPr txBox="1"/>
      </xdr:nvSpPr>
      <xdr:spPr>
        <a:xfrm>
          <a:off x="2206711" y="579015"/>
          <a:ext cx="149851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a:t>
          </a:r>
          <a:br>
            <a:rPr lang="en-US" sz="900" b="0" i="0" kern="1200" baseline="0">
              <a:solidFill>
                <a:schemeClr val="dk1"/>
              </a:solidFill>
              <a:effectLst/>
              <a:latin typeface="Segoe UI" panose="020B0502040204020203" pitchFamily="34" charset="0"/>
              <a:ea typeface="+mn-ea"/>
              <a:cs typeface="Segoe UI" panose="020B0502040204020203" pitchFamily="34" charset="0"/>
            </a:rPr>
          </a:br>
          <a:r>
            <a:rPr lang="el" sz="900" b="0" i="0" kern="1200" baseline="0">
              <a:solidFill>
                <a:schemeClr val="dk1"/>
              </a:solidFill>
              <a:effectLst/>
              <a:latin typeface="Segoe UI" panose="020B0502040204020203" pitchFamily="34" charset="0"/>
              <a:ea typeface="+mn-ea"/>
              <a:cs typeface="Segoe UI" panose="020B0502040204020203" pitchFamily="34" charset="0"/>
            </a:rPr>
            <a:t>κάντε δεξί κλικ στον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lang="sq-AL" sz="900">
            <a:effectLst/>
            <a:latin typeface="Segoe UI" panose="020B0502040204020203" pitchFamily="34" charset="0"/>
            <a:cs typeface="Segoe UI" panose="020B0502040204020203" pitchFamily="34" charset="0"/>
          </a:endParaRPr>
        </a:p>
      </xdr:txBody>
    </xdr:sp>
    <xdr:clientData/>
  </xdr:twoCellAnchor>
  <xdr:twoCellAnchor editAs="absolute">
    <xdr:from>
      <xdr:col>3</xdr:col>
      <xdr:colOff>382459</xdr:colOff>
      <xdr:row>3</xdr:row>
      <xdr:rowOff>7515</xdr:rowOff>
    </xdr:from>
    <xdr:to>
      <xdr:col>7</xdr:col>
      <xdr:colOff>9524</xdr:colOff>
      <xdr:row>10</xdr:row>
      <xdr:rowOff>45615</xdr:rowOff>
    </xdr:to>
    <xdr:sp macro="" textlink="" fLocksText="0">
      <xdr:nvSpPr>
        <xdr:cNvPr id="6" name="κείμενο_Πρακτική3" descr="Now drag the fields into place so that you make a vertical PivotTable that has seasons on the left, and the sales reps indented under the seasons.">
          <a:extLst>
            <a:ext uri="{FF2B5EF4-FFF2-40B4-BE49-F238E27FC236}">
              <a16:creationId xmlns:a16="http://schemas.microsoft.com/office/drawing/2014/main" id="{1EC851DF-E19B-42A9-A5A0-6A47F6540CD4}"/>
            </a:ext>
          </a:extLst>
        </xdr:cNvPr>
        <xdr:cNvSpPr txBox="1"/>
      </xdr:nvSpPr>
      <xdr:spPr>
        <a:xfrm>
          <a:off x="4173409" y="579015"/>
          <a:ext cx="143681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Τώρα σύρετε τα πεδία στη θέση τους, έτσι ώστε ο Συγκεντρωτικός Πίνακας να εμφανίζει κάθε προϊόν στη δική του γραμμή και κάθε εποχή στη δική της στήλη.</a:t>
          </a:r>
        </a:p>
      </xdr:txBody>
    </xdr:sp>
    <xdr:clientData/>
  </xdr:twoCellAnchor>
  <xdr:twoCellAnchor editAs="absolute">
    <xdr:from>
      <xdr:col>0</xdr:col>
      <xdr:colOff>74409</xdr:colOff>
      <xdr:row>3</xdr:row>
      <xdr:rowOff>7516</xdr:rowOff>
    </xdr:from>
    <xdr:to>
      <xdr:col>0</xdr:col>
      <xdr:colOff>441053</xdr:colOff>
      <xdr:row>5</xdr:row>
      <xdr:rowOff>1420</xdr:rowOff>
    </xdr:to>
    <xdr:sp macro="" textlink="" fLocksText="0">
      <xdr:nvSpPr>
        <xdr:cNvPr id="7" name="σχήμα_Πρακτική1" descr="Step 1">
          <a:extLst>
            <a:ext uri="{FF2B5EF4-FFF2-40B4-BE49-F238E27FC236}">
              <a16:creationId xmlns:a16="http://schemas.microsoft.com/office/drawing/2014/main" id="{8B80ABB7-FAB3-463D-B8F7-7540452E3E9E}"/>
            </a:ext>
          </a:extLst>
        </xdr:cNvPr>
        <xdr:cNvSpPr/>
      </xdr:nvSpPr>
      <xdr:spPr>
        <a:xfrm>
          <a:off x="74409" y="588541"/>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1258951</xdr:colOff>
      <xdr:row>3</xdr:row>
      <xdr:rowOff>7515</xdr:rowOff>
    </xdr:from>
    <xdr:to>
      <xdr:col>1</xdr:col>
      <xdr:colOff>1625595</xdr:colOff>
      <xdr:row>5</xdr:row>
      <xdr:rowOff>1419</xdr:rowOff>
    </xdr:to>
    <xdr:sp macro="" textlink="" fLocksText="0">
      <xdr:nvSpPr>
        <xdr:cNvPr id="8" name="shp_Practice2" descr="Step 2">
          <a:extLst>
            <a:ext uri="{FF2B5EF4-FFF2-40B4-BE49-F238E27FC236}">
              <a16:creationId xmlns:a16="http://schemas.microsoft.com/office/drawing/2014/main" id="{6C1B4DEF-1844-4000-8EA9-5A35A8E04A65}"/>
            </a:ext>
          </a:extLst>
        </xdr:cNvPr>
        <xdr:cNvSpPr/>
      </xdr:nvSpPr>
      <xdr:spPr>
        <a:xfrm>
          <a:off x="1868551" y="588540"/>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24143</xdr:colOff>
      <xdr:row>3</xdr:row>
      <xdr:rowOff>7515</xdr:rowOff>
    </xdr:from>
    <xdr:to>
      <xdr:col>3</xdr:col>
      <xdr:colOff>390787</xdr:colOff>
      <xdr:row>5</xdr:row>
      <xdr:rowOff>1419</xdr:rowOff>
    </xdr:to>
    <xdr:sp macro="" textlink="" fLocksText="0">
      <xdr:nvSpPr>
        <xdr:cNvPr id="9" name="σχήμα_Πρακτική3" descr="Step 3">
          <a:extLst>
            <a:ext uri="{FF2B5EF4-FFF2-40B4-BE49-F238E27FC236}">
              <a16:creationId xmlns:a16="http://schemas.microsoft.com/office/drawing/2014/main" id="{8AB3C5A2-B6E0-42C7-A130-2138F069728F}"/>
            </a:ext>
          </a:extLst>
        </xdr:cNvPr>
        <xdr:cNvSpPr/>
      </xdr:nvSpPr>
      <xdr:spPr>
        <a:xfrm>
          <a:off x="3815093" y="579015"/>
          <a:ext cx="36664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332993</xdr:colOff>
      <xdr:row>2</xdr:row>
      <xdr:rowOff>11811</xdr:rowOff>
    </xdr:to>
    <xdr:sp macro="" textlink="" fLocksText="0">
      <xdr:nvSpPr>
        <xdr:cNvPr id="10" name="κείμενο_ΠρακτικήΚεφαλίδα" descr="Practice">
          <a:extLst>
            <a:ext uri="{FF2B5EF4-FFF2-40B4-BE49-F238E27FC236}">
              <a16:creationId xmlns:a16="http://schemas.microsoft.com/office/drawing/2014/main" id="{F0F9E4E0-4776-4696-A164-065120A0ABB8}"/>
            </a:ext>
          </a:extLst>
        </xdr:cNvPr>
        <xdr:cNvSpPr txBox="1"/>
      </xdr:nvSpPr>
      <xdr:spPr>
        <a:xfrm>
          <a:off x="0" y="0"/>
          <a:ext cx="761009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17625</xdr:colOff>
      <xdr:row>30</xdr:row>
      <xdr:rowOff>184015</xdr:rowOff>
    </xdr:from>
    <xdr:to>
      <xdr:col>10</xdr:col>
      <xdr:colOff>26464</xdr:colOff>
      <xdr:row>32</xdr:row>
      <xdr:rowOff>159631</xdr:rowOff>
    </xdr:to>
    <xdr:sp macro="" textlink="" fLocksText="0">
      <xdr:nvSpPr>
        <xdr:cNvPr id="11"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661E9D1F-9F81-4D48-B413-F247290286D1}"/>
            </a:ext>
          </a:extLst>
        </xdr:cNvPr>
        <xdr:cNvSpPr/>
      </xdr:nvSpPr>
      <xdr:spPr>
        <a:xfrm>
          <a:off x="6123150" y="5899015"/>
          <a:ext cx="1180414"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298084</xdr:colOff>
      <xdr:row>30</xdr:row>
      <xdr:rowOff>184015</xdr:rowOff>
    </xdr:from>
    <xdr:to>
      <xdr:col>1</xdr:col>
      <xdr:colOff>1020484</xdr:colOff>
      <xdr:row>32</xdr:row>
      <xdr:rowOff>159631</xdr:rowOff>
    </xdr:to>
    <xdr:sp macro="" textlink="" fLocksText="0">
      <xdr:nvSpPr>
        <xdr:cNvPr id="12"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230944B4-48FC-47AA-A164-B69A164E52B1}"/>
            </a:ext>
          </a:extLst>
        </xdr:cNvPr>
        <xdr:cNvSpPr/>
      </xdr:nvSpPr>
      <xdr:spPr>
        <a:xfrm flipH="1">
          <a:off x="298084" y="5899015"/>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780668</xdr:colOff>
      <xdr:row>35</xdr:row>
      <xdr:rowOff>167441</xdr:rowOff>
    </xdr:to>
    <xdr:grpSp>
      <xdr:nvGrpSpPr>
        <xdr:cNvPr id="2" name="ομάδα_Πρακτική">
          <a:extLst>
            <a:ext uri="{FF2B5EF4-FFF2-40B4-BE49-F238E27FC236}">
              <a16:creationId xmlns:a16="http://schemas.microsoft.com/office/drawing/2014/main" id="{5783468C-7C1F-418B-98C1-9D990C00BC51}"/>
            </a:ext>
          </a:extLst>
        </xdr:cNvPr>
        <xdr:cNvGrpSpPr/>
      </xdr:nvGrpSpPr>
      <xdr:grpSpPr>
        <a:xfrm>
          <a:off x="0" y="0"/>
          <a:ext cx="7951088" cy="6819701"/>
          <a:chOff x="0" y="0"/>
          <a:chExt cx="7781543" cy="6826607"/>
        </a:xfrm>
      </xdr:grpSpPr>
      <xdr:sp macro="" textlink="" fLocksText="0">
        <xdr:nvSpPr>
          <xdr:cNvPr id="3" name="κείμενο_Πρακτική1" descr="Click anywhere inside the PivotTable below. ">
            <a:extLst>
              <a:ext uri="{FF2B5EF4-FFF2-40B4-BE49-F238E27FC236}">
                <a16:creationId xmlns:a16="http://schemas.microsoft.com/office/drawing/2014/main" id="{7E235552-8E1D-491D-B636-04BE6B749B5E}"/>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στον παρακάτω Συγκεντρωτικό Πίνακα.  </a:t>
            </a:r>
          </a:p>
        </xdr:txBody>
      </xdr:sp>
      <xdr:sp macro="" textlink="" fLocksText="0">
        <xdr:nvSpPr>
          <xdr:cNvPr id="4" name="txt_Practice2" descr="Do you see the PivotTable Fields list on the right? Good! (If you don't see it, right-click the PivotTable below and choose Show Field List.">
            <a:extLst>
              <a:ext uri="{FF2B5EF4-FFF2-40B4-BE49-F238E27FC236}">
                <a16:creationId xmlns:a16="http://schemas.microsoft.com/office/drawing/2014/main" id="{E3B931F1-5DDF-41D9-9E8E-92FCE9C5EF4A}"/>
              </a:ext>
            </a:extLst>
          </xdr:cNvPr>
          <xdr:cNvSpPr txBox="1"/>
        </xdr:nvSpPr>
        <xdr:spPr>
          <a:xfrm>
            <a:off x="2256427" y="588540"/>
            <a:ext cx="1577316"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κάντε δεξί κλικ στον παρακάτω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lang="sq-AL" sz="900">
              <a:effectLst/>
              <a:latin typeface="Segoe UI" panose="020B0502040204020203" pitchFamily="34" charset="0"/>
              <a:cs typeface="Segoe UI" panose="020B0502040204020203" pitchFamily="34" charset="0"/>
            </a:endParaRPr>
          </a:p>
        </xdr:txBody>
      </xdr:sp>
      <xdr:sp macro="" textlink="" fLocksText="0">
        <xdr:nvSpPr>
          <xdr:cNvPr id="5" name="κείμενο_Πρακτική3" descr="This PivotTable is simply too wide. Drag the fields into place so that you see each sales rep on the left, and the seasons indented under each sales rep.">
            <a:extLst>
              <a:ext uri="{FF2B5EF4-FFF2-40B4-BE49-F238E27FC236}">
                <a16:creationId xmlns:a16="http://schemas.microsoft.com/office/drawing/2014/main" id="{6D22B3C9-7D2C-4D84-8F14-7E9D94142FE8}"/>
              </a:ext>
            </a:extLst>
          </xdr:cNvPr>
          <xdr:cNvSpPr txBox="1"/>
        </xdr:nvSpPr>
        <xdr:spPr>
          <a:xfrm>
            <a:off x="4321408" y="588540"/>
            <a:ext cx="161994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Πολύ απλά, αυτός ο Συγκεντρωτικός Πίνακας είναι πολύ πλατύς. Σύρετε τα πεδία στη θέση τους, έτσι ώστε να βλέπετε κάθε πωλητή στην αριστερή πλευρά και τις εποχές σε εσοχή, κάτω από κάθε πωλητή.</a:t>
            </a:r>
          </a:p>
        </xdr:txBody>
      </xdr:sp>
      <xdr:sp macro="" textlink="" fLocksText="0">
        <xdr:nvSpPr>
          <xdr:cNvPr id="6" name="σχήμα_Πρακτική1" descr="Step 1">
            <a:extLst>
              <a:ext uri="{FF2B5EF4-FFF2-40B4-BE49-F238E27FC236}">
                <a16:creationId xmlns:a16="http://schemas.microsoft.com/office/drawing/2014/main" id="{00741AEB-3E36-4BB3-AA12-2361E98522A7}"/>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sp macro="" textlink="" fLocksText="0">
        <xdr:nvSpPr>
          <xdr:cNvPr id="7" name="shp_Practice2" descr="Step 2">
            <a:extLst>
              <a:ext uri="{FF2B5EF4-FFF2-40B4-BE49-F238E27FC236}">
                <a16:creationId xmlns:a16="http://schemas.microsoft.com/office/drawing/2014/main" id="{1CFB5BED-793B-4F4A-A413-D91B86F419BD}"/>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sp macro="" textlink="" fLocksText="0">
        <xdr:nvSpPr>
          <xdr:cNvPr id="8" name="σχήμα_Πρακτική3" descr="Step 3">
            <a:extLst>
              <a:ext uri="{FF2B5EF4-FFF2-40B4-BE49-F238E27FC236}">
                <a16:creationId xmlns:a16="http://schemas.microsoft.com/office/drawing/2014/main" id="{3B5A4A94-5EE3-443E-ADF4-5B3C4AF70301}"/>
              </a:ext>
            </a:extLst>
          </xdr:cNvPr>
          <xdr:cNvSpPr/>
        </xdr:nvSpPr>
        <xdr:spPr>
          <a:xfrm>
            <a:off x="395501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sp macro="" textlink="" fLocksText="0">
        <xdr:nvSpPr>
          <xdr:cNvPr id="9" name="κείμενο_ΠρακτικήΥποσέλιδο">
            <a:extLst>
              <a:ext uri="{FF2B5EF4-FFF2-40B4-BE49-F238E27FC236}">
                <a16:creationId xmlns:a16="http://schemas.microsoft.com/office/drawing/2014/main" id="{1D53BF2A-AAF7-4143-A20F-1289B4D85F86}"/>
              </a:ext>
            </a:extLst>
          </xdr:cNvPr>
          <xdr:cNvSpPr txBox="1"/>
        </xdr:nvSpPr>
        <xdr:spPr>
          <a:xfrm>
            <a:off x="0" y="615909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fLocksText="0">
        <xdr:nvSpPr>
          <xdr:cNvPr id="10" name="κείμενο_ΠρακτικήΚεφαλίδα" descr="Practice">
            <a:extLst>
              <a:ext uri="{FF2B5EF4-FFF2-40B4-BE49-F238E27FC236}">
                <a16:creationId xmlns:a16="http://schemas.microsoft.com/office/drawing/2014/main" id="{FFC5AE10-C0DD-496B-BA0B-E3794DB76F1F}"/>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sp macro="" textlink="" fLocksText="0">
        <xdr:nvSpPr>
          <xdr:cNvPr id="12" name="κείμενο_ΠρακτικήΕπόμενο" descr="Nex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39FE7EB2-B3C6-43E1-8823-CD2BB8A62CC5}"/>
              </a:ext>
            </a:extLst>
          </xdr:cNvPr>
          <xdr:cNvSpPr/>
        </xdr:nvSpPr>
        <xdr:spPr>
          <a:xfrm>
            <a:off x="6261100" y="6314546"/>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fLocksText="0">
        <xdr:nvSpPr>
          <xdr:cNvPr id="13" name="κείμενο_ΠρακτικήΠροηγούμενο" descr="Previous">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2783F0F4-6C68-4E81-9AE0-4132242D71ED}"/>
              </a:ext>
            </a:extLst>
          </xdr:cNvPr>
          <xdr:cNvSpPr/>
        </xdr:nvSpPr>
        <xdr:spPr>
          <a:xfrm flipH="1">
            <a:off x="304799" y="6314546"/>
            <a:ext cx="1333632"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481615</xdr:colOff>
      <xdr:row>3</xdr:row>
      <xdr:rowOff>17040</xdr:rowOff>
    </xdr:from>
    <xdr:to>
      <xdr:col>1</xdr:col>
      <xdr:colOff>1171575</xdr:colOff>
      <xdr:row>7</xdr:row>
      <xdr:rowOff>161925</xdr:rowOff>
    </xdr:to>
    <xdr:sp macro="" textlink="" fLocksText="0">
      <xdr:nvSpPr>
        <xdr:cNvPr id="2" name="κείμενο_Πρακτική1" descr="Click anywhere inside the PivotTable below. ">
          <a:extLst>
            <a:ext uri="{FF2B5EF4-FFF2-40B4-BE49-F238E27FC236}">
              <a16:creationId xmlns:a16="http://schemas.microsoft.com/office/drawing/2014/main" id="{9B6B2A48-BA4C-4A6D-81D9-D5A5E37BEF95}"/>
            </a:ext>
          </a:extLst>
        </xdr:cNvPr>
        <xdr:cNvSpPr txBox="1"/>
      </xdr:nvSpPr>
      <xdr:spPr>
        <a:xfrm>
          <a:off x="481615" y="588540"/>
          <a:ext cx="1299560" cy="906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Κάντε κλικ σε οποιοδήποτε σημείο μέσα στον Συγκεντρωτικό Πίνακα παρακάτω με το όνομα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Άθροισμα των μονάδων έχουν πωληθεί</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1589676</xdr:colOff>
      <xdr:row>3</xdr:row>
      <xdr:rowOff>17040</xdr:rowOff>
    </xdr:from>
    <xdr:to>
      <xdr:col>3</xdr:col>
      <xdr:colOff>285749</xdr:colOff>
      <xdr:row>10</xdr:row>
      <xdr:rowOff>55140</xdr:rowOff>
    </xdr:to>
    <xdr:sp macro="" textlink="" fLocksText="0">
      <xdr:nvSpPr>
        <xdr:cNvPr id="3" name="txt_Practice2" descr="Do you see the PivotTable Fields list on the right? Good! (If you don't see it, right-click the PivotTable below and choose Show Field List.">
          <a:extLst>
            <a:ext uri="{FF2B5EF4-FFF2-40B4-BE49-F238E27FC236}">
              <a16:creationId xmlns:a16="http://schemas.microsoft.com/office/drawing/2014/main" id="{BDB16721-3E4E-4D13-935C-937AF0B92AF6}"/>
            </a:ext>
          </a:extLst>
        </xdr:cNvPr>
        <xdr:cNvSpPr txBox="1"/>
      </xdr:nvSpPr>
      <xdr:spPr>
        <a:xfrm>
          <a:off x="2199276" y="588540"/>
          <a:ext cx="153452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a:t>
          </a:r>
          <a:br>
            <a:rPr lang="en-US" sz="900" b="0" i="0" kern="1200" baseline="0">
              <a:solidFill>
                <a:schemeClr val="dk1"/>
              </a:solidFill>
              <a:effectLst/>
              <a:latin typeface="Segoe UI" panose="020B0502040204020203" pitchFamily="34" charset="0"/>
              <a:ea typeface="+mn-ea"/>
              <a:cs typeface="Segoe UI" panose="020B0502040204020203" pitchFamily="34" charset="0"/>
            </a:rPr>
          </a:br>
          <a:r>
            <a:rPr lang="el" sz="900" b="0" i="0" kern="1200" baseline="0">
              <a:solidFill>
                <a:schemeClr val="dk1"/>
              </a:solidFill>
              <a:effectLst/>
              <a:latin typeface="Segoe UI" panose="020B0502040204020203" pitchFamily="34" charset="0"/>
              <a:ea typeface="+mn-ea"/>
              <a:cs typeface="Segoe UI" panose="020B0502040204020203" pitchFamily="34" charset="0"/>
            </a:rPr>
            <a:t>κάντε δεξί κλικ στον παρακάτω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1" i="0" kern="1200" baseline="0">
              <a:solidFill>
                <a:schemeClr val="dk1"/>
              </a:solidFill>
              <a:effectLst/>
              <a:latin typeface="Segoe UI" panose="020B0502040204020203" pitchFamily="34" charset="0"/>
              <a:ea typeface="+mn-ea"/>
              <a:cs typeface="Segoe UI" panose="020B0502040204020203" pitchFamily="34" charset="0"/>
            </a:rPr>
            <a:t>.</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lang="sq-AL" sz="900" b="0">
            <a:effectLst/>
            <a:latin typeface="Segoe UI" panose="020B0502040204020203" pitchFamily="34" charset="0"/>
            <a:cs typeface="Segoe UI" panose="020B0502040204020203" pitchFamily="34" charset="0"/>
          </a:endParaRPr>
        </a:p>
      </xdr:txBody>
    </xdr:sp>
    <xdr:clientData/>
  </xdr:twoCellAnchor>
  <xdr:twoCellAnchor editAs="absolute">
    <xdr:from>
      <xdr:col>5</xdr:col>
      <xdr:colOff>58712</xdr:colOff>
      <xdr:row>3</xdr:row>
      <xdr:rowOff>17040</xdr:rowOff>
    </xdr:from>
    <xdr:to>
      <xdr:col>7</xdr:col>
      <xdr:colOff>219074</xdr:colOff>
      <xdr:row>10</xdr:row>
      <xdr:rowOff>55140</xdr:rowOff>
    </xdr:to>
    <xdr:sp macro="" textlink="" fLocksText="0">
      <xdr:nvSpPr>
        <xdr:cNvPr id="4" name="κείμενο_Πρακτική3" descr="Drag the fields into position so that you can see:&#10;• Each sales rep its own column field.&#10;• Seasons on the left&#10;• Products indented under the seasons.">
          <a:extLst>
            <a:ext uri="{FF2B5EF4-FFF2-40B4-BE49-F238E27FC236}">
              <a16:creationId xmlns:a16="http://schemas.microsoft.com/office/drawing/2014/main" id="{F9302DD2-384C-4B49-A742-0385B25275CE}"/>
            </a:ext>
          </a:extLst>
        </xdr:cNvPr>
        <xdr:cNvSpPr txBox="1"/>
      </xdr:nvSpPr>
      <xdr:spPr>
        <a:xfrm>
          <a:off x="4040162" y="588540"/>
          <a:ext cx="1560537"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Σύρετε τα πεδία στη θέση τους, έτσι ώστε να μπορείτε να δείτε:
• Κάθε πωλητή στο δικό του πεδίο στηλών.
• Τις εποχές στα αριστερά
• Τα προϊόντα με εσοχή, κάτω από τις εποχές.</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5" name="σχήμα_Πρακτική1" descr="Step 1">
          <a:extLst>
            <a:ext uri="{FF2B5EF4-FFF2-40B4-BE49-F238E27FC236}">
              <a16:creationId xmlns:a16="http://schemas.microsoft.com/office/drawing/2014/main" id="{F77FC8B3-CF1F-4232-B7BE-59A37C8CBCF4}"/>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1</xdr:col>
      <xdr:colOff>1243898</xdr:colOff>
      <xdr:row>3</xdr:row>
      <xdr:rowOff>17040</xdr:rowOff>
    </xdr:from>
    <xdr:to>
      <xdr:col>1</xdr:col>
      <xdr:colOff>1618802</xdr:colOff>
      <xdr:row>5</xdr:row>
      <xdr:rowOff>10944</xdr:rowOff>
    </xdr:to>
    <xdr:sp macro="" textlink="" fLocksText="0">
      <xdr:nvSpPr>
        <xdr:cNvPr id="6" name="shp_Practice2" descr="Step 2">
          <a:extLst>
            <a:ext uri="{FF2B5EF4-FFF2-40B4-BE49-F238E27FC236}">
              <a16:creationId xmlns:a16="http://schemas.microsoft.com/office/drawing/2014/main" id="{83BB449C-6D9E-461F-94B0-4D1EC60F7F24}"/>
            </a:ext>
          </a:extLst>
        </xdr:cNvPr>
        <xdr:cNvSpPr/>
      </xdr:nvSpPr>
      <xdr:spPr>
        <a:xfrm>
          <a:off x="185349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254298</xdr:colOff>
      <xdr:row>3</xdr:row>
      <xdr:rowOff>17040</xdr:rowOff>
    </xdr:from>
    <xdr:to>
      <xdr:col>5</xdr:col>
      <xdr:colOff>95802</xdr:colOff>
      <xdr:row>5</xdr:row>
      <xdr:rowOff>10944</xdr:rowOff>
    </xdr:to>
    <xdr:sp macro="" textlink="" fLocksText="0">
      <xdr:nvSpPr>
        <xdr:cNvPr id="7" name="σχήμα_Πρακτική3" descr="Step 3">
          <a:extLst>
            <a:ext uri="{FF2B5EF4-FFF2-40B4-BE49-F238E27FC236}">
              <a16:creationId xmlns:a16="http://schemas.microsoft.com/office/drawing/2014/main" id="{322BB638-1679-44A6-9713-AEA4ADBBB88A}"/>
            </a:ext>
          </a:extLst>
        </xdr:cNvPr>
        <xdr:cNvSpPr/>
      </xdr:nvSpPr>
      <xdr:spPr>
        <a:xfrm>
          <a:off x="37023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237743</xdr:colOff>
      <xdr:row>2</xdr:row>
      <xdr:rowOff>21336</xdr:rowOff>
    </xdr:to>
    <xdr:sp macro="" textlink="" fLocksText="0">
      <xdr:nvSpPr>
        <xdr:cNvPr id="8" name="κείμενο_ΠρακτικήΚεφαλίδα" descr="Practice">
          <a:extLst>
            <a:ext uri="{FF2B5EF4-FFF2-40B4-BE49-F238E27FC236}">
              <a16:creationId xmlns:a16="http://schemas.microsoft.com/office/drawing/2014/main" id="{A52E07C1-0AE0-45B0-8800-0A38F1680D39}"/>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613975</xdr:colOff>
      <xdr:row>3</xdr:row>
      <xdr:rowOff>17040</xdr:rowOff>
    </xdr:from>
    <xdr:to>
      <xdr:col>9</xdr:col>
      <xdr:colOff>509199</xdr:colOff>
      <xdr:row>6</xdr:row>
      <xdr:rowOff>85725</xdr:rowOff>
    </xdr:to>
    <xdr:sp macro="" textlink="" fLocksText="0">
      <xdr:nvSpPr>
        <xdr:cNvPr id="9" name="κείμενο_Πρακτική4" descr="In the winter, how many grapefruits did Dave sell?">
          <a:extLst>
            <a:ext uri="{FF2B5EF4-FFF2-40B4-BE49-F238E27FC236}">
              <a16:creationId xmlns:a16="http://schemas.microsoft.com/office/drawing/2014/main" id="{FCBDED11-EA97-4523-9393-AA448E4CFE99}"/>
            </a:ext>
          </a:extLst>
        </xdr:cNvPr>
        <xdr:cNvSpPr txBox="1"/>
      </xdr:nvSpPr>
      <xdr:spPr>
        <a:xfrm>
          <a:off x="5971787" y="588540"/>
          <a:ext cx="1371600" cy="640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Τον χειμώνα, πόσα γκρέιπφρουτ πούλησε ο Φαίδων;</a:t>
          </a:r>
        </a:p>
      </xdr:txBody>
    </xdr:sp>
    <xdr:clientData/>
  </xdr:twoCellAnchor>
  <xdr:twoCellAnchor editAs="absolute">
    <xdr:from>
      <xdr:col>7</xdr:col>
      <xdr:colOff>202911</xdr:colOff>
      <xdr:row>3</xdr:row>
      <xdr:rowOff>17040</xdr:rowOff>
    </xdr:from>
    <xdr:to>
      <xdr:col>7</xdr:col>
      <xdr:colOff>577815</xdr:colOff>
      <xdr:row>5</xdr:row>
      <xdr:rowOff>10944</xdr:rowOff>
    </xdr:to>
    <xdr:sp macro="" textlink="" fLocksText="0">
      <xdr:nvSpPr>
        <xdr:cNvPr id="10" name="σχήμα_Πρακτική4" descr="Step 4">
          <a:extLst>
            <a:ext uri="{FF2B5EF4-FFF2-40B4-BE49-F238E27FC236}">
              <a16:creationId xmlns:a16="http://schemas.microsoft.com/office/drawing/2014/main" id="{D79E7C31-121E-4FDF-AF13-6154B702278E}"/>
            </a:ext>
          </a:extLst>
        </xdr:cNvPr>
        <xdr:cNvSpPr/>
      </xdr:nvSpPr>
      <xdr:spPr>
        <a:xfrm>
          <a:off x="558453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indent="0" algn="ctr" defTabSz="914400" rtl="0" eaLnBrk="1" latinLnBrk="0" hangingPunct="1"/>
          <a:r>
            <a:rPr lang="el" sz="1600" kern="1200">
              <a:solidFill>
                <a:schemeClr val="lt1"/>
              </a:solidFill>
              <a:latin typeface="Segoe UI Semibold" panose="020B0702040204020203" pitchFamily="34" charset="0"/>
              <a:ea typeface="+mn-ea"/>
              <a:cs typeface="Segoe UI Semibold" panose="020B0702040204020203" pitchFamily="34" charset="0"/>
            </a:rPr>
            <a:t>4</a:t>
          </a:r>
        </a:p>
      </xdr:txBody>
    </xdr:sp>
    <xdr:clientData/>
  </xdr:twoCellAnchor>
  <xdr:twoCellAnchor editAs="absolute">
    <xdr:from>
      <xdr:col>0</xdr:col>
      <xdr:colOff>0</xdr:colOff>
      <xdr:row>37</xdr:row>
      <xdr:rowOff>57150</xdr:rowOff>
    </xdr:from>
    <xdr:to>
      <xdr:col>10</xdr:col>
      <xdr:colOff>237743</xdr:colOff>
      <xdr:row>40</xdr:row>
      <xdr:rowOff>153162</xdr:rowOff>
    </xdr:to>
    <xdr:sp macro="" textlink="" fLocksText="0">
      <xdr:nvSpPr>
        <xdr:cNvPr id="11" name="κείμενο_ΠρακτικήΥποσέλιδο">
          <a:extLst>
            <a:ext uri="{FF2B5EF4-FFF2-40B4-BE49-F238E27FC236}">
              <a16:creationId xmlns:a16="http://schemas.microsoft.com/office/drawing/2014/main" id="{43BA93A5-AFEA-445D-9799-83EBF2FC1911}"/>
            </a:ext>
          </a:extLst>
        </xdr:cNvPr>
        <xdr:cNvSpPr txBox="1"/>
      </xdr:nvSpPr>
      <xdr:spPr>
        <a:xfrm>
          <a:off x="0" y="710565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188913</xdr:colOff>
      <xdr:row>38</xdr:row>
      <xdr:rowOff>22098</xdr:rowOff>
    </xdr:from>
    <xdr:to>
      <xdr:col>9</xdr:col>
      <xdr:colOff>681545</xdr:colOff>
      <xdr:row>39</xdr:row>
      <xdr:rowOff>188214</xdr:rowOff>
    </xdr:to>
    <xdr:sp macro="" textlink="" fLocksText="0">
      <xdr:nvSpPr>
        <xdr:cNvPr id="13"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B4217FDD-B8A3-430F-923C-9B4DFF6288E4}"/>
            </a:ext>
          </a:extLst>
        </xdr:cNvPr>
        <xdr:cNvSpPr/>
      </xdr:nvSpPr>
      <xdr:spPr>
        <a:xfrm>
          <a:off x="6261100" y="72610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304800</xdr:colOff>
      <xdr:row>38</xdr:row>
      <xdr:rowOff>22098</xdr:rowOff>
    </xdr:from>
    <xdr:to>
      <xdr:col>1</xdr:col>
      <xdr:colOff>1027200</xdr:colOff>
      <xdr:row>39</xdr:row>
      <xdr:rowOff>188214</xdr:rowOff>
    </xdr:to>
    <xdr:sp macro="" textlink="" fLocksText="0">
      <xdr:nvSpPr>
        <xdr:cNvPr id="14"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AEB588DA-1AB8-4278-9502-7317D3BB1594}"/>
            </a:ext>
          </a:extLst>
        </xdr:cNvPr>
        <xdr:cNvSpPr/>
      </xdr:nvSpPr>
      <xdr:spPr>
        <a:xfrm flipH="1">
          <a:off x="304800" y="726109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202165</xdr:colOff>
      <xdr:row>13</xdr:row>
      <xdr:rowOff>83872</xdr:rowOff>
    </xdr:from>
    <xdr:to>
      <xdr:col>1</xdr:col>
      <xdr:colOff>6276975</xdr:colOff>
      <xdr:row>13</xdr:row>
      <xdr:rowOff>83872</xdr:rowOff>
    </xdr:to>
    <xdr:cxnSp macro="">
      <xdr:nvCxnSpPr>
        <xdr:cNvPr id="2" name="Ευθεία γραμμή σύνδεσης 1">
          <a:extLst>
            <a:ext uri="{FF2B5EF4-FFF2-40B4-BE49-F238E27FC236}">
              <a16:creationId xmlns:a16="http://schemas.microsoft.com/office/drawing/2014/main" id="{83FC1E8B-BEDA-4C45-80B4-CA6FAEBB71A2}"/>
            </a:ext>
          </a:extLst>
        </xdr:cNvPr>
        <xdr:cNvCxnSpPr/>
      </xdr:nvCxnSpPr>
      <xdr:spPr>
        <a:xfrm>
          <a:off x="792715" y="2617522"/>
          <a:ext cx="607481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5</xdr:col>
      <xdr:colOff>390525</xdr:colOff>
      <xdr:row>25</xdr:row>
      <xdr:rowOff>171450</xdr:rowOff>
    </xdr:to>
    <xdr:sp macro="" textlink="">
      <xdr:nvSpPr>
        <xdr:cNvPr id="3" name="Ορθογώνιο 2">
          <a:extLst>
            <a:ext uri="{FF2B5EF4-FFF2-40B4-BE49-F238E27FC236}">
              <a16:creationId xmlns:a16="http://schemas.microsoft.com/office/drawing/2014/main" id="{DA945815-357E-4462-8D0B-45A4CEB8ACE8}"/>
            </a:ext>
          </a:extLst>
        </xdr:cNvPr>
        <xdr:cNvSpPr/>
      </xdr:nvSpPr>
      <xdr:spPr>
        <a:xfrm>
          <a:off x="171451" y="263525"/>
          <a:ext cx="8924924" cy="4432300"/>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171450</xdr:colOff>
      <xdr:row>7</xdr:row>
      <xdr:rowOff>25246</xdr:rowOff>
    </xdr:from>
    <xdr:to>
      <xdr:col>5</xdr:col>
      <xdr:colOff>393671</xdr:colOff>
      <xdr:row>26</xdr:row>
      <xdr:rowOff>95250</xdr:rowOff>
    </xdr:to>
    <xdr:sp macro="" textlink="">
      <xdr:nvSpPr>
        <xdr:cNvPr id="4" name="Ορθογώνιο 3">
          <a:extLst>
            <a:ext uri="{FF2B5EF4-FFF2-40B4-BE49-F238E27FC236}">
              <a16:creationId xmlns:a16="http://schemas.microsoft.com/office/drawing/2014/main" id="{54159935-7B91-4437-A02A-FBAD3FC45E5A}"/>
            </a:ext>
          </a:extLst>
        </xdr:cNvPr>
        <xdr:cNvSpPr/>
      </xdr:nvSpPr>
      <xdr:spPr>
        <a:xfrm>
          <a:off x="171450" y="1292071"/>
          <a:ext cx="8928071" cy="350852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5" name="Μήνυμα υποδοχής" descr="But we encourage you to keep going! There's more to discover...">
          <a:extLst>
            <a:ext uri="{FF2B5EF4-FFF2-40B4-BE49-F238E27FC236}">
              <a16:creationId xmlns:a16="http://schemas.microsoft.com/office/drawing/2014/main" id="{3069ED65-DB6A-482F-B7D1-4513872B138C}"/>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14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Αλλά σας συνιστούμε να συνεχίσετε! Υπάρχουν πολλά ακόμη να ανακαλύψετε...</a:t>
          </a:r>
          <a:endParaRPr lang="en-US" sz="14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1</xdr:col>
      <xdr:colOff>161107</xdr:colOff>
      <xdr:row>1</xdr:row>
      <xdr:rowOff>76200</xdr:rowOff>
    </xdr:from>
    <xdr:to>
      <xdr:col>5</xdr:col>
      <xdr:colOff>390525</xdr:colOff>
      <xdr:row>7</xdr:row>
      <xdr:rowOff>14567</xdr:rowOff>
    </xdr:to>
    <xdr:sp macro="" textlink="">
      <xdr:nvSpPr>
        <xdr:cNvPr id="6" name="Μήνυμα υποδοχής" descr="Good job. You made it">
          <a:extLst>
            <a:ext uri="{FF2B5EF4-FFF2-40B4-BE49-F238E27FC236}">
              <a16:creationId xmlns:a16="http://schemas.microsoft.com/office/drawing/2014/main" id="{511FA78F-6B99-4F71-9A9E-BAF5589B198E}"/>
            </a:ext>
          </a:extLst>
        </xdr:cNvPr>
        <xdr:cNvSpPr txBox="1"/>
      </xdr:nvSpPr>
      <xdr:spPr>
        <a:xfrm>
          <a:off x="751657" y="257175"/>
          <a:ext cx="8344718"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el" sz="2600" b="0" i="0" baseline="0">
              <a:solidFill>
                <a:schemeClr val="bg1"/>
              </a:solidFill>
              <a:effectLst/>
              <a:latin typeface="Segoe UI Light" pitchFamily="34" charset="0"/>
              <a:ea typeface="Segoe UI" pitchFamily="34" charset="0"/>
              <a:cs typeface="Segoe UI" pitchFamily="34" charset="0"/>
            </a:rPr>
            <a:t>Πολύ ωραία. Δεν είναι υπέροχοι οι Συγκεντρωτικοί Πίνακες;</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2</xdr:col>
      <xdr:colOff>170431</xdr:colOff>
      <xdr:row>12</xdr:row>
      <xdr:rowOff>39951</xdr:rowOff>
    </xdr:from>
    <xdr:to>
      <xdr:col>5</xdr:col>
      <xdr:colOff>257175</xdr:colOff>
      <xdr:row>20</xdr:row>
      <xdr:rowOff>55191</xdr:rowOff>
    </xdr:to>
    <xdr:sp macro="" textlink="">
      <xdr:nvSpPr>
        <xdr:cNvPr id="10" name="Πλαίσιο κειμένου 9" descr="Community&#10;Connect with other Excel fans. They can help you, and you can help them.">
          <a:hlinkClick xmlns:r="http://schemas.openxmlformats.org/officeDocument/2006/relationships" r:id="rId1" tooltip="Επιλέξτε το για να συνδεθείτε με την Τεχνική κοινότητα του Excel"/>
          <a:extLst>
            <a:ext uri="{FF2B5EF4-FFF2-40B4-BE49-F238E27FC236}">
              <a16:creationId xmlns:a16="http://schemas.microsoft.com/office/drawing/2014/main" id="{E7183862-E870-479F-8C1E-52256B7E8079}"/>
            </a:ext>
          </a:extLst>
        </xdr:cNvPr>
        <xdr:cNvSpPr txBox="1"/>
      </xdr:nvSpPr>
      <xdr:spPr>
        <a:xfrm>
          <a:off x="7104631" y="2211651"/>
          <a:ext cx="1858394"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1" baseline="0">
              <a:solidFill>
                <a:srgbClr val="217346"/>
              </a:solidFill>
              <a:effectLst/>
              <a:latin typeface="Segoe UI Light" panose="020B0502040204020203" pitchFamily="34" charset="0"/>
              <a:ea typeface="+mn-ea"/>
              <a:cs typeface="Segoe UI Light" panose="020B0502040204020203" pitchFamily="34" charset="0"/>
            </a:rPr>
            <a:t>Κοινότητα</a:t>
          </a:r>
          <a:r>
            <a:rPr lang="el" sz="1200" baseline="0">
              <a:solidFill>
                <a:srgbClr val="217346"/>
              </a:solidFill>
              <a:effectLst/>
              <a:latin typeface="Segoe UI Light" panose="020B0502040204020203" pitchFamily="34" charset="0"/>
              <a:ea typeface="+mn-ea"/>
              <a:cs typeface="Segoe UI Light" panose="020B0502040204020203" pitchFamily="34" charset="0"/>
            </a:rPr>
            <a:t>
</a:t>
          </a:r>
          <a:r>
            <a:rPr lang="el" sz="1200" baseline="0">
              <a:solidFill>
                <a:sysClr val="windowText" lastClr="000000"/>
              </a:solidFill>
              <a:effectLst/>
              <a:latin typeface="Segoe UI Light" panose="020B0502040204020203" pitchFamily="34" charset="0"/>
              <a:ea typeface="+mn-ea"/>
              <a:cs typeface="Segoe UI Light" panose="020B0502040204020203" pitchFamily="34" charset="0"/>
            </a:rPr>
            <a:t>Συνδεθείτε με άλλους λάτρεις του Excel. Μπορούν να σας βοηθήσουν και να τους βοηθήσετε.</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clientData/>
  </xdr:twoCellAnchor>
  <xdr:twoCellAnchor>
    <xdr:from>
      <xdr:col>1</xdr:col>
      <xdr:colOff>257175</xdr:colOff>
      <xdr:row>12</xdr:row>
      <xdr:rowOff>57149</xdr:rowOff>
    </xdr:from>
    <xdr:to>
      <xdr:col>1</xdr:col>
      <xdr:colOff>3448049</xdr:colOff>
      <xdr:row>24</xdr:row>
      <xdr:rowOff>9525</xdr:rowOff>
    </xdr:to>
    <xdr:grpSp>
      <xdr:nvGrpSpPr>
        <xdr:cNvPr id="22" name="Ομάδα 21">
          <a:extLst>
            <a:ext uri="{FF2B5EF4-FFF2-40B4-BE49-F238E27FC236}">
              <a16:creationId xmlns:a16="http://schemas.microsoft.com/office/drawing/2014/main" id="{E3B4C7F0-9938-4B48-8D4A-4723351D6137}"/>
            </a:ext>
          </a:extLst>
        </xdr:cNvPr>
        <xdr:cNvGrpSpPr/>
      </xdr:nvGrpSpPr>
      <xdr:grpSpPr>
        <a:xfrm>
          <a:off x="866775" y="2251709"/>
          <a:ext cx="3190874" cy="2146936"/>
          <a:chOff x="847725" y="2209799"/>
          <a:chExt cx="3190874" cy="2124076"/>
        </a:xfrm>
      </xdr:grpSpPr>
      <xdr:sp macro="" textlink="">
        <xdr:nvSpPr>
          <xdr:cNvPr id="13" name="Πλαίσιο κειμένου 12" descr="Learn more">
            <a:hlinkClick xmlns:r="http://schemas.openxmlformats.org/officeDocument/2006/relationships" r:id="rId2"/>
            <a:extLst>
              <a:ext uri="{FF2B5EF4-FFF2-40B4-BE49-F238E27FC236}">
                <a16:creationId xmlns:a16="http://schemas.microsoft.com/office/drawing/2014/main" id="{F4C33D48-0368-47FD-9637-91F0D88264A8}"/>
              </a:ext>
            </a:extLst>
          </xdr:cNvPr>
          <xdr:cNvSpPr txBox="1"/>
        </xdr:nvSpPr>
        <xdr:spPr>
          <a:xfrm>
            <a:off x="1362074" y="3728515"/>
            <a:ext cx="1222244" cy="605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14" name="Πλαίσιο κειμένου 13" descr="More Pivot info&#10;Discover more you can do by reading this helpful article on PivotTables.">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a16="http://schemas.microsoft.com/office/drawing/2014/main" id="{404F5309-E1AE-4E66-910F-9CCC95E3951B}"/>
              </a:ext>
            </a:extLst>
          </xdr:cNvPr>
          <xdr:cNvSpPr txBox="1"/>
        </xdr:nvSpPr>
        <xdr:spPr>
          <a:xfrm>
            <a:off x="1362072" y="2209799"/>
            <a:ext cx="2676527" cy="1400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1" baseline="0">
                <a:solidFill>
                  <a:srgbClr val="217346"/>
                </a:solidFill>
                <a:effectLst/>
                <a:latin typeface="Segoe UI Light" panose="020B0502040204020203" pitchFamily="34" charset="0"/>
                <a:ea typeface="+mn-ea"/>
                <a:cs typeface="Segoe UI Light" panose="020B0502040204020203" pitchFamily="34" charset="0"/>
              </a:rPr>
              <a:t>Περισσότερες πληροφορίες για τους Συγκεντρωτικούς Πίνακες</a:t>
            </a:r>
            <a:r>
              <a:rPr lang="el" sz="1200" baseline="0">
                <a:solidFill>
                  <a:srgbClr val="217346"/>
                </a:solidFill>
                <a:effectLst/>
                <a:latin typeface="Segoe UI Light" panose="020B0502040204020203" pitchFamily="34" charset="0"/>
                <a:ea typeface="+mn-ea"/>
                <a:cs typeface="Segoe UI Light" panose="020B0502040204020203" pitchFamily="34" charset="0"/>
              </a:rPr>
              <a:t>
</a:t>
            </a:r>
            <a:r>
              <a:rPr lang="el" sz="1200" baseline="0">
                <a:solidFill>
                  <a:sysClr val="windowText" lastClr="000000"/>
                </a:solidFill>
                <a:effectLst/>
                <a:latin typeface="Segoe UI Light" panose="020B0502040204020203" pitchFamily="34" charset="0"/>
                <a:ea typeface="+mn-ea"/>
                <a:cs typeface="Segoe UI Light" panose="020B0502040204020203" pitchFamily="34" charset="0"/>
              </a:rPr>
              <a:t>Ανακαλύψτε περισσότερα που μπορείτε να κάνετε σε αυτό το χρήσιμο άρθρο για τους Συγκεντρωτικούς Πίνακες.</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pic>
        <xdr:nvPicPr>
          <xdr:cNvPr id="15" name="Εικόνα 14">
            <a:hlinkClick xmlns:r="http://schemas.openxmlformats.org/officeDocument/2006/relationships" r:id="rId2" tooltip="Επιλέξτε το για να μάθετε περισσότερα σχετικά με τους Συγκεντρωτικούς Πίνακες."/>
            <a:extLst>
              <a:ext uri="{FF2B5EF4-FFF2-40B4-BE49-F238E27FC236}">
                <a16:creationId xmlns:a16="http://schemas.microsoft.com/office/drawing/2014/main" id="{6A32F480-D3CA-4E6F-BA6D-55989F2B4E66}"/>
              </a:ext>
            </a:extLst>
          </xdr:cNvPr>
          <xdr:cNvPicPr>
            <a:picLocks noChangeAspect="1"/>
          </xdr:cNvPicPr>
        </xdr:nvPicPr>
        <xdr:blipFill>
          <a:blip xmlns:r="http://schemas.openxmlformats.org/officeDocument/2006/relationships" r:embed="rId3"/>
          <a:stretch>
            <a:fillRect/>
          </a:stretch>
        </xdr:blipFill>
        <xdr:spPr>
          <a:xfrm>
            <a:off x="847725" y="2305050"/>
            <a:ext cx="550870" cy="378920"/>
          </a:xfrm>
          <a:prstGeom prst="rect">
            <a:avLst/>
          </a:prstGeom>
        </xdr:spPr>
      </xdr:pic>
    </xdr:grpSp>
    <xdr:clientData/>
  </xdr:twoCellAnchor>
  <xdr:twoCellAnchor>
    <xdr:from>
      <xdr:col>1</xdr:col>
      <xdr:colOff>3526878</xdr:colOff>
      <xdr:row>12</xdr:row>
      <xdr:rowOff>66675</xdr:rowOff>
    </xdr:from>
    <xdr:to>
      <xdr:col>1</xdr:col>
      <xdr:colOff>5781675</xdr:colOff>
      <xdr:row>24</xdr:row>
      <xdr:rowOff>28575</xdr:rowOff>
    </xdr:to>
    <xdr:grpSp>
      <xdr:nvGrpSpPr>
        <xdr:cNvPr id="23" name="Ομάδα 22">
          <a:extLst>
            <a:ext uri="{FF2B5EF4-FFF2-40B4-BE49-F238E27FC236}">
              <a16:creationId xmlns:a16="http://schemas.microsoft.com/office/drawing/2014/main" id="{9F552F16-4CE0-4BBC-AE78-2EA091C3B227}"/>
            </a:ext>
          </a:extLst>
        </xdr:cNvPr>
        <xdr:cNvGrpSpPr/>
      </xdr:nvGrpSpPr>
      <xdr:grpSpPr>
        <a:xfrm>
          <a:off x="4136478" y="2261235"/>
          <a:ext cx="2254797" cy="2156460"/>
          <a:chOff x="2983953" y="2171700"/>
          <a:chExt cx="2254797" cy="2133600"/>
        </a:xfrm>
      </xdr:grpSpPr>
      <xdr:pic>
        <xdr:nvPicPr>
          <xdr:cNvPr id="16" name="Graphic 15">
            <a:hlinkClick xmlns:r="http://schemas.openxmlformats.org/officeDocument/2006/relationships" r:id="rId4" tooltip="Επιλέξτε το για να μάθετε περισσότερα σχετικά με την ανανέωση Συγκεντρωτικών Πινάκων"/>
            <a:extLst>
              <a:ext uri="{FF2B5EF4-FFF2-40B4-BE49-F238E27FC236}">
                <a16:creationId xmlns:a16="http://schemas.microsoft.com/office/drawing/2014/main" id="{26DC0DAA-ACD0-4AB0-8481-4011E98F8E4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flipH="1">
            <a:off x="2983953" y="2311031"/>
            <a:ext cx="281592" cy="281592"/>
          </a:xfrm>
          <a:prstGeom prst="rect">
            <a:avLst/>
          </a:prstGeom>
        </xdr:spPr>
      </xdr:pic>
      <xdr:sp macro="" textlink="">
        <xdr:nvSpPr>
          <xdr:cNvPr id="17" name="Πλαίσιο κειμένου 16" descr="About refresh&#10;Read this important article about how to refresh PivotTables. ">
            <a:hlinkClick xmlns:r="http://schemas.openxmlformats.org/officeDocument/2006/relationships" r:id="rId4" tooltip="Επιλέξτε το για να μάθετε περισσότερα σχετικά με την ανανέωση Συγκεντρωτικών Πινάκων"/>
            <a:extLst>
              <a:ext uri="{FF2B5EF4-FFF2-40B4-BE49-F238E27FC236}">
                <a16:creationId xmlns:a16="http://schemas.microsoft.com/office/drawing/2014/main" id="{E45C3434-160B-49B7-B3E2-240541ECEB77}"/>
              </a:ext>
            </a:extLst>
          </xdr:cNvPr>
          <xdr:cNvSpPr txBox="1"/>
        </xdr:nvSpPr>
        <xdr:spPr>
          <a:xfrm>
            <a:off x="3273314" y="2171700"/>
            <a:ext cx="1965436"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b="1" baseline="0">
                <a:solidFill>
                  <a:srgbClr val="217346"/>
                </a:solidFill>
                <a:effectLst/>
                <a:latin typeface="Segoe UI Light" panose="020B0502040204020203" pitchFamily="34" charset="0"/>
                <a:ea typeface="+mn-ea"/>
                <a:cs typeface="Segoe UI Light" panose="020B0502040204020203" pitchFamily="34" charset="0"/>
              </a:rPr>
              <a:t>Σχετικά με την ανανέωση</a:t>
            </a:r>
            <a:r>
              <a:rPr lang="el" sz="1200" baseline="0">
                <a:solidFill>
                  <a:srgbClr val="217346"/>
                </a:solidFill>
                <a:effectLst/>
                <a:latin typeface="Segoe UI Light" panose="020B0502040204020203" pitchFamily="34" charset="0"/>
                <a:ea typeface="+mn-ea"/>
                <a:cs typeface="Segoe UI Light" panose="020B0502040204020203" pitchFamily="34" charset="0"/>
              </a:rPr>
              <a:t>
</a:t>
            </a:r>
            <a:r>
              <a:rPr lang="el" sz="1200" baseline="0">
                <a:solidFill>
                  <a:sysClr val="windowText" lastClr="000000"/>
                </a:solidFill>
                <a:effectLst/>
                <a:latin typeface="Segoe UI Light" panose="020B0502040204020203" pitchFamily="34" charset="0"/>
                <a:ea typeface="+mn-ea"/>
                <a:cs typeface="Segoe UI Light" panose="020B0502040204020203" pitchFamily="34" charset="0"/>
              </a:rPr>
              <a:t>Διαβάστε αυτό το σημαντικό άρθρο σχετικά με τον τρόπο ανανέωσης των Συγκεντρωτικών Πινάκων. </a:t>
            </a:r>
            <a:endParaRPr lang="en-US" sz="1100" baseline="0">
              <a:solidFill>
                <a:sysClr val="windowText" lastClr="000000"/>
              </a:solidFill>
              <a:effectLst/>
              <a:latin typeface="Segoe UI Light" panose="020B0502040204020203" pitchFamily="34" charset="0"/>
              <a:ea typeface="+mn-ea"/>
              <a:cs typeface="Segoe UI" panose="020B0502040204020203" pitchFamily="34" charset="0"/>
            </a:endParaRPr>
          </a:p>
        </xdr:txBody>
      </xdr:sp>
      <xdr:sp macro="" textlink="">
        <xdr:nvSpPr>
          <xdr:cNvPr id="18" name="Πλαίσιο κειμένου 17" descr="Learn more">
            <a:hlinkClick xmlns:r="http://schemas.openxmlformats.org/officeDocument/2006/relationships" r:id="rId4" tooltip="Επιλέξτε το για να μάθετε περισσότερα σχετικά με την ανανέωση Συγκεντρωτικών Πινάκων"/>
            <a:extLst>
              <a:ext uri="{FF2B5EF4-FFF2-40B4-BE49-F238E27FC236}">
                <a16:creationId xmlns:a16="http://schemas.microsoft.com/office/drawing/2014/main" id="{D5C76820-F0A8-4797-989E-E19891768845}"/>
              </a:ext>
            </a:extLst>
          </xdr:cNvPr>
          <xdr:cNvSpPr txBox="1"/>
        </xdr:nvSpPr>
        <xdr:spPr>
          <a:xfrm>
            <a:off x="3286124" y="3652315"/>
            <a:ext cx="1222244" cy="65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grpSp>
    <xdr:clientData/>
  </xdr:twoCellAnchor>
  <xdr:twoCellAnchor editAs="absolute">
    <xdr:from>
      <xdr:col>2</xdr:col>
      <xdr:colOff>190499</xdr:colOff>
      <xdr:row>20</xdr:row>
      <xdr:rowOff>109014</xdr:rowOff>
    </xdr:from>
    <xdr:to>
      <xdr:col>5</xdr:col>
      <xdr:colOff>85725</xdr:colOff>
      <xdr:row>24</xdr:row>
      <xdr:rowOff>114299</xdr:rowOff>
    </xdr:to>
    <xdr:sp macro="" textlink="">
      <xdr:nvSpPr>
        <xdr:cNvPr id="20" name="Πλαίσιο κειμένου 19" descr="Learn more">
          <a:hlinkClick xmlns:r="http://schemas.openxmlformats.org/officeDocument/2006/relationships" r:id="rId1" tooltip="Επιλέξτε το για να συνδεθείτε με την Τεχνική κοινότητα του Excel"/>
          <a:extLst>
            <a:ext uri="{FF2B5EF4-FFF2-40B4-BE49-F238E27FC236}">
              <a16:creationId xmlns:a16="http://schemas.microsoft.com/office/drawing/2014/main" id="{A906CB9F-D84E-44A9-8F0E-E96C8C3B2BF4}"/>
            </a:ext>
          </a:extLst>
        </xdr:cNvPr>
        <xdr:cNvSpPr txBox="1"/>
      </xdr:nvSpPr>
      <xdr:spPr>
        <a:xfrm>
          <a:off x="7124699" y="3728514"/>
          <a:ext cx="1666876" cy="729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l" sz="1200" u="sng" baseline="0">
              <a:solidFill>
                <a:srgbClr val="217346"/>
              </a:solidFill>
              <a:effectLst/>
              <a:latin typeface="Segoe UI Semibold" panose="020B0702040204020203" pitchFamily="34" charset="0"/>
              <a:ea typeface="+mn-ea"/>
              <a:cs typeface="Segoe UI Semibold" panose="020B0702040204020203" pitchFamily="34" charset="0"/>
            </a:rPr>
            <a:t>Μάθετε περισσότερα (μόνο στα Αγγλικά)</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5867400</xdr:colOff>
      <xdr:row>12</xdr:row>
      <xdr:rowOff>95250</xdr:rowOff>
    </xdr:from>
    <xdr:to>
      <xdr:col>2</xdr:col>
      <xdr:colOff>192960</xdr:colOff>
      <xdr:row>14</xdr:row>
      <xdr:rowOff>163068</xdr:rowOff>
    </xdr:to>
    <xdr:pic>
      <xdr:nvPicPr>
        <xdr:cNvPr id="21" name="Εικόνα 20" descr="Community">
          <a:hlinkClick xmlns:r="http://schemas.openxmlformats.org/officeDocument/2006/relationships" r:id="rId1" tooltip="Επιλέξτε το για να συνδεθείτε με την Τεχνική κοινότητα του Excel"/>
          <a:extLst>
            <a:ext uri="{FF2B5EF4-FFF2-40B4-BE49-F238E27FC236}">
              <a16:creationId xmlns:a16="http://schemas.microsoft.com/office/drawing/2014/main" id="{60572BA1-BD2B-4F43-B3C9-B66E69C66FA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457950" y="2266950"/>
          <a:ext cx="669210" cy="429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199643</xdr:colOff>
      <xdr:row>21</xdr:row>
      <xdr:rowOff>121683</xdr:rowOff>
    </xdr:to>
    <xdr:grpSp>
      <xdr:nvGrpSpPr>
        <xdr:cNvPr id="2" name="ομάδα_Καθοδήγηση">
          <a:extLst>
            <a:ext uri="{FF2B5EF4-FFF2-40B4-BE49-F238E27FC236}">
              <a16:creationId xmlns:a16="http://schemas.microsoft.com/office/drawing/2014/main" id="{0163F57D-6E0F-4B43-9E03-9A087FCD67B2}"/>
            </a:ext>
          </a:extLst>
        </xdr:cNvPr>
        <xdr:cNvGrpSpPr/>
      </xdr:nvGrpSpPr>
      <xdr:grpSpPr>
        <a:xfrm>
          <a:off x="0" y="0"/>
          <a:ext cx="7781543" cy="4103133"/>
          <a:chOff x="0" y="0"/>
          <a:chExt cx="7781543" cy="4267962"/>
        </a:xfrm>
      </xdr:grpSpPr>
      <xdr:sp macro="" textlink="">
        <xdr:nvSpPr>
          <xdr:cNvPr id="3" name="κείμενο_ΚαθοδήγησηΚεφαλίδα" descr="But when you first look at a PivotTable, you might find that you need more answers out of it.">
            <a:extLst>
              <a:ext uri="{FF2B5EF4-FFF2-40B4-BE49-F238E27FC236}">
                <a16:creationId xmlns:a16="http://schemas.microsoft.com/office/drawing/2014/main" id="{76F5F9BA-9587-4602-95C4-3FCEE45813BB}"/>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Αλλά όταν δείτε για πρώτη φορά έναν Συγκεντρωτικό Πίνακα,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ενδέχεται να θεωρήσετε ότι θέλετε να βλέπετε περισσότερες πληροφορίες. </a:t>
            </a:r>
          </a:p>
        </xdr:txBody>
      </xdr:sp>
      <xdr:sp macro="" textlink="">
        <xdr:nvSpPr>
          <xdr:cNvPr id="4" name="κείμενο_ΚαθοδήγησηΥποσέλιδο">
            <a:extLst>
              <a:ext uri="{FF2B5EF4-FFF2-40B4-BE49-F238E27FC236}">
                <a16:creationId xmlns:a16="http://schemas.microsoft.com/office/drawing/2014/main" id="{5606B571-AC2C-49B3-9358-149921868111}"/>
              </a:ext>
            </a:extLst>
          </xdr:cNvPr>
          <xdr:cNvSpPr txBox="1"/>
        </xdr:nvSpPr>
        <xdr:spPr>
          <a:xfrm>
            <a:off x="0" y="360045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53F2B1CA-0CE9-46DA-AB24-B8BB1F266533}"/>
              </a:ext>
            </a:extLst>
          </xdr:cNvPr>
          <xdr:cNvSpPr/>
        </xdr:nvSpPr>
        <xdr:spPr>
          <a:xfrm>
            <a:off x="6261100"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709C67B5-018B-4213-8E1C-8C9CA4AE959F}"/>
              </a:ext>
            </a:extLst>
          </xdr:cNvPr>
          <xdr:cNvSpPr/>
        </xdr:nvSpPr>
        <xdr:spPr>
          <a:xfrm flipH="1">
            <a:off x="304800" y="375589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5</xdr:col>
      <xdr:colOff>1</xdr:colOff>
      <xdr:row>5</xdr:row>
      <xdr:rowOff>85735</xdr:rowOff>
    </xdr:from>
    <xdr:to>
      <xdr:col>6</xdr:col>
      <xdr:colOff>579517</xdr:colOff>
      <xdr:row>8</xdr:row>
      <xdr:rowOff>33992</xdr:rowOff>
    </xdr:to>
    <xdr:sp macro="" textlink="">
      <xdr:nvSpPr>
        <xdr:cNvPr id="8" name="κείμενο_ΚαθοδήγησηΕπεξήγηση2" descr="What did Mom buy that was so expensive?">
          <a:extLst>
            <a:ext uri="{FF2B5EF4-FFF2-40B4-BE49-F238E27FC236}">
              <a16:creationId xmlns:a16="http://schemas.microsoft.com/office/drawing/2014/main" id="{72FEE2C1-1D5A-4CD5-9E31-5E55F078E5A7}"/>
            </a:ext>
          </a:extLst>
        </xdr:cNvPr>
        <xdr:cNvSpPr txBox="1"/>
      </xdr:nvSpPr>
      <xdr:spPr>
        <a:xfrm>
          <a:off x="3238501" y="1028710"/>
          <a:ext cx="1646316" cy="51023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Calibri" panose="020F0502020204030204" pitchFamily="34" charset="0"/>
              <a:ea typeface="Calibri" panose="020F0502020204030204" pitchFamily="34" charset="0"/>
              <a:cs typeface="Calibri" panose="020F0502020204030204" pitchFamily="34" charset="0"/>
            </a:rPr>
            <a:t>Σε τι ξόδεψε χρήματα το κάθε άτομο;</a:t>
          </a:r>
        </a:p>
      </xdr:txBody>
    </xdr:sp>
    <xdr:clientData/>
  </xdr:twoCellAnchor>
  <xdr:twoCellAnchor editAs="absolute">
    <xdr:from>
      <xdr:col>5</xdr:col>
      <xdr:colOff>161170</xdr:colOff>
      <xdr:row>8</xdr:row>
      <xdr:rowOff>47630</xdr:rowOff>
    </xdr:from>
    <xdr:to>
      <xdr:col>5</xdr:col>
      <xdr:colOff>161170</xdr:colOff>
      <xdr:row>9</xdr:row>
      <xdr:rowOff>145963</xdr:rowOff>
    </xdr:to>
    <xdr:cxnSp macro="">
      <xdr:nvCxnSpPr>
        <xdr:cNvPr id="9" name="σχήμα_ΕυθύγραμμοΒέλος">
          <a:extLst>
            <a:ext uri="{FF2B5EF4-FFF2-40B4-BE49-F238E27FC236}">
              <a16:creationId xmlns:a16="http://schemas.microsoft.com/office/drawing/2014/main" id="{237388AB-0E48-428F-99DB-FA7C284CF585}"/>
            </a:ext>
          </a:extLst>
        </xdr:cNvPr>
        <xdr:cNvCxnSpPr/>
      </xdr:nvCxnSpPr>
      <xdr:spPr>
        <a:xfrm flipV="1">
          <a:off x="3399670" y="1552580"/>
          <a:ext cx="0" cy="28883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171450</xdr:colOff>
      <xdr:row>9</xdr:row>
      <xdr:rowOff>28586</xdr:rowOff>
    </xdr:from>
    <xdr:to>
      <xdr:col>8</xdr:col>
      <xdr:colOff>789066</xdr:colOff>
      <xdr:row>11</xdr:row>
      <xdr:rowOff>157818</xdr:rowOff>
    </xdr:to>
    <xdr:sp macro="" textlink="">
      <xdr:nvSpPr>
        <xdr:cNvPr id="10" name="κείμενο_ΚαθοδήγησηΕπεξήγηση3" descr="When did these purchases happen?">
          <a:extLst>
            <a:ext uri="{FF2B5EF4-FFF2-40B4-BE49-F238E27FC236}">
              <a16:creationId xmlns:a16="http://schemas.microsoft.com/office/drawing/2014/main" id="{6777C7AC-4BD4-4AA6-9E3A-A88922D3D22E}"/>
            </a:ext>
          </a:extLst>
        </xdr:cNvPr>
        <xdr:cNvSpPr txBox="1"/>
      </xdr:nvSpPr>
      <xdr:spPr>
        <a:xfrm>
          <a:off x="5800725" y="1724036"/>
          <a:ext cx="1608216" cy="510232"/>
        </a:xfrm>
        <a:prstGeom prst="rect">
          <a:avLst/>
        </a:prstGeom>
        <a:solidFill>
          <a:srgbClr val="B4C6E7"/>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Calibri" panose="020F0502020204030204" pitchFamily="34" charset="0"/>
              <a:ea typeface="Calibri" panose="020F0502020204030204" pitchFamily="34" charset="0"/>
              <a:cs typeface="Calibri" panose="020F0502020204030204" pitchFamily="34" charset="0"/>
            </a:rPr>
            <a:t>Τι αγόρασε η μαμά που ήταν τόσο ακριβό;</a:t>
          </a:r>
        </a:p>
      </xdr:txBody>
    </xdr:sp>
    <xdr:clientData/>
  </xdr:twoCellAnchor>
  <xdr:twoCellAnchor editAs="absolute">
    <xdr:from>
      <xdr:col>1</xdr:col>
      <xdr:colOff>561975</xdr:colOff>
      <xdr:row>8</xdr:row>
      <xdr:rowOff>161935</xdr:rowOff>
    </xdr:from>
    <xdr:to>
      <xdr:col>4</xdr:col>
      <xdr:colOff>141366</xdr:colOff>
      <xdr:row>11</xdr:row>
      <xdr:rowOff>100667</xdr:rowOff>
    </xdr:to>
    <xdr:sp macro="" textlink="">
      <xdr:nvSpPr>
        <xdr:cNvPr id="11" name="κείμενο_ΚαθοδήγησηΕπεξήγηση1" descr="What did each person spend money on?">
          <a:extLst>
            <a:ext uri="{FF2B5EF4-FFF2-40B4-BE49-F238E27FC236}">
              <a16:creationId xmlns:a16="http://schemas.microsoft.com/office/drawing/2014/main" id="{3AAC450C-5889-4BFA-A9B5-D400C8B75868}"/>
            </a:ext>
          </a:extLst>
        </xdr:cNvPr>
        <xdr:cNvSpPr txBox="1"/>
      </xdr:nvSpPr>
      <xdr:spPr>
        <a:xfrm>
          <a:off x="1171575" y="1666885"/>
          <a:ext cx="1646316" cy="510232"/>
        </a:xfrm>
        <a:prstGeom prst="rect">
          <a:avLst/>
        </a:prstGeom>
        <a:solidFill>
          <a:srgbClr val="FFE699"/>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Calibri" panose="020F0502020204030204" pitchFamily="34" charset="0"/>
              <a:ea typeface="Calibri" panose="020F0502020204030204" pitchFamily="34" charset="0"/>
              <a:cs typeface="Calibri" panose="020F0502020204030204" pitchFamily="34" charset="0"/>
            </a:rPr>
            <a:t>Πότε έγιναν αυτές οι αγορές;</a:t>
          </a:r>
        </a:p>
      </xdr:txBody>
    </xdr:sp>
    <xdr:clientData/>
  </xdr:twoCellAnchor>
  <xdr:twoCellAnchor>
    <xdr:from>
      <xdr:col>3</xdr:col>
      <xdr:colOff>735769</xdr:colOff>
      <xdr:row>10</xdr:row>
      <xdr:rowOff>60265</xdr:rowOff>
    </xdr:from>
    <xdr:to>
      <xdr:col>5</xdr:col>
      <xdr:colOff>316564</xdr:colOff>
      <xdr:row>13</xdr:row>
      <xdr:rowOff>2717</xdr:rowOff>
    </xdr:to>
    <xdr:sp macro="" textlink="">
      <xdr:nvSpPr>
        <xdr:cNvPr id="12" name="σχήμα_ΚαμπύλοΒέλος">
          <a:extLst>
            <a:ext uri="{FF2B5EF4-FFF2-40B4-BE49-F238E27FC236}">
              <a16:creationId xmlns:a16="http://schemas.microsoft.com/office/drawing/2014/main" id="{B71C3636-DAED-4D63-BABE-93BA3CA33E83}"/>
            </a:ext>
          </a:extLst>
        </xdr:cNvPr>
        <xdr:cNvSpPr/>
      </xdr:nvSpPr>
      <xdr:spPr>
        <a:xfrm rot="11700000">
          <a:off x="2631244" y="1946215"/>
          <a:ext cx="923820" cy="513952"/>
        </a:xfrm>
        <a:prstGeom prst="arc">
          <a:avLst>
            <a:gd name="adj1" fmla="val 15041774"/>
            <a:gd name="adj2" fmla="val 20877560"/>
          </a:avLst>
        </a:prstGeom>
        <a:ln w="19050">
          <a:solidFill>
            <a:srgbClr val="217346"/>
          </a:solidFill>
          <a:prstDash val="sysDot"/>
          <a:headEnd type="triangle"/>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xdr:from>
      <xdr:col>6</xdr:col>
      <xdr:colOff>973893</xdr:colOff>
      <xdr:row>10</xdr:row>
      <xdr:rowOff>107893</xdr:rowOff>
    </xdr:from>
    <xdr:to>
      <xdr:col>7</xdr:col>
      <xdr:colOff>611838</xdr:colOff>
      <xdr:row>13</xdr:row>
      <xdr:rowOff>50345</xdr:rowOff>
    </xdr:to>
    <xdr:sp macro="" textlink="">
      <xdr:nvSpPr>
        <xdr:cNvPr id="13" name="σχήμα_ΚαμπύλοΒέλος" descr="Arrow">
          <a:extLst>
            <a:ext uri="{FF2B5EF4-FFF2-40B4-BE49-F238E27FC236}">
              <a16:creationId xmlns:a16="http://schemas.microsoft.com/office/drawing/2014/main" id="{FFA19B5E-4AA3-4969-93C6-1A4252EC873B}"/>
            </a:ext>
          </a:extLst>
        </xdr:cNvPr>
        <xdr:cNvSpPr/>
      </xdr:nvSpPr>
      <xdr:spPr>
        <a:xfrm rot="9900000" flipH="1">
          <a:off x="5279193" y="1993843"/>
          <a:ext cx="961920" cy="513952"/>
        </a:xfrm>
        <a:prstGeom prst="arc">
          <a:avLst>
            <a:gd name="adj1" fmla="val 15041774"/>
            <a:gd name="adj2" fmla="val 20877560"/>
          </a:avLst>
        </a:prstGeom>
        <a:ln w="19050">
          <a:solidFill>
            <a:srgbClr val="217346"/>
          </a:solidFill>
          <a:prstDash val="sysDot"/>
          <a:headEnd type="triangle"/>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18668</xdr:colOff>
      <xdr:row>21</xdr:row>
      <xdr:rowOff>121683</xdr:rowOff>
    </xdr:to>
    <xdr:grpSp>
      <xdr:nvGrpSpPr>
        <xdr:cNvPr id="2" name="ομάδα_Καθοδήγηση">
          <a:extLst>
            <a:ext uri="{FF2B5EF4-FFF2-40B4-BE49-F238E27FC236}">
              <a16:creationId xmlns:a16="http://schemas.microsoft.com/office/drawing/2014/main" id="{F942036C-7421-495F-9C3C-6F8C9F7862FC}"/>
            </a:ext>
          </a:extLst>
        </xdr:cNvPr>
        <xdr:cNvGrpSpPr/>
      </xdr:nvGrpSpPr>
      <xdr:grpSpPr>
        <a:xfrm>
          <a:off x="0" y="0"/>
          <a:ext cx="7781543" cy="4103133"/>
          <a:chOff x="0" y="0"/>
          <a:chExt cx="7781543" cy="4267962"/>
        </a:xfrm>
      </xdr:grpSpPr>
      <xdr:sp macro="" textlink="">
        <xdr:nvSpPr>
          <xdr:cNvPr id="3" name="κείμενο_ΚαθοδήγησηΚεφαλίδα" descr="These are all good questions but for the moment, lets focus on just one question.">
            <a:extLst>
              <a:ext uri="{FF2B5EF4-FFF2-40B4-BE49-F238E27FC236}">
                <a16:creationId xmlns:a16="http://schemas.microsoft.com/office/drawing/2014/main" id="{149D9821-1DFB-4DB4-A5CE-B5792B4FDE42}"/>
              </a:ext>
            </a:extLst>
          </xdr:cNvPr>
          <xdr:cNvSpPr txBox="1"/>
        </xdr:nvSpPr>
        <xdr:spPr>
          <a:xfrm>
            <a:off x="0" y="0"/>
            <a:ext cx="7781543" cy="79552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Όλες αυτές οι ερωτήσεις είναι χρήσιμες,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αλλά προς το παρόν, ας επικεντρωθούμε μόνο σε μία ερώτηση...</a:t>
            </a:r>
            <a:endParaRPr lang="sq-AL"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1CFDC5C8-782F-415C-90B2-D716F894C9BE}"/>
              </a:ext>
            </a:extLst>
          </xdr:cNvPr>
          <xdr:cNvSpPr txBox="1"/>
        </xdr:nvSpPr>
        <xdr:spPr>
          <a:xfrm>
            <a:off x="0" y="360045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43212DFD-C5DE-43CE-A271-02A7CB414754}"/>
              </a:ext>
            </a:extLst>
          </xdr:cNvPr>
          <xdr:cNvSpPr/>
        </xdr:nvSpPr>
        <xdr:spPr>
          <a:xfrm>
            <a:off x="6261100" y="37558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DADDE59F-6E50-4FE7-9ED5-6123AA502BB3}"/>
              </a:ext>
            </a:extLst>
          </xdr:cNvPr>
          <xdr:cNvSpPr/>
        </xdr:nvSpPr>
        <xdr:spPr>
          <a:xfrm flipH="1">
            <a:off x="304800" y="375589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5</xdr:col>
      <xdr:colOff>9526</xdr:colOff>
      <xdr:row>5</xdr:row>
      <xdr:rowOff>85735</xdr:rowOff>
    </xdr:from>
    <xdr:to>
      <xdr:col>6</xdr:col>
      <xdr:colOff>550942</xdr:colOff>
      <xdr:row>8</xdr:row>
      <xdr:rowOff>33992</xdr:rowOff>
    </xdr:to>
    <xdr:sp macro="" textlink="">
      <xdr:nvSpPr>
        <xdr:cNvPr id="8" name="κείμενο_ΚαθοδήγησηΕπεξήγηση1" descr="What did each person spend money on?">
          <a:extLst>
            <a:ext uri="{FF2B5EF4-FFF2-40B4-BE49-F238E27FC236}">
              <a16:creationId xmlns:a16="http://schemas.microsoft.com/office/drawing/2014/main" id="{6B19DEDE-7BD2-478E-A21D-2C849B5C2DE5}"/>
            </a:ext>
          </a:extLst>
        </xdr:cNvPr>
        <xdr:cNvSpPr txBox="1"/>
      </xdr:nvSpPr>
      <xdr:spPr>
        <a:xfrm>
          <a:off x="3219451" y="1028710"/>
          <a:ext cx="1646316" cy="510232"/>
        </a:xfrm>
        <a:prstGeom prst="rect">
          <a:avLst/>
        </a:prstGeom>
        <a:solidFill>
          <a:srgbClr val="F4B183"/>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noProof="0">
              <a:effectLst/>
              <a:latin typeface="Calibri" panose="020F0502020204030204" pitchFamily="34" charset="0"/>
              <a:ea typeface="Calibri" panose="020F0502020204030204" pitchFamily="34" charset="0"/>
              <a:cs typeface="Calibri" panose="020F0502020204030204" pitchFamily="34" charset="0"/>
            </a:rPr>
            <a:t>Σε τι ξόδεψε χρήματα το κάθε άτομο;</a:t>
          </a:r>
        </a:p>
      </xdr:txBody>
    </xdr:sp>
    <xdr:clientData/>
  </xdr:twoCellAnchor>
  <xdr:twoCellAnchor editAs="absolute">
    <xdr:from>
      <xdr:col>5</xdr:col>
      <xdr:colOff>175458</xdr:colOff>
      <xdr:row>8</xdr:row>
      <xdr:rowOff>47630</xdr:rowOff>
    </xdr:from>
    <xdr:to>
      <xdr:col>5</xdr:col>
      <xdr:colOff>175458</xdr:colOff>
      <xdr:row>9</xdr:row>
      <xdr:rowOff>145963</xdr:rowOff>
    </xdr:to>
    <xdr:cxnSp macro="">
      <xdr:nvCxnSpPr>
        <xdr:cNvPr id="9" name="σχήμα_ΕυθύγραμμοΒέλος">
          <a:extLst>
            <a:ext uri="{FF2B5EF4-FFF2-40B4-BE49-F238E27FC236}">
              <a16:creationId xmlns:a16="http://schemas.microsoft.com/office/drawing/2014/main" id="{83B21BB8-E608-457D-9D3A-FEF2ED6141E8}"/>
            </a:ext>
          </a:extLst>
        </xdr:cNvPr>
        <xdr:cNvCxnSpPr/>
      </xdr:nvCxnSpPr>
      <xdr:spPr>
        <a:xfrm flipV="1">
          <a:off x="3385383" y="1552580"/>
          <a:ext cx="0" cy="28883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628268</xdr:colOff>
      <xdr:row>21</xdr:row>
      <xdr:rowOff>184210</xdr:rowOff>
    </xdr:to>
    <xdr:grpSp>
      <xdr:nvGrpSpPr>
        <xdr:cNvPr id="2" name="ομάδα_Καθοδήγηση">
          <a:extLst>
            <a:ext uri="{FF2B5EF4-FFF2-40B4-BE49-F238E27FC236}">
              <a16:creationId xmlns:a16="http://schemas.microsoft.com/office/drawing/2014/main" id="{287FBF77-CF25-4F77-AA42-CBBA38FFCDBF}"/>
            </a:ext>
          </a:extLst>
        </xdr:cNvPr>
        <xdr:cNvGrpSpPr/>
      </xdr:nvGrpSpPr>
      <xdr:grpSpPr>
        <a:xfrm>
          <a:off x="0" y="0"/>
          <a:ext cx="7781543" cy="4232335"/>
          <a:chOff x="0" y="0"/>
          <a:chExt cx="7781543" cy="4334637"/>
        </a:xfrm>
      </xdr:grpSpPr>
      <xdr:sp macro="" textlink="">
        <xdr:nvSpPr>
          <xdr:cNvPr id="3" name="κείμενο_ΚαθοδήγησηΚεφαλίδα" descr="We answered that question by adding a column field. As a result, the PivotTable now has six new columns that show us the type of purchase made by each person. ">
            <a:extLst>
              <a:ext uri="{FF2B5EF4-FFF2-40B4-BE49-F238E27FC236}">
                <a16:creationId xmlns:a16="http://schemas.microsoft.com/office/drawing/2014/main" id="{6537BD41-8383-4C39-AF91-256848B3D16A}"/>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Απαντήσαμε αυτήν την ερώτηση προσθέτοντας ένα </a:t>
            </a:r>
            <a:r>
              <a:rPr lang="el" sz="1500" b="0" i="1" kern="1200" baseline="0">
                <a:solidFill>
                  <a:schemeClr val="dk1"/>
                </a:solidFill>
                <a:effectLst/>
                <a:latin typeface="Segoe UI Semibold" panose="020B0702040204020203" pitchFamily="34" charset="0"/>
                <a:ea typeface="+mn-ea"/>
                <a:cs typeface="Segoe UI Semibold" panose="020B0702040204020203" pitchFamily="34" charset="0"/>
              </a:rPr>
              <a:t>πεδίο στηλών</a:t>
            </a:r>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Ως αποτέλεσμα, ο Συγκεντρωτικός πίνακας έχει πλέον πέντε νέες στήλες που μας δείχνουν τον τύπο αγοράς που έκανε κάθε άτομο. </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92385B1E-D1F0-4419-9FD0-82877C8E5813}"/>
              </a:ext>
            </a:extLst>
          </xdr:cNvPr>
          <xdr:cNvSpPr txBox="1"/>
        </xdr:nvSpPr>
        <xdr:spPr>
          <a:xfrm>
            <a:off x="0" y="366712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136E97C1-0EA3-424E-A4A5-2AAEEE12945A}"/>
              </a:ext>
            </a:extLst>
          </xdr:cNvPr>
          <xdr:cNvSpPr/>
        </xdr:nvSpPr>
        <xdr:spPr>
          <a:xfrm>
            <a:off x="6261100" y="38225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3E387804-D621-4881-8001-D6BF20E020E9}"/>
              </a:ext>
            </a:extLst>
          </xdr:cNvPr>
          <xdr:cNvSpPr/>
        </xdr:nvSpPr>
        <xdr:spPr>
          <a:xfrm flipH="1">
            <a:off x="304800" y="3822573"/>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2</xdr:col>
      <xdr:colOff>1438274</xdr:colOff>
      <xdr:row>7</xdr:row>
      <xdr:rowOff>103301</xdr:rowOff>
    </xdr:from>
    <xdr:to>
      <xdr:col>7</xdr:col>
      <xdr:colOff>476249</xdr:colOff>
      <xdr:row>8</xdr:row>
      <xdr:rowOff>175268</xdr:rowOff>
    </xdr:to>
    <xdr:sp macro="" textlink="">
      <xdr:nvSpPr>
        <xdr:cNvPr id="8" name="σχήμα_ΚάτωΆγκιστρο">
          <a:extLst>
            <a:ext uri="{FF2B5EF4-FFF2-40B4-BE49-F238E27FC236}">
              <a16:creationId xmlns:a16="http://schemas.microsoft.com/office/drawing/2014/main" id="{071B50CA-115B-4CE2-B290-919494A649EC}"/>
            </a:ext>
          </a:extLst>
        </xdr:cNvPr>
        <xdr:cNvSpPr/>
      </xdr:nvSpPr>
      <xdr:spPr>
        <a:xfrm rot="5400000">
          <a:off x="4259790" y="-51215"/>
          <a:ext cx="262467" cy="3333750"/>
        </a:xfrm>
        <a:prstGeom prst="leftBrace">
          <a:avLst>
            <a:gd name="adj1" fmla="val 34667"/>
            <a:gd name="adj2" fmla="val 49712"/>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3</xdr:col>
      <xdr:colOff>181932</xdr:colOff>
      <xdr:row>5</xdr:row>
      <xdr:rowOff>47626</xdr:rowOff>
    </xdr:from>
    <xdr:to>
      <xdr:col>7</xdr:col>
      <xdr:colOff>295275</xdr:colOff>
      <xdr:row>7</xdr:row>
      <xdr:rowOff>39659</xdr:rowOff>
    </xdr:to>
    <xdr:sp macro="" textlink="">
      <xdr:nvSpPr>
        <xdr:cNvPr id="9" name="Κείμενο συμβουλής 23" descr="We added a column field here, which gave us six new columns...">
          <a:extLst>
            <a:ext uri="{FF2B5EF4-FFF2-40B4-BE49-F238E27FC236}">
              <a16:creationId xmlns:a16="http://schemas.microsoft.com/office/drawing/2014/main" id="{ECFF4DD8-638D-4ACA-8310-AFC847809DF2}"/>
            </a:ext>
          </a:extLst>
        </xdr:cNvPr>
        <xdr:cNvSpPr txBox="1"/>
      </xdr:nvSpPr>
      <xdr:spPr>
        <a:xfrm>
          <a:off x="2915607" y="1000126"/>
          <a:ext cx="2961318" cy="420658"/>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baseline="0" noProof="0">
              <a:effectLst/>
              <a:latin typeface="Calibri" panose="020F0502020204030204" pitchFamily="34" charset="0"/>
              <a:ea typeface="Calibri" panose="020F0502020204030204" pitchFamily="34" charset="0"/>
              <a:cs typeface="Calibri" panose="020F0502020204030204" pitchFamily="34" charset="0"/>
            </a:rPr>
            <a:t>Προσθέσαμε ένα </a:t>
          </a:r>
          <a:r>
            <a:rPr lang="el" sz="1100" b="1" baseline="0" noProof="0">
              <a:effectLst/>
              <a:latin typeface="Calibri" panose="020F0502020204030204" pitchFamily="34" charset="0"/>
              <a:ea typeface="Calibri" panose="020F0502020204030204" pitchFamily="34" charset="0"/>
              <a:cs typeface="Calibri" panose="020F0502020204030204" pitchFamily="34" charset="0"/>
            </a:rPr>
            <a:t>πεδίο στηλών</a:t>
          </a:r>
          <a:r>
            <a:rPr lang="el" sz="1100" b="0" baseline="0" noProof="0">
              <a:effectLst/>
              <a:latin typeface="Calibri" panose="020F0502020204030204" pitchFamily="34" charset="0"/>
              <a:ea typeface="Calibri" panose="020F0502020204030204" pitchFamily="34" charset="0"/>
              <a:cs typeface="Calibri" panose="020F0502020204030204" pitchFamily="34" charset="0"/>
            </a:rPr>
            <a:t> σε αυτό το σημείο, το οποίο μας έδωσε πέντε νέες στήλες...</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2</xdr:col>
      <xdr:colOff>1363980</xdr:colOff>
      <xdr:row>16</xdr:row>
      <xdr:rowOff>127213</xdr:rowOff>
    </xdr:from>
    <xdr:to>
      <xdr:col>8</xdr:col>
      <xdr:colOff>38100</xdr:colOff>
      <xdr:row>18</xdr:row>
      <xdr:rowOff>54477</xdr:rowOff>
    </xdr:to>
    <xdr:sp macro="" textlink="">
      <xdr:nvSpPr>
        <xdr:cNvPr id="10" name="Κείμενο συμβουλής 24" descr="...and the value field is broken down even further.">
          <a:extLst>
            <a:ext uri="{FF2B5EF4-FFF2-40B4-BE49-F238E27FC236}">
              <a16:creationId xmlns:a16="http://schemas.microsoft.com/office/drawing/2014/main" id="{F0F91064-DAF7-41E9-AD09-A7A90D7CA46A}"/>
            </a:ext>
          </a:extLst>
        </xdr:cNvPr>
        <xdr:cNvSpPr txBox="1"/>
      </xdr:nvSpPr>
      <xdr:spPr>
        <a:xfrm>
          <a:off x="2649855" y="3222838"/>
          <a:ext cx="3474720" cy="308264"/>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 και το πεδίο τιμών αναλύθηκε ακόμη περισσότερο.</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3809</xdr:colOff>
      <xdr:row>15</xdr:row>
      <xdr:rowOff>17568</xdr:rowOff>
    </xdr:from>
    <xdr:to>
      <xdr:col>7</xdr:col>
      <xdr:colOff>489434</xdr:colOff>
      <xdr:row>16</xdr:row>
      <xdr:rowOff>89535</xdr:rowOff>
    </xdr:to>
    <xdr:sp macro="" textlink="">
      <xdr:nvSpPr>
        <xdr:cNvPr id="11" name="σχήμα_ΚάτωΆγκιστρο">
          <a:extLst>
            <a:ext uri="{FF2B5EF4-FFF2-40B4-BE49-F238E27FC236}">
              <a16:creationId xmlns:a16="http://schemas.microsoft.com/office/drawing/2014/main" id="{F7BA2FAD-C065-43D6-9BE0-EAC92BC18787}"/>
            </a:ext>
          </a:extLst>
        </xdr:cNvPr>
        <xdr:cNvSpPr/>
      </xdr:nvSpPr>
      <xdr:spPr>
        <a:xfrm rot="16200000">
          <a:off x="4273050" y="1387127"/>
          <a:ext cx="262467" cy="3333600"/>
        </a:xfrm>
        <a:prstGeom prst="leftBrace">
          <a:avLst>
            <a:gd name="adj1" fmla="val 34667"/>
            <a:gd name="adj2" fmla="val 49712"/>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561593</xdr:colOff>
      <xdr:row>21</xdr:row>
      <xdr:rowOff>184210</xdr:rowOff>
    </xdr:to>
    <xdr:grpSp>
      <xdr:nvGrpSpPr>
        <xdr:cNvPr id="2" name="ομάδα_Καθοδήγηση">
          <a:extLst>
            <a:ext uri="{FF2B5EF4-FFF2-40B4-BE49-F238E27FC236}">
              <a16:creationId xmlns:a16="http://schemas.microsoft.com/office/drawing/2014/main" id="{F75013C0-E90E-42BA-AC1B-34621962D482}"/>
            </a:ext>
          </a:extLst>
        </xdr:cNvPr>
        <xdr:cNvGrpSpPr/>
      </xdr:nvGrpSpPr>
      <xdr:grpSpPr>
        <a:xfrm>
          <a:off x="0" y="0"/>
          <a:ext cx="7781543" cy="4232335"/>
          <a:chOff x="0" y="0"/>
          <a:chExt cx="7781543" cy="4334637"/>
        </a:xfrm>
      </xdr:grpSpPr>
      <xdr:sp macro="" textlink="">
        <xdr:nvSpPr>
          <xdr:cNvPr id="3" name="κείμενο_ΚαθοδήγησηΚεφαλίδα" descr="We answered that question by adding a column field. As a result, the PivotTable now has six new columns that show us the type of purchase made by each person. ">
            <a:extLst>
              <a:ext uri="{FF2B5EF4-FFF2-40B4-BE49-F238E27FC236}">
                <a16:creationId xmlns:a16="http://schemas.microsoft.com/office/drawing/2014/main" id="{0FF3D9FD-DCDA-4E35-8D5D-FC9656F5DEE3}"/>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400" b="0" kern="1200" baseline="0">
                <a:solidFill>
                  <a:schemeClr val="dk1"/>
                </a:solidFill>
                <a:effectLst/>
                <a:latin typeface="Segoe UI Semibold" panose="020B0702040204020203" pitchFamily="34" charset="0"/>
                <a:ea typeface="+mn-ea"/>
                <a:cs typeface="Segoe UI Semibold" panose="020B0702040204020203" pitchFamily="34" charset="0"/>
              </a:rPr>
              <a:t>Εάν ο Συγκεντρωτικός Πίνακας είναι δυσνόητος, δοκιμάστε τα εξής: </a:t>
            </a:r>
            <a:r>
              <a:rPr lang="el" sz="1400" b="0" kern="1200" baseline="0">
                <a:solidFill>
                  <a:schemeClr val="dk1"/>
                </a:solidFill>
                <a:effectLst/>
                <a:latin typeface="Segoe UI Light" panose="020B0502040204020203" pitchFamily="34" charset="0"/>
                <a:ea typeface="+mn-ea"/>
                <a:cs typeface="Segoe UI Light" panose="020B0502040204020203" pitchFamily="34" charset="0"/>
              </a:rPr>
              <a:t>Αναγνώστε τον από τα </a:t>
            </a:r>
            <a:r>
              <a:rPr lang="el" sz="1400" b="0" i="1" kern="1200" baseline="0">
                <a:solidFill>
                  <a:schemeClr val="dk1"/>
                </a:solidFill>
                <a:effectLst/>
                <a:latin typeface="Segoe UI Light" panose="020B0502040204020203" pitchFamily="34" charset="0"/>
                <a:ea typeface="+mn-ea"/>
                <a:cs typeface="Segoe UI Light" panose="020B0502040204020203" pitchFamily="34" charset="0"/>
              </a:rPr>
              <a:t>αριστερά</a:t>
            </a:r>
            <a:r>
              <a:rPr lang="el" sz="1400" b="0" kern="1200" baseline="0">
                <a:solidFill>
                  <a:schemeClr val="dk1"/>
                </a:solidFill>
                <a:effectLst/>
                <a:latin typeface="Segoe UI Light" panose="020B0502040204020203" pitchFamily="34" charset="0"/>
                <a:ea typeface="+mn-ea"/>
                <a:cs typeface="Segoe UI Light" panose="020B0502040204020203" pitchFamily="34" charset="0"/>
              </a:rPr>
              <a:t> και μετά, από </a:t>
            </a:r>
            <a:r>
              <a:rPr lang="el" sz="1400" b="0" i="1" kern="1200" baseline="0">
                <a:solidFill>
                  <a:schemeClr val="dk1"/>
                </a:solidFill>
                <a:effectLst/>
                <a:latin typeface="Segoe UI Light" panose="020B0502040204020203" pitchFamily="34" charset="0"/>
                <a:ea typeface="+mn-ea"/>
                <a:cs typeface="Segoe UI Light" panose="020B0502040204020203" pitchFamily="34" charset="0"/>
              </a:rPr>
              <a:t>πάνω</a:t>
            </a:r>
            <a:r>
              <a:rPr lang="el" sz="1400" b="0" kern="1200" baseline="0">
                <a:solidFill>
                  <a:schemeClr val="dk1"/>
                </a:solidFill>
                <a:effectLst/>
                <a:latin typeface="Segoe UI Light" panose="020B0502040204020203" pitchFamily="34" charset="0"/>
                <a:ea typeface="+mn-ea"/>
                <a:cs typeface="Segoe UI Light" panose="020B0502040204020203" pitchFamily="34" charset="0"/>
              </a:rPr>
              <a:t> και, στη συνέχεια, από </a:t>
            </a:r>
            <a:r>
              <a:rPr lang="el" sz="1400" b="0" i="1" kern="1200" baseline="0">
                <a:solidFill>
                  <a:schemeClr val="dk1"/>
                </a:solidFill>
                <a:effectLst/>
                <a:latin typeface="Segoe UI Light" panose="020B0502040204020203" pitchFamily="34" charset="0"/>
                <a:ea typeface="+mn-ea"/>
                <a:cs typeface="Segoe UI Light" panose="020B0502040204020203" pitchFamily="34" charset="0"/>
              </a:rPr>
              <a:t>κάτω</a:t>
            </a:r>
            <a:r>
              <a:rPr lang="el" sz="1400" b="0" kern="1200" baseline="0">
                <a:solidFill>
                  <a:schemeClr val="dk1"/>
                </a:solidFill>
                <a:effectLst/>
                <a:latin typeface="Segoe UI Light" panose="020B0502040204020203" pitchFamily="34" charset="0"/>
                <a:ea typeface="+mn-ea"/>
                <a:cs typeface="Segoe UI Light" panose="020B0502040204020203" pitchFamily="34" charset="0"/>
              </a:rPr>
              <a:t>. Το παρακάτω παράδειγμα είναι για το στοιχείο "Πατέρας", αλλά κάνει και για το στοιχείο "Στέλλα" ή "Μητέρα". </a:t>
            </a:r>
            <a:endParaRPr lang="en-US" sz="14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AC558208-29A5-4D92-974A-A85C1799A7DA}"/>
              </a:ext>
            </a:extLst>
          </xdr:cNvPr>
          <xdr:cNvSpPr txBox="1"/>
        </xdr:nvSpPr>
        <xdr:spPr>
          <a:xfrm>
            <a:off x="0" y="366712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BD296DEA-8DD2-407E-9128-9F5A7978A4B8}"/>
              </a:ext>
            </a:extLst>
          </xdr:cNvPr>
          <xdr:cNvSpPr/>
        </xdr:nvSpPr>
        <xdr:spPr>
          <a:xfrm>
            <a:off x="6261100" y="382257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8AE76C43-6AA1-402A-943E-E00EBE358635}"/>
              </a:ext>
            </a:extLst>
          </xdr:cNvPr>
          <xdr:cNvSpPr/>
        </xdr:nvSpPr>
        <xdr:spPr>
          <a:xfrm flipH="1">
            <a:off x="304800" y="3822573"/>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2</xdr:col>
      <xdr:colOff>474506</xdr:colOff>
      <xdr:row>5</xdr:row>
      <xdr:rowOff>85724</xdr:rowOff>
    </xdr:from>
    <xdr:to>
      <xdr:col>3</xdr:col>
      <xdr:colOff>361950</xdr:colOff>
      <xdr:row>6</xdr:row>
      <xdr:rowOff>163483</xdr:rowOff>
    </xdr:to>
    <xdr:sp macro="" textlink="">
      <xdr:nvSpPr>
        <xdr:cNvPr id="9" name="Κείμενο συμβουλής 23" descr="We added a column field here, which gave us six new columns...">
          <a:extLst>
            <a:ext uri="{FF2B5EF4-FFF2-40B4-BE49-F238E27FC236}">
              <a16:creationId xmlns:a16="http://schemas.microsoft.com/office/drawing/2014/main" id="{DA7818BC-6F81-4A17-A351-4F43DF9175CB}"/>
            </a:ext>
          </a:extLst>
        </xdr:cNvPr>
        <xdr:cNvSpPr txBox="1"/>
      </xdr:nvSpPr>
      <xdr:spPr>
        <a:xfrm>
          <a:off x="1760381" y="1038224"/>
          <a:ext cx="1335244" cy="26825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r" defTabSz="914400" rtl="0" eaLnBrk="1" fontAlgn="auto" latinLnBrk="0" hangingPunct="1">
            <a:lnSpc>
              <a:spcPct val="107000"/>
            </a:lnSpc>
            <a:spcBef>
              <a:spcPts val="0"/>
            </a:spcBef>
            <a:spcAft>
              <a:spcPts val="800"/>
            </a:spcAft>
            <a:buClrTx/>
            <a:buSzTx/>
            <a:buFontTx/>
            <a:buNone/>
            <a:tabLst/>
            <a:defRPr/>
          </a:pPr>
          <a:r>
            <a:rPr lang="el" sz="1100" b="0" baseline="0" noProof="0">
              <a:effectLst/>
              <a:latin typeface="Calibri" panose="020F0502020204030204" pitchFamily="34" charset="0"/>
              <a:ea typeface="Calibri" panose="020F0502020204030204" pitchFamily="34" charset="0"/>
              <a:cs typeface="Calibri" panose="020F0502020204030204" pitchFamily="34" charset="0"/>
            </a:rPr>
            <a:t>...ξόδεψε τόσα σε Φαγητό: 125</a:t>
          </a:r>
          <a:r>
            <a:rPr lang="en-US" sz="1100" b="0" baseline="0" noProof="0">
              <a:effectLst/>
              <a:latin typeface="Calibri" panose="020F0502020204030204" pitchFamily="34" charset="0"/>
              <a:ea typeface="Calibri" panose="020F0502020204030204" pitchFamily="34" charset="0"/>
              <a:cs typeface="Calibri" panose="020F0502020204030204" pitchFamily="34" charset="0"/>
            </a:rPr>
            <a:t> </a:t>
          </a:r>
          <a:r>
            <a:rPr lang="el" sz="1100" b="0" baseline="0" noProof="0">
              <a:effectLst/>
              <a:latin typeface="Calibri" panose="020F0502020204030204" pitchFamily="34" charset="0"/>
              <a:ea typeface="Calibri" panose="020F0502020204030204" pitchFamily="34" charset="0"/>
              <a:cs typeface="Calibri" panose="020F0502020204030204" pitchFamily="34" charset="0"/>
            </a:rPr>
            <a:t>€</a:t>
          </a:r>
          <a:r>
            <a:rPr lang="en-US" sz="1100" b="0" baseline="0" noProof="0">
              <a:effectLst/>
              <a:latin typeface="Calibri" panose="020F0502020204030204" pitchFamily="34" charset="0"/>
              <a:ea typeface="Calibri" panose="020F0502020204030204" pitchFamily="34" charset="0"/>
              <a:cs typeface="Calibri" panose="020F0502020204030204" pitchFamily="34" charset="0"/>
            </a:rPr>
            <a:t>.</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0</xdr:col>
      <xdr:colOff>104775</xdr:colOff>
      <xdr:row>9</xdr:row>
      <xdr:rowOff>172304</xdr:rowOff>
    </xdr:from>
    <xdr:to>
      <xdr:col>1</xdr:col>
      <xdr:colOff>601599</xdr:colOff>
      <xdr:row>11</xdr:row>
      <xdr:rowOff>111344</xdr:rowOff>
    </xdr:to>
    <xdr:sp macro="" textlink="">
      <xdr:nvSpPr>
        <xdr:cNvPr id="12" name="Κείμενο συμβουλής 23" descr="This example shows how the row field...">
          <a:extLst>
            <a:ext uri="{FF2B5EF4-FFF2-40B4-BE49-F238E27FC236}">
              <a16:creationId xmlns:a16="http://schemas.microsoft.com/office/drawing/2014/main" id="{8ACDCFF1-EF53-4517-9699-D589F3E32140}"/>
            </a:ext>
          </a:extLst>
        </xdr:cNvPr>
        <xdr:cNvSpPr txBox="1"/>
      </xdr:nvSpPr>
      <xdr:spPr>
        <a:xfrm>
          <a:off x="104775" y="1934429"/>
          <a:ext cx="1106424" cy="320040"/>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Πατέρας...</a:t>
          </a:r>
        </a:p>
      </xdr:txBody>
    </xdr:sp>
    <xdr:clientData/>
  </xdr:twoCellAnchor>
  <xdr:twoCellAnchor editAs="absolute">
    <xdr:from>
      <xdr:col>1</xdr:col>
      <xdr:colOff>21696</xdr:colOff>
      <xdr:row>7</xdr:row>
      <xdr:rowOff>133350</xdr:rowOff>
    </xdr:from>
    <xdr:to>
      <xdr:col>2</xdr:col>
      <xdr:colOff>35488</xdr:colOff>
      <xdr:row>11</xdr:row>
      <xdr:rowOff>175446</xdr:rowOff>
    </xdr:to>
    <xdr:sp macro="" textlink="">
      <xdr:nvSpPr>
        <xdr:cNvPr id="13" name="σχήμα_ΚαμπύλοΒέλος">
          <a:extLst>
            <a:ext uri="{FF2B5EF4-FFF2-40B4-BE49-F238E27FC236}">
              <a16:creationId xmlns:a16="http://schemas.microsoft.com/office/drawing/2014/main" id="{E44AD35B-A032-468F-A455-B3359A4F750B}"/>
            </a:ext>
          </a:extLst>
        </xdr:cNvPr>
        <xdr:cNvSpPr/>
      </xdr:nvSpPr>
      <xdr:spPr>
        <a:xfrm rot="13532850">
          <a:off x="574282" y="1571489"/>
          <a:ext cx="804096" cy="690067"/>
        </a:xfrm>
        <a:prstGeom prst="arc">
          <a:avLst>
            <a:gd name="adj1" fmla="val 11455374"/>
            <a:gd name="adj2" fmla="val 149148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latin typeface="Calibri" panose="020F0502020204030204" pitchFamily="34" charset="0"/>
          </a:endParaRPr>
        </a:p>
      </xdr:txBody>
    </xdr:sp>
    <xdr:clientData/>
  </xdr:twoCellAnchor>
  <xdr:twoCellAnchor editAs="absolute">
    <xdr:from>
      <xdr:col>3</xdr:col>
      <xdr:colOff>200025</xdr:colOff>
      <xdr:row>7</xdr:row>
      <xdr:rowOff>0</xdr:rowOff>
    </xdr:from>
    <xdr:to>
      <xdr:col>3</xdr:col>
      <xdr:colOff>200026</xdr:colOff>
      <xdr:row>8</xdr:row>
      <xdr:rowOff>98334</xdr:rowOff>
    </xdr:to>
    <xdr:cxnSp macro="">
      <xdr:nvCxnSpPr>
        <xdr:cNvPr id="14" name="σχήμα_ΕυθύγραμμοΒέλος">
          <a:extLst>
            <a:ext uri="{FF2B5EF4-FFF2-40B4-BE49-F238E27FC236}">
              <a16:creationId xmlns:a16="http://schemas.microsoft.com/office/drawing/2014/main" id="{8792D8A1-8378-4819-9CD8-EDC335A12C66}"/>
            </a:ext>
          </a:extLst>
        </xdr:cNvPr>
        <xdr:cNvCxnSpPr/>
      </xdr:nvCxnSpPr>
      <xdr:spPr>
        <a:xfrm flipH="1" flipV="1">
          <a:off x="2933700" y="1381125"/>
          <a:ext cx="1" cy="288834"/>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4</xdr:col>
      <xdr:colOff>466725</xdr:colOff>
      <xdr:row>7</xdr:row>
      <xdr:rowOff>0</xdr:rowOff>
    </xdr:from>
    <xdr:to>
      <xdr:col>4</xdr:col>
      <xdr:colOff>466725</xdr:colOff>
      <xdr:row>8</xdr:row>
      <xdr:rowOff>98333</xdr:rowOff>
    </xdr:to>
    <xdr:cxnSp macro="">
      <xdr:nvCxnSpPr>
        <xdr:cNvPr id="16" name="σχήμα_ΕυθύγραμμοΒέλος">
          <a:extLst>
            <a:ext uri="{FF2B5EF4-FFF2-40B4-BE49-F238E27FC236}">
              <a16:creationId xmlns:a16="http://schemas.microsoft.com/office/drawing/2014/main" id="{35B9D297-97B1-46EE-9F29-631AD20EB2B1}"/>
            </a:ext>
          </a:extLst>
        </xdr:cNvPr>
        <xdr:cNvCxnSpPr/>
      </xdr:nvCxnSpPr>
      <xdr:spPr>
        <a:xfrm flipV="1">
          <a:off x="3952875" y="1381125"/>
          <a:ext cx="0" cy="28883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xdr:col>
      <xdr:colOff>674531</xdr:colOff>
      <xdr:row>5</xdr:row>
      <xdr:rowOff>85724</xdr:rowOff>
    </xdr:from>
    <xdr:to>
      <xdr:col>5</xdr:col>
      <xdr:colOff>619125</xdr:colOff>
      <xdr:row>6</xdr:row>
      <xdr:rowOff>163483</xdr:rowOff>
    </xdr:to>
    <xdr:sp macro="" textlink="">
      <xdr:nvSpPr>
        <xdr:cNvPr id="21" name="Κείμενο συμβουλής 23" descr="We added a column field here, which gave us six new columns...">
          <a:extLst>
            <a:ext uri="{FF2B5EF4-FFF2-40B4-BE49-F238E27FC236}">
              <a16:creationId xmlns:a16="http://schemas.microsoft.com/office/drawing/2014/main" id="{22CEE01A-C875-473B-BB7B-33755865030C}"/>
            </a:ext>
          </a:extLst>
        </xdr:cNvPr>
        <xdr:cNvSpPr txBox="1"/>
      </xdr:nvSpPr>
      <xdr:spPr>
        <a:xfrm>
          <a:off x="3408206" y="1038224"/>
          <a:ext cx="1335244" cy="26825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baseline="0" noProof="0">
              <a:effectLst/>
              <a:latin typeface="Calibri" panose="020F0502020204030204" pitchFamily="34" charset="0"/>
              <a:ea typeface="Calibri" panose="020F0502020204030204" pitchFamily="34" charset="0"/>
              <a:cs typeface="Calibri" panose="020F0502020204030204" pitchFamily="34" charset="0"/>
            </a:rPr>
            <a:t>...ξόδεψε τόσα σε Δώρα: 95 €.</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8</xdr:col>
      <xdr:colOff>771525</xdr:colOff>
      <xdr:row>7</xdr:row>
      <xdr:rowOff>0</xdr:rowOff>
    </xdr:from>
    <xdr:to>
      <xdr:col>8</xdr:col>
      <xdr:colOff>771525</xdr:colOff>
      <xdr:row>8</xdr:row>
      <xdr:rowOff>98333</xdr:rowOff>
    </xdr:to>
    <xdr:cxnSp macro="">
      <xdr:nvCxnSpPr>
        <xdr:cNvPr id="22" name="σχήμα_ΕυθύγραμμοΒέλος">
          <a:extLst>
            <a:ext uri="{FF2B5EF4-FFF2-40B4-BE49-F238E27FC236}">
              <a16:creationId xmlns:a16="http://schemas.microsoft.com/office/drawing/2014/main" id="{A2A0C856-BC73-48BE-81F8-D1A9D1C4ECD0}"/>
            </a:ext>
          </a:extLst>
        </xdr:cNvPr>
        <xdr:cNvCxnSpPr/>
      </xdr:nvCxnSpPr>
      <xdr:spPr>
        <a:xfrm flipV="1">
          <a:off x="6943725" y="1381125"/>
          <a:ext cx="0" cy="288833"/>
        </a:xfrm>
        <a:prstGeom prst="straightConnector1">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7</xdr:col>
      <xdr:colOff>579281</xdr:colOff>
      <xdr:row>5</xdr:row>
      <xdr:rowOff>85724</xdr:rowOff>
    </xdr:from>
    <xdr:to>
      <xdr:col>9</xdr:col>
      <xdr:colOff>114300</xdr:colOff>
      <xdr:row>6</xdr:row>
      <xdr:rowOff>163483</xdr:rowOff>
    </xdr:to>
    <xdr:sp macro="" textlink="">
      <xdr:nvSpPr>
        <xdr:cNvPr id="23" name="Κείμενο συμβουλής 23" descr="We added a column field here, which gave us six new columns...">
          <a:extLst>
            <a:ext uri="{FF2B5EF4-FFF2-40B4-BE49-F238E27FC236}">
              <a16:creationId xmlns:a16="http://schemas.microsoft.com/office/drawing/2014/main" id="{5845E49D-19E4-4DE4-B296-7140934FFACC}"/>
            </a:ext>
          </a:extLst>
        </xdr:cNvPr>
        <xdr:cNvSpPr txBox="1"/>
      </xdr:nvSpPr>
      <xdr:spPr>
        <a:xfrm>
          <a:off x="6113306" y="1038224"/>
          <a:ext cx="1220944" cy="26825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r" defTabSz="914400" rtl="0" eaLnBrk="1" fontAlgn="auto" latinLnBrk="0" hangingPunct="1">
            <a:lnSpc>
              <a:spcPct val="107000"/>
            </a:lnSpc>
            <a:spcBef>
              <a:spcPts val="0"/>
            </a:spcBef>
            <a:spcAft>
              <a:spcPts val="800"/>
            </a:spcAft>
            <a:buClrTx/>
            <a:buSzTx/>
            <a:buFontTx/>
            <a:buNone/>
            <a:tabLst/>
            <a:defRPr/>
          </a:pPr>
          <a:r>
            <a:rPr lang="el" sz="1100" b="0" baseline="0" noProof="0">
              <a:effectLst/>
              <a:latin typeface="Calibri" panose="020F0502020204030204" pitchFamily="34" charset="0"/>
              <a:ea typeface="Calibri" panose="020F0502020204030204" pitchFamily="34" charset="0"/>
              <a:cs typeface="Calibri" panose="020F0502020204030204" pitchFamily="34" charset="0"/>
            </a:rPr>
            <a:t>...ξόδεψε συνολικά 220 €.</a:t>
          </a:r>
          <a:endParaRPr lang="en-US" sz="1100" b="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142493</xdr:colOff>
      <xdr:row>36</xdr:row>
      <xdr:rowOff>38872</xdr:rowOff>
    </xdr:to>
    <xdr:grpSp>
      <xdr:nvGrpSpPr>
        <xdr:cNvPr id="2" name="ομάδα_Καθοδήγηση">
          <a:extLst>
            <a:ext uri="{FF2B5EF4-FFF2-40B4-BE49-F238E27FC236}">
              <a16:creationId xmlns:a16="http://schemas.microsoft.com/office/drawing/2014/main" id="{A1F3A5EC-05EB-4B6E-9133-C9FA48CEBB72}"/>
            </a:ext>
          </a:extLst>
        </xdr:cNvPr>
        <xdr:cNvGrpSpPr/>
      </xdr:nvGrpSpPr>
      <xdr:grpSpPr>
        <a:xfrm>
          <a:off x="0" y="0"/>
          <a:ext cx="7781543" cy="6944497"/>
          <a:chOff x="0" y="0"/>
          <a:chExt cx="7781543" cy="7112345"/>
        </a:xfrm>
      </xdr:grpSpPr>
      <xdr:sp macro="" textlink="">
        <xdr:nvSpPr>
          <xdr:cNvPr id="3" name="κείμενο_ΚαθοδήγησηΚεφαλίδα" descr="How did we make the column field? We dragged the Type field, down to the Columns area in the PivotTable Fields list.">
            <a:extLst>
              <a:ext uri="{FF2B5EF4-FFF2-40B4-BE49-F238E27FC236}">
                <a16:creationId xmlns:a16="http://schemas.microsoft.com/office/drawing/2014/main" id="{6FFD8F25-9086-4F65-B955-AFFE859F08EB}"/>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Πώς δημιουργήσαμε το πεδίο στηλών;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Σύραμε το πεδίο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Τύπος</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προς τα κάτω στην περιοχή </a:t>
            </a:r>
            <a:r>
              <a:rPr lang="el" sz="1500" b="0" i="1" kern="1200" baseline="0">
                <a:solidFill>
                  <a:schemeClr val="dk1"/>
                </a:solidFill>
                <a:effectLst/>
                <a:latin typeface="Segoe UI Light" panose="020B0502040204020203" pitchFamily="34" charset="0"/>
                <a:ea typeface="+mn-ea"/>
                <a:cs typeface="Segoe UI Light" panose="020B0502040204020203" pitchFamily="34" charset="0"/>
              </a:rPr>
              <a:t>Στήλες</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 στη λίστα "Πεδία Συγκεντρωτικού Πίνακα".</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C5EF6965-7CC0-499D-B456-E2BD688E61B3}"/>
              </a:ext>
            </a:extLst>
          </xdr:cNvPr>
          <xdr:cNvSpPr txBox="1"/>
        </xdr:nvSpPr>
        <xdr:spPr>
          <a:xfrm>
            <a:off x="0" y="6428698"/>
            <a:ext cx="7781543" cy="683647"/>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F515764A-427E-4809-9930-E7EFD56E953A}"/>
              </a:ext>
            </a:extLst>
          </xdr:cNvPr>
          <xdr:cNvSpPr/>
        </xdr:nvSpPr>
        <xdr:spPr>
          <a:xfrm>
            <a:off x="6261100" y="6592214"/>
            <a:ext cx="1207008" cy="35661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B3B68F37-F04E-43C9-849F-667B72C5DE81}"/>
              </a:ext>
            </a:extLst>
          </xdr:cNvPr>
          <xdr:cNvSpPr/>
        </xdr:nvSpPr>
        <xdr:spPr>
          <a:xfrm flipH="1">
            <a:off x="304800" y="6592214"/>
            <a:ext cx="1332000" cy="35661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oneCell">
    <xdr:from>
      <xdr:col>3</xdr:col>
      <xdr:colOff>480821</xdr:colOff>
      <xdr:row>6</xdr:row>
      <xdr:rowOff>113094</xdr:rowOff>
    </xdr:from>
    <xdr:to>
      <xdr:col>9</xdr:col>
      <xdr:colOff>23620</xdr:colOff>
      <xdr:row>29</xdr:row>
      <xdr:rowOff>187895</xdr:rowOff>
    </xdr:to>
    <xdr:pic>
      <xdr:nvPicPr>
        <xdr:cNvPr id="8" name="Εικόνα 7">
          <a:extLst>
            <a:ext uri="{FF2B5EF4-FFF2-40B4-BE49-F238E27FC236}">
              <a16:creationId xmlns:a16="http://schemas.microsoft.com/office/drawing/2014/main" id="{94D46D1B-9152-4F7B-9493-EAB1D8537E7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62046" y="1256094"/>
          <a:ext cx="2457449" cy="45039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19</xdr:row>
      <xdr:rowOff>142875</xdr:rowOff>
    </xdr:from>
    <xdr:to>
      <xdr:col>9</xdr:col>
      <xdr:colOff>171068</xdr:colOff>
      <xdr:row>23</xdr:row>
      <xdr:rowOff>48387</xdr:rowOff>
    </xdr:to>
    <xdr:sp macro="" textlink="" fLocksText="0">
      <xdr:nvSpPr>
        <xdr:cNvPr id="2" name="κείμενο_ΠρακτικήΥποσέλιδο">
          <a:extLst>
            <a:ext uri="{FF2B5EF4-FFF2-40B4-BE49-F238E27FC236}">
              <a16:creationId xmlns:a16="http://schemas.microsoft.com/office/drawing/2014/main" id="{7D6AC15F-391E-46D9-9202-E268E6DB08CF}"/>
            </a:ext>
          </a:extLst>
        </xdr:cNvPr>
        <xdr:cNvSpPr txBox="1"/>
      </xdr:nvSpPr>
      <xdr:spPr>
        <a:xfrm>
          <a:off x="0" y="3762375"/>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2</xdr:col>
      <xdr:colOff>148240</xdr:colOff>
      <xdr:row>10</xdr:row>
      <xdr:rowOff>55140</xdr:rowOff>
    </xdr:to>
    <xdr:sp macro="" textlink="" fLocksText="0">
      <xdr:nvSpPr>
        <xdr:cNvPr id="4" name="κείμενο_Πρακτική1" descr="Click inside the PivotTable below. ">
          <a:extLst>
            <a:ext uri="{FF2B5EF4-FFF2-40B4-BE49-F238E27FC236}">
              <a16:creationId xmlns:a16="http://schemas.microsoft.com/office/drawing/2014/main" id="{EA46545F-6838-44A1-BD71-C2C2E9759CCF}"/>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Κάντε κλικ μέσα στον παρακάτω Συγκεντρωτικό Πίνακα. </a:t>
          </a:r>
        </a:p>
      </xdr:txBody>
    </xdr:sp>
    <xdr:clientData/>
  </xdr:twoCellAnchor>
  <xdr:twoCellAnchor editAs="absolute">
    <xdr:from>
      <xdr:col>2</xdr:col>
      <xdr:colOff>399051</xdr:colOff>
      <xdr:row>3</xdr:row>
      <xdr:rowOff>17040</xdr:rowOff>
    </xdr:from>
    <xdr:to>
      <xdr:col>3</xdr:col>
      <xdr:colOff>714374</xdr:colOff>
      <xdr:row>10</xdr:row>
      <xdr:rowOff>55140</xdr:rowOff>
    </xdr:to>
    <xdr:sp macro="" textlink="" fLocksText="0">
      <xdr:nvSpPr>
        <xdr:cNvPr id="5" name="txt_Practice2" descr="Do you see the PivotTable Fields list on the right? Good! (If you don't see it, right-click the PivotTable below and choose Show Field List.)">
          <a:extLst>
            <a:ext uri="{FF2B5EF4-FFF2-40B4-BE49-F238E27FC236}">
              <a16:creationId xmlns:a16="http://schemas.microsoft.com/office/drawing/2014/main" id="{AB39C435-1BDB-4BD6-A02D-4C14DB1CAAA1}"/>
            </a:ext>
          </a:extLst>
        </xdr:cNvPr>
        <xdr:cNvSpPr txBox="1"/>
      </xdr:nvSpPr>
      <xdr:spPr>
        <a:xfrm>
          <a:off x="2104026" y="588540"/>
          <a:ext cx="176312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kern="1200" baseline="0">
              <a:solidFill>
                <a:schemeClr val="dk1"/>
              </a:solidFill>
              <a:effectLst/>
              <a:latin typeface="Segoe UI" panose="020B0502040204020203" pitchFamily="34" charset="0"/>
              <a:ea typeface="+mn-ea"/>
              <a:cs typeface="Segoe UI" panose="020B0502040204020203" pitchFamily="34" charset="0"/>
            </a:rPr>
            <a:t>Βλέπετε τη λίστα "Πεδία Συγκεντρωτικού Πίνακα" στα δεξιά; Ωραία! (Εάν δεν τη βλέπετε, κάντε δεξί κλικ στον παρακάτω Συγκεντρωτικό Πίνακα και επιλέξτε </a:t>
          </a:r>
          <a:r>
            <a:rPr lang="el-GR" sz="900" b="1" i="0" kern="1200" baseline="0">
              <a:solidFill>
                <a:schemeClr val="dk1"/>
              </a:solidFill>
              <a:effectLst/>
              <a:latin typeface="Segoe UI" panose="020B0502040204020203" pitchFamily="34" charset="0"/>
              <a:ea typeface="+mn-ea"/>
              <a:cs typeface="Segoe UI" panose="020B0502040204020203" pitchFamily="34" charset="0"/>
            </a:rPr>
            <a:t>Εμφάνιση λίστας πεδίων</a:t>
          </a:r>
          <a:r>
            <a:rPr lang="el" sz="900" b="0" i="0" kern="1200" baseline="0">
              <a:solidFill>
                <a:schemeClr val="dk1"/>
              </a:solidFill>
              <a:effectLst/>
              <a:latin typeface="Segoe UI" panose="020B0502040204020203" pitchFamily="34" charset="0"/>
              <a:ea typeface="+mn-ea"/>
              <a:cs typeface="Segoe UI" panose="020B0502040204020203" pitchFamily="34" charset="0"/>
            </a:rPr>
            <a:t>.)</a:t>
          </a:r>
          <a:endParaRPr kumimoji="0" lang="en-US" sz="9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4</xdr:col>
      <xdr:colOff>358751</xdr:colOff>
      <xdr:row>3</xdr:row>
      <xdr:rowOff>17040</xdr:rowOff>
    </xdr:from>
    <xdr:to>
      <xdr:col>6</xdr:col>
      <xdr:colOff>180975</xdr:colOff>
      <xdr:row>10</xdr:row>
      <xdr:rowOff>55140</xdr:rowOff>
    </xdr:to>
    <xdr:sp macro="" textlink="" fLocksText="0">
      <xdr:nvSpPr>
        <xdr:cNvPr id="6" name="κείμενο_Πρακτική3" descr="In the PivotTable Fields list, drag the Type field down to the Columns area. (Like we showed you on the previous sheet.)">
          <a:extLst>
            <a:ext uri="{FF2B5EF4-FFF2-40B4-BE49-F238E27FC236}">
              <a16:creationId xmlns:a16="http://schemas.microsoft.com/office/drawing/2014/main" id="{FD6190D3-8147-455B-88B2-AE04AA703BA0}"/>
            </a:ext>
          </a:extLst>
        </xdr:cNvPr>
        <xdr:cNvSpPr txBox="1"/>
      </xdr:nvSpPr>
      <xdr:spPr>
        <a:xfrm>
          <a:off x="4254476" y="588540"/>
          <a:ext cx="1308124"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Στη λίστα "Πεδία Συγκεντρωτικού Πίνακα", σύρετε το πεδίο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Τύπος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προς τα κάτω, στην περιοχή </a:t>
          </a:r>
          <a:r>
            <a:rPr lang="el" sz="900" b="1"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Στήλες</a:t>
          </a: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 (Όπως σας δείξαμε στο προηγούμενο φύλλο.)</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σχήμα_Πρακτική1" descr="1">
          <a:extLst>
            <a:ext uri="{FF2B5EF4-FFF2-40B4-BE49-F238E27FC236}">
              <a16:creationId xmlns:a16="http://schemas.microsoft.com/office/drawing/2014/main" id="{32E98DA2-0C0D-4181-B81D-01BF55C652AC}"/>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53273</xdr:colOff>
      <xdr:row>3</xdr:row>
      <xdr:rowOff>17040</xdr:rowOff>
    </xdr:from>
    <xdr:to>
      <xdr:col>2</xdr:col>
      <xdr:colOff>428177</xdr:colOff>
      <xdr:row>5</xdr:row>
      <xdr:rowOff>10944</xdr:rowOff>
    </xdr:to>
    <xdr:sp macro="" textlink="" fLocksText="0">
      <xdr:nvSpPr>
        <xdr:cNvPr id="8" name="shp_Practice2" descr="2">
          <a:extLst>
            <a:ext uri="{FF2B5EF4-FFF2-40B4-BE49-F238E27FC236}">
              <a16:creationId xmlns:a16="http://schemas.microsoft.com/office/drawing/2014/main" id="{AFBD8E9C-8094-4A59-BA8A-7399553698EC}"/>
            </a:ext>
          </a:extLst>
        </xdr:cNvPr>
        <xdr:cNvSpPr/>
      </xdr:nvSpPr>
      <xdr:spPr>
        <a:xfrm>
          <a:off x="17582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3</xdr:col>
      <xdr:colOff>735311</xdr:colOff>
      <xdr:row>3</xdr:row>
      <xdr:rowOff>17040</xdr:rowOff>
    </xdr:from>
    <xdr:to>
      <xdr:col>4</xdr:col>
      <xdr:colOff>367265</xdr:colOff>
      <xdr:row>5</xdr:row>
      <xdr:rowOff>10944</xdr:rowOff>
    </xdr:to>
    <xdr:sp macro="" textlink="" fLocksText="0">
      <xdr:nvSpPr>
        <xdr:cNvPr id="9" name="σχήμα_Πρακτική3" descr="3">
          <a:extLst>
            <a:ext uri="{FF2B5EF4-FFF2-40B4-BE49-F238E27FC236}">
              <a16:creationId xmlns:a16="http://schemas.microsoft.com/office/drawing/2014/main" id="{E46E0741-F6C1-4776-8DBC-54484059FFCC}"/>
            </a:ext>
          </a:extLst>
        </xdr:cNvPr>
        <xdr:cNvSpPr/>
      </xdr:nvSpPr>
      <xdr:spPr>
        <a:xfrm>
          <a:off x="388808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171068</xdr:colOff>
      <xdr:row>2</xdr:row>
      <xdr:rowOff>21336</xdr:rowOff>
    </xdr:to>
    <xdr:sp macro="" textlink="" fLocksText="0">
      <xdr:nvSpPr>
        <xdr:cNvPr id="10" name="κείμενο_ΠρακτικήΚεφαλίδα" descr="Practice ">
          <a:extLst>
            <a:ext uri="{FF2B5EF4-FFF2-40B4-BE49-F238E27FC236}">
              <a16:creationId xmlns:a16="http://schemas.microsoft.com/office/drawing/2014/main" id="{C1D9626F-6FA9-412E-AA3F-1EBEE84D8E68}"/>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l"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Εξάσκηση </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136525</xdr:colOff>
      <xdr:row>20</xdr:row>
      <xdr:rowOff>107823</xdr:rowOff>
    </xdr:from>
    <xdr:to>
      <xdr:col>8</xdr:col>
      <xdr:colOff>600583</xdr:colOff>
      <xdr:row>22</xdr:row>
      <xdr:rowOff>83439</xdr:rowOff>
    </xdr:to>
    <xdr:sp macro="" textlink="" fLocksText="0">
      <xdr:nvSpPr>
        <xdr:cNvPr id="11" name="κείμενο_Πρακτική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AF6F87C0-5DC1-4DA5-9AF2-70081C52F9FD}"/>
            </a:ext>
          </a:extLst>
        </xdr:cNvPr>
        <xdr:cNvSpPr/>
      </xdr:nvSpPr>
      <xdr:spPr>
        <a:xfrm>
          <a:off x="6261100" y="3917823"/>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clientData/>
  </xdr:twoCellAnchor>
  <xdr:twoCellAnchor editAs="absolute">
    <xdr:from>
      <xdr:col>0</xdr:col>
      <xdr:colOff>304800</xdr:colOff>
      <xdr:row>20</xdr:row>
      <xdr:rowOff>107823</xdr:rowOff>
    </xdr:from>
    <xdr:to>
      <xdr:col>1</xdr:col>
      <xdr:colOff>1027200</xdr:colOff>
      <xdr:row>22</xdr:row>
      <xdr:rowOff>83439</xdr:rowOff>
    </xdr:to>
    <xdr:sp macro="" textlink="" fLocksText="0">
      <xdr:nvSpPr>
        <xdr:cNvPr id="12" name="κείμενο_Πρακτική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56408D35-F630-454D-B0F2-2B154F6BD165}"/>
            </a:ext>
          </a:extLst>
        </xdr:cNvPr>
        <xdr:cNvSpPr/>
      </xdr:nvSpPr>
      <xdr:spPr>
        <a:xfrm flipH="1">
          <a:off x="304800" y="3917823"/>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clientData/>
  </xdr:twoCellAnchor>
  <xdr:twoCellAnchor editAs="absolute">
    <xdr:from>
      <xdr:col>6</xdr:col>
      <xdr:colOff>625451</xdr:colOff>
      <xdr:row>2</xdr:row>
      <xdr:rowOff>188490</xdr:rowOff>
    </xdr:from>
    <xdr:to>
      <xdr:col>9</xdr:col>
      <xdr:colOff>209551</xdr:colOff>
      <xdr:row>10</xdr:row>
      <xdr:rowOff>76200</xdr:rowOff>
    </xdr:to>
    <xdr:sp macro="" textlink="" fLocksText="0">
      <xdr:nvSpPr>
        <xdr:cNvPr id="13" name="κείμενο_Πρακτική4" descr="The PivotTable below should automatically expand to include those columns. Uncheck the Type field if you want to go back.">
          <a:extLst>
            <a:ext uri="{FF2B5EF4-FFF2-40B4-BE49-F238E27FC236}">
              <a16:creationId xmlns:a16="http://schemas.microsoft.com/office/drawing/2014/main" id="{7A33D2AB-A34B-413A-99F5-55DCE773A5D9}"/>
            </a:ext>
          </a:extLst>
        </xdr:cNvPr>
        <xdr:cNvSpPr txBox="1"/>
      </xdr:nvSpPr>
      <xdr:spPr>
        <a:xfrm>
          <a:off x="6007076" y="569490"/>
          <a:ext cx="1812950" cy="14117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l" sz="900" b="0" i="0" u="none" strike="noStrike" kern="0" cap="none" spc="0" normalizeH="0" baseline="0" noProof="0">
              <a:ln>
                <a:noFill/>
              </a:ln>
              <a:solidFill>
                <a:prstClr val="black">
                  <a:lumMod val="75000"/>
                  <a:lumOff val="25000"/>
                </a:prstClr>
              </a:solidFill>
              <a:effectLst/>
              <a:uLnTx/>
              <a:uFillTx/>
              <a:latin typeface="Segoe UI" panose="020B0502040204020203" pitchFamily="34" charset="0"/>
              <a:ea typeface="Segoe UI" pitchFamily="34" charset="0"/>
              <a:cs typeface="Segoe UI" panose="020B0502040204020203" pitchFamily="34" charset="0"/>
            </a:rPr>
            <a:t>Ο παρακάτω Συγκεντρωτικός Πίνακας θα πρέπει να επεκταθεί αυτόματα για να συμπεριλάβει αυτές τις έξι στήλες για το στοιχείο "Τύπος". </a:t>
          </a:r>
        </a:p>
      </xdr:txBody>
    </xdr:sp>
    <xdr:clientData/>
  </xdr:twoCellAnchor>
  <xdr:twoCellAnchor editAs="absolute">
    <xdr:from>
      <xdr:col>6</xdr:col>
      <xdr:colOff>259061</xdr:colOff>
      <xdr:row>2</xdr:row>
      <xdr:rowOff>188490</xdr:rowOff>
    </xdr:from>
    <xdr:to>
      <xdr:col>6</xdr:col>
      <xdr:colOff>633965</xdr:colOff>
      <xdr:row>4</xdr:row>
      <xdr:rowOff>182394</xdr:rowOff>
    </xdr:to>
    <xdr:sp macro="" textlink="" fLocksText="0">
      <xdr:nvSpPr>
        <xdr:cNvPr id="14" name="σχήμα_Πρακτική4" descr="4">
          <a:extLst>
            <a:ext uri="{FF2B5EF4-FFF2-40B4-BE49-F238E27FC236}">
              <a16:creationId xmlns:a16="http://schemas.microsoft.com/office/drawing/2014/main" id="{99850A0D-5905-46C7-99F2-3A5D9F8B6C69}"/>
            </a:ext>
          </a:extLst>
        </xdr:cNvPr>
        <xdr:cNvSpPr/>
      </xdr:nvSpPr>
      <xdr:spPr>
        <a:xfrm>
          <a:off x="5640686" y="56949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l" sz="1600">
              <a:latin typeface="Segoe UI Semibold" panose="020B0702040204020203" pitchFamily="34" charset="0"/>
              <a:cs typeface="Segoe UI Semibold" panose="020B0702040204020203" pitchFamily="34" charset="0"/>
            </a:rPr>
            <a:t>4</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247268</xdr:colOff>
      <xdr:row>21</xdr:row>
      <xdr:rowOff>139344</xdr:rowOff>
    </xdr:to>
    <xdr:grpSp>
      <xdr:nvGrpSpPr>
        <xdr:cNvPr id="2" name="ομάδα_Καθοδήγηση">
          <a:extLst>
            <a:ext uri="{FF2B5EF4-FFF2-40B4-BE49-F238E27FC236}">
              <a16:creationId xmlns:a16="http://schemas.microsoft.com/office/drawing/2014/main" id="{DB4820E7-B077-4DE5-978E-3D5D47B92A80}"/>
            </a:ext>
          </a:extLst>
        </xdr:cNvPr>
        <xdr:cNvGrpSpPr/>
      </xdr:nvGrpSpPr>
      <xdr:grpSpPr>
        <a:xfrm>
          <a:off x="0" y="0"/>
          <a:ext cx="7781543" cy="4139844"/>
          <a:chOff x="0" y="0"/>
          <a:chExt cx="7781543" cy="4287012"/>
        </a:xfrm>
      </xdr:grpSpPr>
      <xdr:sp macro="" textlink="">
        <xdr:nvSpPr>
          <xdr:cNvPr id="3" name="κείμενο_ΚαθοδήγησηΚεφαλίδα" descr="Let's review the PivotTable you just made, but this time we've added some special colors. The colors make it easy for you to see where the row, column, and value fields are located.">
            <a:extLst>
              <a:ext uri="{FF2B5EF4-FFF2-40B4-BE49-F238E27FC236}">
                <a16:creationId xmlns:a16="http://schemas.microsoft.com/office/drawing/2014/main" id="{BA27858F-C2CB-4AE1-8A08-B8812E7BD514}"/>
              </a:ext>
            </a:extLst>
          </xdr:cNvPr>
          <xdr:cNvSpPr txBox="1"/>
        </xdr:nvSpPr>
        <xdr:spPr>
          <a:xfrm>
            <a:off x="0" y="0"/>
            <a:ext cx="7781543" cy="795528"/>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182880" tIns="182880" rIns="182880" bIns="18288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l" sz="1500" b="0" kern="1200" baseline="0">
                <a:solidFill>
                  <a:schemeClr val="dk1"/>
                </a:solidFill>
                <a:effectLst/>
                <a:latin typeface="Segoe UI Semibold" panose="020B0702040204020203" pitchFamily="34" charset="0"/>
                <a:ea typeface="+mn-ea"/>
                <a:cs typeface="Segoe UI Semibold" panose="020B0702040204020203" pitchFamily="34" charset="0"/>
              </a:rPr>
              <a:t>Ας εξετάσουμε τον Συγκεντρωτικό Πίνακα που μόλις δημιουργήσατε, </a:t>
            </a:r>
            <a:r>
              <a:rPr lang="el" sz="1500" b="0" kern="1200" baseline="0">
                <a:solidFill>
                  <a:schemeClr val="dk1"/>
                </a:solidFill>
                <a:effectLst/>
                <a:latin typeface="Segoe UI Light" panose="020B0502040204020203" pitchFamily="34" charset="0"/>
                <a:ea typeface="+mn-ea"/>
                <a:cs typeface="Segoe UI Light" panose="020B0502040204020203" pitchFamily="34" charset="0"/>
              </a:rPr>
              <a:t>μόνο που αυτήν τη φορά προσθέσαμε ορισμένα ειδικά χρώματα. Τα χρώματα σάς διευκολύνουν να δείτε που βρίσκονται τα πεδία γραμμών, στηλών και τιμών.</a:t>
            </a:r>
            <a:endParaRPr lang="en-US" sz="1500">
              <a:effectLst/>
              <a:latin typeface="Segoe UI Light" panose="020B0502040204020203" pitchFamily="34" charset="0"/>
              <a:cs typeface="Segoe UI Light" panose="020B0502040204020203" pitchFamily="34" charset="0"/>
            </a:endParaRPr>
          </a:p>
        </xdr:txBody>
      </xdr:sp>
      <xdr:sp macro="" textlink="">
        <xdr:nvSpPr>
          <xdr:cNvPr id="4" name="κείμενο_ΚαθοδήγησηΥποσέλιδο">
            <a:extLst>
              <a:ext uri="{FF2B5EF4-FFF2-40B4-BE49-F238E27FC236}">
                <a16:creationId xmlns:a16="http://schemas.microsoft.com/office/drawing/2014/main" id="{7A526CCC-2308-4D2C-B86C-E41F94E1BDB6}"/>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sp macro="" textlink="">
        <xdr:nvSpPr>
          <xdr:cNvPr id="5" name="κείμενο_ΚαθοδήγησηΕπόμενο" descr="Next step button, hyperlinked to next sheet">
            <a:hlinkClick xmlns:r="http://schemas.openxmlformats.org/officeDocument/2006/relationships" r:id="rId1" tooltip="Κάντε κλικ εδώ για να προχωρήσετε στο επόμενο φύλλο"/>
            <a:extLst>
              <a:ext uri="{FF2B5EF4-FFF2-40B4-BE49-F238E27FC236}">
                <a16:creationId xmlns:a16="http://schemas.microsoft.com/office/drawing/2014/main" id="{9153B190-CA6E-4717-977E-F4F4054D66A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Επόμενο</a:t>
            </a:r>
          </a:p>
        </xdr:txBody>
      </xdr:sp>
      <xdr:sp macro="" textlink="">
        <xdr:nvSpPr>
          <xdr:cNvPr id="6" name="κείμενο_ΚαθοδήγησηΠροηγούμενο" descr="Previous step button, hyperlinked to previous sheet">
            <a:hlinkClick xmlns:r="http://schemas.openxmlformats.org/officeDocument/2006/relationships" r:id="rId2" tooltip="Κάντε κλικ εδώ για να επιστρέψετε στο προηγούμενο φύλλο"/>
            <a:extLst>
              <a:ext uri="{FF2B5EF4-FFF2-40B4-BE49-F238E27FC236}">
                <a16:creationId xmlns:a16="http://schemas.microsoft.com/office/drawing/2014/main" id="{D83F06F2-D02A-4BA4-816C-3C87302E7180}"/>
              </a:ext>
            </a:extLst>
          </xdr:cNvPr>
          <xdr:cNvSpPr/>
        </xdr:nvSpPr>
        <xdr:spPr>
          <a:xfrm flipH="1">
            <a:off x="304800" y="3774948"/>
            <a:ext cx="1332000"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l" sz="1200">
                <a:solidFill>
                  <a:srgbClr val="0B744D"/>
                </a:solidFill>
                <a:latin typeface="Segoe UI" pitchFamily="34" charset="0"/>
                <a:ea typeface="Segoe UI" pitchFamily="34" charset="0"/>
                <a:cs typeface="Segoe UI" pitchFamily="34" charset="0"/>
              </a:rPr>
              <a:t>Προηγούμενο</a:t>
            </a:r>
          </a:p>
        </xdr:txBody>
      </xdr:sp>
    </xdr:grpSp>
    <xdr:clientData/>
  </xdr:twoCellAnchor>
  <xdr:twoCellAnchor editAs="absolute">
    <xdr:from>
      <xdr:col>0</xdr:col>
      <xdr:colOff>495304</xdr:colOff>
      <xdr:row>5</xdr:row>
      <xdr:rowOff>102870</xdr:rowOff>
    </xdr:from>
    <xdr:to>
      <xdr:col>2</xdr:col>
      <xdr:colOff>3812</xdr:colOff>
      <xdr:row>7</xdr:row>
      <xdr:rowOff>33944</xdr:rowOff>
    </xdr:to>
    <xdr:sp macro="" textlink="">
      <xdr:nvSpPr>
        <xdr:cNvPr id="8" name="Κείμενο συμβουλής 23" descr="The row field...">
          <a:extLst>
            <a:ext uri="{FF2B5EF4-FFF2-40B4-BE49-F238E27FC236}">
              <a16:creationId xmlns:a16="http://schemas.microsoft.com/office/drawing/2014/main" id="{25B3E6E4-AAAA-4EC1-8C01-177160C5AE2E}"/>
            </a:ext>
          </a:extLst>
        </xdr:cNvPr>
        <xdr:cNvSpPr txBox="1"/>
      </xdr:nvSpPr>
      <xdr:spPr>
        <a:xfrm>
          <a:off x="495304" y="1055370"/>
          <a:ext cx="1108708" cy="312074"/>
        </a:xfrm>
        <a:prstGeom prst="rect">
          <a:avLst/>
        </a:prstGeom>
        <a:solidFill>
          <a:schemeClr val="bg1"/>
        </a:solid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Πεδίο γραμμών</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316951</xdr:colOff>
      <xdr:row>14</xdr:row>
      <xdr:rowOff>57152</xdr:rowOff>
    </xdr:from>
    <xdr:to>
      <xdr:col>7</xdr:col>
      <xdr:colOff>366481</xdr:colOff>
      <xdr:row>16</xdr:row>
      <xdr:rowOff>3171</xdr:rowOff>
    </xdr:to>
    <xdr:sp macro="" textlink="">
      <xdr:nvSpPr>
        <xdr:cNvPr id="9" name="Κείμενο συμβουλής 25" descr="...along with the column field you just added...">
          <a:extLst>
            <a:ext uri="{FF2B5EF4-FFF2-40B4-BE49-F238E27FC236}">
              <a16:creationId xmlns:a16="http://schemas.microsoft.com/office/drawing/2014/main" id="{0032BC7D-BDA5-45A6-A759-FE577AEE8086}"/>
            </a:ext>
          </a:extLst>
        </xdr:cNvPr>
        <xdr:cNvSpPr txBox="1"/>
      </xdr:nvSpPr>
      <xdr:spPr>
        <a:xfrm>
          <a:off x="3069676" y="2724152"/>
          <a:ext cx="3021330" cy="327019"/>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Πεδίο τιμών</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3</xdr:col>
      <xdr:colOff>13794</xdr:colOff>
      <xdr:row>7</xdr:row>
      <xdr:rowOff>3</xdr:rowOff>
    </xdr:from>
    <xdr:to>
      <xdr:col>7</xdr:col>
      <xdr:colOff>737037</xdr:colOff>
      <xdr:row>7</xdr:row>
      <xdr:rowOff>161928</xdr:rowOff>
    </xdr:to>
    <xdr:sp macro="" textlink="">
      <xdr:nvSpPr>
        <xdr:cNvPr id="10" name="σχήμα_ΚάτωΆγκιστρο">
          <a:extLst>
            <a:ext uri="{FF2B5EF4-FFF2-40B4-BE49-F238E27FC236}">
              <a16:creationId xmlns:a16="http://schemas.microsoft.com/office/drawing/2014/main" id="{BFA5DF18-9736-4CF4-B77C-4F584C447345}"/>
            </a:ext>
          </a:extLst>
        </xdr:cNvPr>
        <xdr:cNvSpPr/>
      </xdr:nvSpPr>
      <xdr:spPr>
        <a:xfrm rot="5400000">
          <a:off x="4533078" y="-433056"/>
          <a:ext cx="161925" cy="3695043"/>
        </a:xfrm>
        <a:prstGeom prst="leftBrace">
          <a:avLst>
            <a:gd name="adj1" fmla="val 34667"/>
            <a:gd name="adj2" fmla="val 49300"/>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twoCellAnchor editAs="absolute">
    <xdr:from>
      <xdr:col>3</xdr:col>
      <xdr:colOff>333144</xdr:colOff>
      <xdr:row>5</xdr:row>
      <xdr:rowOff>43815</xdr:rowOff>
    </xdr:from>
    <xdr:to>
      <xdr:col>7</xdr:col>
      <xdr:colOff>465779</xdr:colOff>
      <xdr:row>6</xdr:row>
      <xdr:rowOff>157769</xdr:rowOff>
    </xdr:to>
    <xdr:sp macro="" textlink="">
      <xdr:nvSpPr>
        <xdr:cNvPr id="11" name="Κείμενο συμβουλής 24" descr="...divide up the value field.">
          <a:extLst>
            <a:ext uri="{FF2B5EF4-FFF2-40B4-BE49-F238E27FC236}">
              <a16:creationId xmlns:a16="http://schemas.microsoft.com/office/drawing/2014/main" id="{6227EEC0-7747-4D46-B133-C9A8FA06551B}"/>
            </a:ext>
          </a:extLst>
        </xdr:cNvPr>
        <xdr:cNvSpPr txBox="1"/>
      </xdr:nvSpPr>
      <xdr:spPr>
        <a:xfrm>
          <a:off x="3085869" y="996315"/>
          <a:ext cx="3104435" cy="304454"/>
        </a:xfrm>
        <a:prstGeom prst="rect">
          <a:avLst/>
        </a:prstGeom>
        <a:noFill/>
        <a:ln w="9525">
          <a:noFill/>
          <a:miter lim="800000"/>
          <a:headEnd/>
          <a:tailEnd/>
        </a:ln>
      </xdr:spPr>
      <xdr:txBody>
        <a:bodyPr rot="0" vert="horz" wrap="square" lIns="91440" tIns="45720" rIns="91440" bIns="45720" rtlCol="0" anchor="ctr" anchorCtr="0">
          <a:noAutofit/>
        </a:bodyPr>
        <a:lstStyle/>
        <a:p>
          <a:pPr marL="0" marR="0" lvl="0" indent="0" algn="ctr" defTabSz="914400" rtl="0" eaLnBrk="1" fontAlgn="auto" latinLnBrk="0" hangingPunct="1">
            <a:lnSpc>
              <a:spcPct val="107000"/>
            </a:lnSpc>
            <a:spcBef>
              <a:spcPts val="0"/>
            </a:spcBef>
            <a:spcAft>
              <a:spcPts val="800"/>
            </a:spcAft>
            <a:buClrTx/>
            <a:buSzTx/>
            <a:buFontTx/>
            <a:buNone/>
            <a:tabLst/>
            <a:defRPr/>
          </a:pPr>
          <a:r>
            <a:rPr lang="el" sz="1100" b="0" noProof="0">
              <a:effectLst/>
              <a:latin typeface="Calibri" panose="020F0502020204030204" pitchFamily="34" charset="0"/>
              <a:ea typeface="Calibri" panose="020F0502020204030204" pitchFamily="34" charset="0"/>
              <a:cs typeface="Calibri" panose="020F0502020204030204" pitchFamily="34" charset="0"/>
            </a:rPr>
            <a:t>Πεδίο στηλών </a:t>
          </a:r>
          <a:endParaRPr lang="en-US" sz="1100" noProof="0">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absolute">
    <xdr:from>
      <xdr:col>1</xdr:col>
      <xdr:colOff>383085</xdr:colOff>
      <xdr:row>5</xdr:row>
      <xdr:rowOff>152269</xdr:rowOff>
    </xdr:from>
    <xdr:to>
      <xdr:col>2</xdr:col>
      <xdr:colOff>694934</xdr:colOff>
      <xdr:row>9</xdr:row>
      <xdr:rowOff>143469</xdr:rowOff>
    </xdr:to>
    <xdr:sp macro="" textlink="">
      <xdr:nvSpPr>
        <xdr:cNvPr id="12" name="σχήμα_ΚαμπύλοΒέλος">
          <a:extLst>
            <a:ext uri="{FF2B5EF4-FFF2-40B4-BE49-F238E27FC236}">
              <a16:creationId xmlns:a16="http://schemas.microsoft.com/office/drawing/2014/main" id="{8B3C6B4E-C336-44F0-9190-D37C2E550C44}"/>
            </a:ext>
          </a:extLst>
        </xdr:cNvPr>
        <xdr:cNvSpPr/>
      </xdr:nvSpPr>
      <xdr:spPr>
        <a:xfrm rot="12380056">
          <a:off x="992685" y="1104769"/>
          <a:ext cx="1302449" cy="753200"/>
        </a:xfrm>
        <a:prstGeom prst="arc">
          <a:avLst>
            <a:gd name="adj1" fmla="val 16283853"/>
            <a:gd name="adj2" fmla="val 20754519"/>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clientData/>
  </xdr:twoCellAnchor>
  <xdr:twoCellAnchor editAs="absolute">
    <xdr:from>
      <xdr:col>3</xdr:col>
      <xdr:colOff>13802</xdr:colOff>
      <xdr:row>13</xdr:row>
      <xdr:rowOff>95254</xdr:rowOff>
    </xdr:from>
    <xdr:to>
      <xdr:col>7</xdr:col>
      <xdr:colOff>737044</xdr:colOff>
      <xdr:row>14</xdr:row>
      <xdr:rowOff>76204</xdr:rowOff>
    </xdr:to>
    <xdr:sp macro="" textlink="">
      <xdr:nvSpPr>
        <xdr:cNvPr id="13" name="σχήμα_ΚάτωΆγκιστρο">
          <a:extLst>
            <a:ext uri="{FF2B5EF4-FFF2-40B4-BE49-F238E27FC236}">
              <a16:creationId xmlns:a16="http://schemas.microsoft.com/office/drawing/2014/main" id="{63EA3E57-9ED8-4BBD-915B-6665DAC7E655}"/>
            </a:ext>
          </a:extLst>
        </xdr:cNvPr>
        <xdr:cNvSpPr/>
      </xdr:nvSpPr>
      <xdr:spPr>
        <a:xfrm rot="16200000">
          <a:off x="4528323" y="809958"/>
          <a:ext cx="171450" cy="3695042"/>
        </a:xfrm>
        <a:prstGeom prst="leftBrace">
          <a:avLst>
            <a:gd name="adj1" fmla="val 34667"/>
            <a:gd name="adj2" fmla="val 49300"/>
          </a:avLst>
        </a:prstGeom>
        <a:ln w="19050">
          <a:solidFill>
            <a:srgbClr val="217346"/>
          </a:solidFill>
          <a:prstDash val="sysDot"/>
          <a:head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rtl="0"/>
          <a:endParaRPr lang="en-US" sz="1100">
            <a:solidFill>
              <a:schemeClr val="tx1"/>
            </a:solidFill>
            <a:latin typeface="+mn-lt"/>
            <a:ea typeface="+mn-ea"/>
            <a:cs typeface="+mn-cs"/>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10.xml.rels><?xml version="1.0" encoding="UTF-8" standalone="yes"?>
<Relationships xmlns="http://schemas.openxmlformats.org/package/2006/relationships"><Relationship Id="rId1" Type="http://schemas.openxmlformats.org/officeDocument/2006/relationships/pivotCacheRecords" Target="pivotCacheRecords10.xml"/></Relationships>
</file>

<file path=xl/pivotCache/_rels/pivotCacheDefinition11.xml.rels><?xml version="1.0" encoding="UTF-8" standalone="yes"?>
<Relationships xmlns="http://schemas.openxmlformats.org/package/2006/relationships"><Relationship Id="rId1" Type="http://schemas.openxmlformats.org/officeDocument/2006/relationships/pivotCacheRecords" Target="pivotCacheRecords11.xml"/></Relationships>
</file>

<file path=xl/pivotCache/_rels/pivotCacheDefinition12.xml.rels><?xml version="1.0" encoding="UTF-8" standalone="yes"?>
<Relationships xmlns="http://schemas.openxmlformats.org/package/2006/relationships"><Relationship Id="rId1" Type="http://schemas.openxmlformats.org/officeDocument/2006/relationships/pivotCacheRecords" Target="pivotCacheRecords12.xml"/></Relationships>
</file>

<file path=xl/pivotCache/_rels/pivotCacheDefinition13.xml.rels><?xml version="1.0" encoding="UTF-8" standalone="yes"?>
<Relationships xmlns="http://schemas.openxmlformats.org/package/2006/relationships"><Relationship Id="rId1" Type="http://schemas.openxmlformats.org/officeDocument/2006/relationships/pivotCacheRecords" Target="pivotCacheRecords13.xml"/></Relationships>
</file>

<file path=xl/pivotCache/_rels/pivotCacheDefinition14.xml.rels><?xml version="1.0" encoding="UTF-8" standalone="yes"?>
<Relationships xmlns="http://schemas.openxmlformats.org/package/2006/relationships"><Relationship Id="rId1" Type="http://schemas.openxmlformats.org/officeDocument/2006/relationships/pivotCacheRecords" Target="pivotCacheRecords14.xml"/></Relationships>
</file>

<file path=xl/pivotCache/_rels/pivotCacheDefinition15.xml.rels><?xml version="1.0" encoding="UTF-8" standalone="yes"?>
<Relationships xmlns="http://schemas.openxmlformats.org/package/2006/relationships"><Relationship Id="rId1" Type="http://schemas.openxmlformats.org/officeDocument/2006/relationships/pivotCacheRecords" Target="pivotCacheRecords15.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2" Type="http://schemas.microsoft.com/office/2006/relationships/xlExternalLinkPath/xlPathMissing" Target="Office_20187377_TF16410255.xltx" TargetMode="External"/><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_rels/pivotCacheDefinition9.xml.rels><?xml version="1.0" encoding="UTF-8" standalone="yes"?>
<Relationships xmlns="http://schemas.openxmlformats.org/package/2006/relationships"><Relationship Id="rId1" Type="http://schemas.openxmlformats.org/officeDocument/2006/relationships/pivotCacheRecords" Target="pivotCacheRecords9.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4282411" createdVersion="6" refreshedVersion="6" minRefreshableVersion="3" recordCount="48" xr:uid="{B56F873E-FEA0-46A9-8D63-30DA7DDE67E3}">
  <cacheSource type="worksheet">
    <worksheetSource name="πίνακας_18.1"/>
  </cacheSource>
  <cacheFields count="4">
    <cacheField name="Εποχή" numFmtId="0">
      <sharedItems count="4">
        <s v="Χειμώνας"/>
        <s v="Άνοιξη"/>
        <s v="Καλοκαίρι"/>
        <s v="Φθινόπωρο"/>
      </sharedItems>
    </cacheField>
    <cacheField name="Πωλητής" numFmtId="0">
      <sharedItems count="3">
        <s v="Σοφία"/>
        <s v="Γιώργος"/>
        <s v="Φαίδων"/>
      </sharedItems>
    </cacheField>
    <cacheField name="Προϊόν" numFmtId="0">
      <sharedItems/>
    </cacheField>
    <cacheField name="Μονάδες πώλησης" numFmtId="0">
      <sharedItems containsSemiMixedTypes="0" containsString="0" containsNumber="1" containsInteger="1" minValue="30" maxValue="2000"/>
    </cacheField>
  </cacheFields>
  <extLst>
    <ext xmlns:x14="http://schemas.microsoft.com/office/spreadsheetml/2009/9/main" uri="{725AE2AE-9491-48be-B2B4-4EB974FC3084}">
      <x14:pivotCacheDefinition/>
    </ext>
  </extLst>
</pivotCacheDefinition>
</file>

<file path=xl/pivotCache/pivotCacheDefinition10.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0300923" createdVersion="6" refreshedVersion="6" minRefreshableVersion="3" recordCount="8" xr:uid="{2D90EB45-0D0A-4353-9C1A-1591A5FD7D29}">
  <cacheSource type="worksheet">
    <worksheetSource name="πίνακας_6.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acheField>
    <cacheField name="Ποσό" numFmtId="0">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0416669" createdVersion="6" refreshedVersion="6" minRefreshableVersion="3" recordCount="8" xr:uid="{EE5B2F82-0A7D-477A-BD81-AA1536E79601}">
  <cacheSource type="worksheet">
    <worksheetSource name="πίνακας_4.116"/>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ount="5">
        <s v="Δώρα"/>
        <s v="Φαγητό"/>
        <s v="Εισιτήρια"/>
        <s v="Μουσική"/>
        <s v="Αθλητισμός"/>
      </sharedItems>
    </cacheField>
    <cacheField name="Ποσό" numFmtId="0">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0995369" createdVersion="6" refreshedVersion="6" minRefreshableVersion="3" recordCount="8" xr:uid="{0210A47F-E650-48E9-B9A3-CE39D0047644}">
  <cacheSource type="worksheet">
    <worksheetSource name="πίνακας_4.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ount="5">
        <s v="Δώρα"/>
        <s v="Φαγητό"/>
        <s v="Εισιτήρια"/>
        <s v="Μουσική"/>
        <s v="Αθλητισμός"/>
      </sharedItems>
    </cacheField>
    <cacheField name="Ποσό"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1342593" createdVersion="6" refreshedVersion="6" minRefreshableVersion="3" recordCount="8" xr:uid="{25CAC5CA-C441-4046-9551-9E0601F4ED77}">
  <cacheSource type="worksheet">
    <worksheetSource name="πίνακας_3.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acheField>
    <cacheField name="Ποσό"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1689816" createdVersion="6" refreshedVersion="6" minRefreshableVersion="3" recordCount="8" xr:uid="{33EC19E7-7FDE-46F9-B768-A33C11F54997}">
  <cacheSource type="worksheet">
    <worksheetSource name="πίνακας_2.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acheField>
    <cacheField name="Ποσό"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1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61921293" createdVersion="6" refreshedVersion="6" minRefreshableVersion="3" recordCount="8" xr:uid="{12597730-CB68-40ED-862B-C316B75C53C0}">
  <cacheSource type="worksheet">
    <worksheetSource name="πίνακας_1.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acheField>
    <cacheField name="Ποσό" numFmtId="164">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7060182" createdVersion="6" refreshedVersion="6" minRefreshableVersion="3" recordCount="48" xr:uid="{700E5361-E1DF-47C5-80EB-37094C615DC4}">
  <cacheSource type="worksheet">
    <worksheetSource name="πίνακας_17.1"/>
  </cacheSource>
  <cacheFields count="4">
    <cacheField name="Αγοραστής" numFmtId="0">
      <sharedItems count="2">
        <s v="Πατέρας"/>
        <s v="Μητέρα"/>
      </sharedItems>
    </cacheField>
    <cacheField name="Εποχή" numFmtId="0">
      <sharedItems count="4">
        <s v="Χειμώνας"/>
        <s v="Άνοιξη"/>
        <s v="Καλοκαίρι"/>
        <s v="Φθινόπωρο"/>
      </sharedItems>
    </cacheField>
    <cacheField name="Τύπος" numFmtId="0">
      <sharedItems count="3">
        <s v="Ασφάλιση"/>
        <s v="Ενοίκιο"/>
        <s v="Υπηρεσίες κοινής ωφελείας"/>
      </sharedItems>
    </cacheField>
    <cacheField name="Ποσό" numFmtId="0">
      <sharedItems containsSemiMixedTypes="0" containsString="0" containsNumber="1" containsInteger="1" minValue="30" maxValue="2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7986113" createdVersion="6" refreshedVersion="6" minRefreshableVersion="3" recordCount="12" xr:uid="{9540A852-36A4-4B96-9065-747C61E27420}">
  <cacheSource type="worksheet">
    <worksheetSource name="πίνακας_16.1"/>
  </cacheSource>
  <cacheFields count="4">
    <cacheField name="Μήνας" numFmtId="0">
      <sharedItems count="4">
        <s v="Ιαν"/>
        <s v="Φεβ"/>
        <s v="Μάρ"/>
        <s v="Απρ"/>
      </sharedItems>
    </cacheField>
    <cacheField name="Αγοραστής" numFmtId="0">
      <sharedItems count="3">
        <s v="Στέλλα"/>
        <s v="Πατέρας"/>
        <s v="Μητέρα"/>
      </sharedItems>
    </cacheField>
    <cacheField name="Τύπος" numFmtId="0">
      <sharedItems count="2">
        <s v="Φαγητό"/>
        <s v="Υπηρεσίες κοινής ωφελείας"/>
      </sharedItems>
    </cacheField>
    <cacheField name="Ποσό" numFmtId="165">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8333336" createdVersion="6" refreshedVersion="6" minRefreshableVersion="3" recordCount="21" xr:uid="{196D1B94-11BA-4D62-9A9A-7136B14B8184}">
  <cacheSource type="worksheet">
    <worksheetSource name="πίνακας_15.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Στέλλα"/>
        <s v="Μητέρα"/>
      </sharedItems>
    </cacheField>
    <cacheField name="Τύπος" numFmtId="0">
      <sharedItems count="20">
        <s v="Αθλητισμός"/>
        <s v="Αεροπορικά εισιτήρια"/>
        <s v="Φόροι"/>
        <s v="Μουσική"/>
        <s v="Εισιτήρια"/>
        <s v="Βιβλία"/>
        <s v="Εστιατόρια"/>
        <s v="Ρούχα"/>
        <s v="Μαθήματα μουσικής"/>
        <s v="Στάθμευση"/>
        <s v="Ηλεκτρονικά"/>
        <s v="Καύσιμα"/>
        <s v="Φαγητό"/>
        <s v="Συνδρομές σε λέσχες"/>
        <s v="Ιατρικά"/>
        <s v="Ηλεκτρικό"/>
        <s v="Οδοντιατρικά"/>
        <s v="Ασφάλεια αυτοκινήτου"/>
        <s v="Ασφάλεια υγείας"/>
        <s v="Ασφάλεια κατοικίας"/>
      </sharedItems>
    </cacheField>
    <cacheField name="Ποσό" numFmtId="164">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8449075" createdVersion="6" refreshedVersion="6" minRefreshableVersion="3" recordCount="21" xr:uid="{00000000-000A-0000-FFFF-FFFF08000000}">
  <cacheSource type="worksheet">
    <worksheetSource name="Δαπάνες1281710" r:id="rId2"/>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Στέλλα"/>
        <s v="Μητέρα"/>
      </sharedItems>
    </cacheField>
    <cacheField name="Τύπος" numFmtId="0">
      <sharedItems count="20">
        <s v="Αθλητισμός"/>
        <s v="Αεροπορικά εισιτήρια"/>
        <s v="Φόροι"/>
        <s v="Μουσική"/>
        <s v="Εισιτήρια"/>
        <s v="Βιβλία"/>
        <s v="Εστιατόρια"/>
        <s v="Ρούχα"/>
        <s v="Μαθήματα μουσικής"/>
        <s v="Στάθμευση"/>
        <s v="Ηλεκτρονικά"/>
        <s v="Καύσιμα"/>
        <s v="Φαγητό"/>
        <s v="Συνδρομές σε λέσχες"/>
        <s v="Ιατρικά"/>
        <s v="Ηλεκτρικό"/>
        <s v="Οδοντιατρικά"/>
        <s v="Ασφάλεια αυτοκινήτου"/>
        <s v="Ασφάλεια υγείας"/>
        <s v="Ασφάλεια κατοικίας"/>
      </sharedItems>
    </cacheField>
    <cacheField name="Ποσό" numFmtId="164">
      <sharedItems containsSemiMixedTypes="0" containsString="0" containsNumber="1" containsInteger="1" minValue="20" maxValue="1000"/>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8796298" createdVersion="6" refreshedVersion="6" minRefreshableVersion="3" recordCount="21" xr:uid="{61068B89-201D-4DB8-B9B4-0E708213A6BB}">
  <cacheSource type="worksheet">
    <worksheetSource name="πίνακας_13.1"/>
  </cacheSource>
  <cacheFields count="5">
    <cacheField name="Ημερομηνία" numFmtId="16">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1/1/2017"/>
          <s v="1-Ιαν"/>
          <s v="2-Ιαν"/>
          <s v="3-Ιαν"/>
          <s v="4-Ιαν"/>
          <s v="5-Ιαν"/>
          <s v="6-Ιαν"/>
          <s v="7-Ιαν"/>
          <s v="8-Ιαν"/>
          <s v="9-Ιαν"/>
          <s v="10-Ιαν"/>
          <s v="11-Ιαν"/>
          <s v="12-Ιαν"/>
          <s v="13-Ιαν"/>
          <s v="14-Ιαν"/>
          <s v="15-Ιαν"/>
          <s v="16-Ιαν"/>
          <s v="17-Ιαν"/>
          <s v="18-Ιαν"/>
          <s v="19-Ιαν"/>
          <s v="20-Ιαν"/>
          <s v="21-Ιαν"/>
          <s v="22-Ιαν"/>
          <s v="23-Ιαν"/>
          <s v="24-Ιαν"/>
          <s v="25-Ιαν"/>
          <s v="26-Ιαν"/>
          <s v="27-Ιαν"/>
          <s v="28-Ιαν"/>
          <s v="29-Ιαν"/>
          <s v="30-Ιαν"/>
          <s v="31-Ιαν"/>
          <s v="1-Φεβ"/>
          <s v="2-Φεβ"/>
          <s v="3-Φεβ"/>
          <s v="4-Φεβ"/>
          <s v="5-Φεβ"/>
          <s v="6-Φεβ"/>
          <s v="7-Φεβ"/>
          <s v="8-Φεβ"/>
          <s v="9-Φεβ"/>
          <s v="10-Φεβ"/>
          <s v="11-Φεβ"/>
          <s v="12-Φεβ"/>
          <s v="13-Φεβ"/>
          <s v="14-Φεβ"/>
          <s v="15-Φεβ"/>
          <s v="16-Φεβ"/>
          <s v="17-Φεβ"/>
          <s v="18-Φεβ"/>
          <s v="19-Φεβ"/>
          <s v="20-Φεβ"/>
          <s v="21-Φεβ"/>
          <s v="22-Φεβ"/>
          <s v="23-Φεβ"/>
          <s v="24-Φεβ"/>
          <s v="25-Φεβ"/>
          <s v="26-Φεβ"/>
          <s v="27-Φεβ"/>
          <s v="28-Φεβ"/>
          <s v="29-Φεβ"/>
          <s v="1-Μαρ"/>
          <s v="2-Μαρ"/>
          <s v="3-Μαρ"/>
          <s v="4-Μαρ"/>
          <s v="5-Μαρ"/>
          <s v="6-Μαρ"/>
          <s v="7-Μαρ"/>
          <s v="8-Μαρ"/>
          <s v="9-Μαρ"/>
          <s v="10-Μαρ"/>
          <s v="11-Μαρ"/>
          <s v="12-Μαρ"/>
          <s v="13-Μαρ"/>
          <s v="14-Μαρ"/>
          <s v="15-Μαρ"/>
          <s v="16-Μαρ"/>
          <s v="17-Μαρ"/>
          <s v="18-Μαρ"/>
          <s v="19-Μαρ"/>
          <s v="20-Μαρ"/>
          <s v="21-Μαρ"/>
          <s v="22-Μαρ"/>
          <s v="23-Μαρ"/>
          <s v="24-Μαρ"/>
          <s v="25-Μαρ"/>
          <s v="26-Μαρ"/>
          <s v="27-Μαρ"/>
          <s v="28-Μαρ"/>
          <s v="29-Μαρ"/>
          <s v="30-Μαρ"/>
          <s v="31-Μαρ"/>
          <s v="1-Απρ"/>
          <s v="2-Απρ"/>
          <s v="3-Απρ"/>
          <s v="4-Απρ"/>
          <s v="5-Απρ"/>
          <s v="6-Απρ"/>
          <s v="7-Απρ"/>
          <s v="8-Απρ"/>
          <s v="9-Απρ"/>
          <s v="10-Απρ"/>
          <s v="11-Απρ"/>
          <s v="12-Απρ"/>
          <s v="13-Απρ"/>
          <s v="14-Απρ"/>
          <s v="15-Απρ"/>
          <s v="16-Απρ"/>
          <s v="17-Απρ"/>
          <s v="18-Απρ"/>
          <s v="19-Απρ"/>
          <s v="20-Απρ"/>
          <s v="21-Απρ"/>
          <s v="22-Απρ"/>
          <s v="23-Απρ"/>
          <s v="24-Απρ"/>
          <s v="25-Απρ"/>
          <s v="26-Απρ"/>
          <s v="27-Απρ"/>
          <s v="28-Απρ"/>
          <s v="29-Απρ"/>
          <s v="30-Απρ"/>
          <s v="1-Μαϊ"/>
          <s v="2-Μαϊ"/>
          <s v="3-Μαϊ"/>
          <s v="4-Μαϊ"/>
          <s v="5-Μαϊ"/>
          <s v="6-Μαϊ"/>
          <s v="7-Μαϊ"/>
          <s v="8-Μαϊ"/>
          <s v="9-Μαϊ"/>
          <s v="10-Μαϊ"/>
          <s v="11-Μαϊ"/>
          <s v="12-Μαϊ"/>
          <s v="13-Μαϊ"/>
          <s v="14-Μαϊ"/>
          <s v="15-Μαϊ"/>
          <s v="16-Μαϊ"/>
          <s v="17-Μαϊ"/>
          <s v="18-Μαϊ"/>
          <s v="19-Μαϊ"/>
          <s v="20-Μαϊ"/>
          <s v="21-Μαϊ"/>
          <s v="22-Μαϊ"/>
          <s v="23-Μαϊ"/>
          <s v="24-Μαϊ"/>
          <s v="25-Μαϊ"/>
          <s v="26-Μαϊ"/>
          <s v="27-Μαϊ"/>
          <s v="28-Μαϊ"/>
          <s v="29-Μαϊ"/>
          <s v="30-Μαϊ"/>
          <s v="31-Μαϊ"/>
          <s v="1-Ιουν"/>
          <s v="2-Ιουν"/>
          <s v="3-Ιουν"/>
          <s v="4-Ιουν"/>
          <s v="5-Ιουν"/>
          <s v="6-Ιουν"/>
          <s v="7-Ιουν"/>
          <s v="8-Ιουν"/>
          <s v="9-Ιουν"/>
          <s v="10-Ιουν"/>
          <s v="11-Ιουν"/>
          <s v="12-Ιουν"/>
          <s v="13-Ιουν"/>
          <s v="14-Ιουν"/>
          <s v="15-Ιουν"/>
          <s v="16-Ιουν"/>
          <s v="17-Ιουν"/>
          <s v="18-Ιουν"/>
          <s v="19-Ιουν"/>
          <s v="20-Ιουν"/>
          <s v="21-Ιουν"/>
          <s v="22-Ιουν"/>
          <s v="23-Ιουν"/>
          <s v="24-Ιουν"/>
          <s v="25-Ιουν"/>
          <s v="26-Ιουν"/>
          <s v="27-Ιουν"/>
          <s v="28-Ιουν"/>
          <s v="29-Ιουν"/>
          <s v="30-Ιουν"/>
          <s v="1-Ιουλ"/>
          <s v="2-Ιουλ"/>
          <s v="3-Ιουλ"/>
          <s v="4-Ιουλ"/>
          <s v="5-Ιουλ"/>
          <s v="6-Ιουλ"/>
          <s v="7-Ιουλ"/>
          <s v="8-Ιουλ"/>
          <s v="9-Ιουλ"/>
          <s v="10-Ιουλ"/>
          <s v="11-Ιουλ"/>
          <s v="12-Ιουλ"/>
          <s v="13-Ιουλ"/>
          <s v="14-Ιουλ"/>
          <s v="15-Ιουλ"/>
          <s v="16-Ιουλ"/>
          <s v="17-Ιουλ"/>
          <s v="18-Ιουλ"/>
          <s v="19-Ιουλ"/>
          <s v="20-Ιουλ"/>
          <s v="21-Ιουλ"/>
          <s v="22-Ιουλ"/>
          <s v="23-Ιουλ"/>
          <s v="24-Ιουλ"/>
          <s v="25-Ιουλ"/>
          <s v="26-Ιουλ"/>
          <s v="27-Ιουλ"/>
          <s v="28-Ιουλ"/>
          <s v="29-Ιουλ"/>
          <s v="30-Ιουλ"/>
          <s v="31-Ιουλ"/>
          <s v="1-Αυγ"/>
          <s v="2-Αυγ"/>
          <s v="3-Αυγ"/>
          <s v="4-Αυγ"/>
          <s v="5-Αυγ"/>
          <s v="6-Αυγ"/>
          <s v="7-Αυγ"/>
          <s v="8-Αυγ"/>
          <s v="9-Αυγ"/>
          <s v="10-Αυγ"/>
          <s v="11-Αυγ"/>
          <s v="12-Αυγ"/>
          <s v="13-Αυγ"/>
          <s v="14-Αυγ"/>
          <s v="15-Αυγ"/>
          <s v="16-Αυγ"/>
          <s v="17-Αυγ"/>
          <s v="18-Αυγ"/>
          <s v="19-Αυγ"/>
          <s v="20-Αυγ"/>
          <s v="21-Αυγ"/>
          <s v="22-Αυγ"/>
          <s v="23-Αυγ"/>
          <s v="24-Αυγ"/>
          <s v="25-Αυγ"/>
          <s v="26-Αυγ"/>
          <s v="27-Αυγ"/>
          <s v="28-Αυγ"/>
          <s v="29-Αυγ"/>
          <s v="30-Αυγ"/>
          <s v="31-Αυγ"/>
          <s v="1-Σεπ"/>
          <s v="2-Σεπ"/>
          <s v="3-Σεπ"/>
          <s v="4-Σεπ"/>
          <s v="5-Σεπ"/>
          <s v="6-Σεπ"/>
          <s v="7-Σεπ"/>
          <s v="8-Σεπ"/>
          <s v="9-Σεπ"/>
          <s v="10-Σεπ"/>
          <s v="11-Σεπ"/>
          <s v="12-Σεπ"/>
          <s v="13-Σεπ"/>
          <s v="14-Σεπ"/>
          <s v="15-Σεπ"/>
          <s v="16-Σεπ"/>
          <s v="17-Σεπ"/>
          <s v="18-Σεπ"/>
          <s v="19-Σεπ"/>
          <s v="20-Σεπ"/>
          <s v="21-Σεπ"/>
          <s v="22-Σεπ"/>
          <s v="23-Σεπ"/>
          <s v="24-Σεπ"/>
          <s v="25-Σεπ"/>
          <s v="26-Σεπ"/>
          <s v="27-Σεπ"/>
          <s v="28-Σεπ"/>
          <s v="29-Σεπ"/>
          <s v="30-Σεπ"/>
          <s v="1-Οκτ"/>
          <s v="2-Οκτ"/>
          <s v="3-Οκτ"/>
          <s v="4-Οκτ"/>
          <s v="5-Οκτ"/>
          <s v="6-Οκτ"/>
          <s v="7-Οκτ"/>
          <s v="8-Οκτ"/>
          <s v="9-Οκτ"/>
          <s v="10-Οκτ"/>
          <s v="11-Οκτ"/>
          <s v="12-Οκτ"/>
          <s v="13-Οκτ"/>
          <s v="14-Οκτ"/>
          <s v="15-Οκτ"/>
          <s v="16-Οκτ"/>
          <s v="17-Οκτ"/>
          <s v="18-Οκτ"/>
          <s v="19-Οκτ"/>
          <s v="20-Οκτ"/>
          <s v="21-Οκτ"/>
          <s v="22-Οκτ"/>
          <s v="23-Οκτ"/>
          <s v="24-Οκτ"/>
          <s v="25-Οκτ"/>
          <s v="26-Οκτ"/>
          <s v="27-Οκτ"/>
          <s v="28-Οκτ"/>
          <s v="29-Οκτ"/>
          <s v="30-Οκτ"/>
          <s v="31-Οκτ"/>
          <s v="1-Νοε"/>
          <s v="2-Νοε"/>
          <s v="3-Νοε"/>
          <s v="4-Νοε"/>
          <s v="5-Νοε"/>
          <s v="6-Νοε"/>
          <s v="7-Νοε"/>
          <s v="8-Νοε"/>
          <s v="9-Νοε"/>
          <s v="10-Νοε"/>
          <s v="11-Νοε"/>
          <s v="12-Νοε"/>
          <s v="13-Νοε"/>
          <s v="14-Νοε"/>
          <s v="15-Νοε"/>
          <s v="16-Νοε"/>
          <s v="17-Νοε"/>
          <s v="18-Νοε"/>
          <s v="19-Νοε"/>
          <s v="20-Νοε"/>
          <s v="21-Νοε"/>
          <s v="22-Νοε"/>
          <s v="23-Νοε"/>
          <s v="24-Νοε"/>
          <s v="25-Νοε"/>
          <s v="26-Νοε"/>
          <s v="27-Νοε"/>
          <s v="28-Νοε"/>
          <s v="29-Νοε"/>
          <s v="30-Νοε"/>
          <s v="1-Δεκ"/>
          <s v="2-Δεκ"/>
          <s v="3-Δεκ"/>
          <s v="4-Δεκ"/>
          <s v="5-Δεκ"/>
          <s v="6-Δεκ"/>
          <s v="7-Δεκ"/>
          <s v="8-Δεκ"/>
          <s v="9-Δεκ"/>
          <s v="10-Δεκ"/>
          <s v="11-Δεκ"/>
          <s v="12-Δεκ"/>
          <s v="13-Δεκ"/>
          <s v="14-Δεκ"/>
          <s v="15-Δεκ"/>
          <s v="16-Δεκ"/>
          <s v="17-Δεκ"/>
          <s v="18-Δεκ"/>
          <s v="19-Δεκ"/>
          <s v="20-Δεκ"/>
          <s v="21-Δεκ"/>
          <s v="22-Δεκ"/>
          <s v="23-Δεκ"/>
          <s v="24-Δεκ"/>
          <s v="25-Δεκ"/>
          <s v="26-Δεκ"/>
          <s v="27-Δεκ"/>
          <s v="28-Δεκ"/>
          <s v="29-Δεκ"/>
          <s v="30-Δεκ"/>
          <s v="31-Δεκ"/>
          <s v="&gt;26/2/2017"/>
        </groupItems>
      </fieldGroup>
    </cacheField>
    <cacheField name="Αγοραστής" numFmtId="0">
      <sharedItems count="3">
        <s v="Πατέρας"/>
        <s v="Στέλλα"/>
        <s v="Μητέρα"/>
      </sharedItems>
    </cacheField>
    <cacheField name="Τύπος" numFmtId="0">
      <sharedItems/>
    </cacheField>
    <cacheField name="Ποσό" numFmtId="164">
      <sharedItems containsSemiMixedTypes="0" containsString="0" containsNumber="1" containsInteger="1" minValue="20" maxValue="1000"/>
    </cacheField>
    <cacheField name="Μήνες" numFmtId="0" databaseField="0">
      <fieldGroup base="0">
        <rangePr groupBy="months" startDate="2017-01-01T00:00:00" endDate="2017-02-26T00:00:00"/>
        <groupItems count="14">
          <s v="&lt;1/1/2017"/>
          <s v="Ιαν"/>
          <s v="Φεβ"/>
          <s v="Μαρ"/>
          <s v="Απρ"/>
          <s v="Μαϊ"/>
          <s v="Ιουν"/>
          <s v="Ιουλ"/>
          <s v="Αυγ"/>
          <s v="Σεπ"/>
          <s v="Οκτ"/>
          <s v="Νοε"/>
          <s v="Δεκ"/>
          <s v="&gt;26/2/2017"/>
        </groupItems>
      </fieldGroup>
    </cacheField>
  </cacheFields>
  <extLst>
    <ext xmlns:x14="http://schemas.microsoft.com/office/spreadsheetml/2009/9/main" uri="{725AE2AE-9491-48be-B2B4-4EB974FC3084}">
      <x14:pivotCacheDefinition/>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9374999" createdVersion="6" refreshedVersion="6" minRefreshableVersion="3" recordCount="21" xr:uid="{215FA751-25E9-4DDF-9C46-DAE819EED5DC}">
  <cacheSource type="worksheet">
    <worksheetSource name="πίνακας_11.1"/>
  </cacheSource>
  <cacheFields count="5">
    <cacheField name="Ημερομηνία" numFmtId="16">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1/1/2017"/>
          <s v="1-Ιαν"/>
          <s v="2-Ιαν"/>
          <s v="3-Ιαν"/>
          <s v="4-Ιαν"/>
          <s v="5-Ιαν"/>
          <s v="6-Ιαν"/>
          <s v="7-Ιαν"/>
          <s v="8-Ιαν"/>
          <s v="9-Ιαν"/>
          <s v="10-Ιαν"/>
          <s v="11-Ιαν"/>
          <s v="12-Ιαν"/>
          <s v="13-Ιαν"/>
          <s v="14-Ιαν"/>
          <s v="15-Ιαν"/>
          <s v="16-Ιαν"/>
          <s v="17-Ιαν"/>
          <s v="18-Ιαν"/>
          <s v="19-Ιαν"/>
          <s v="20-Ιαν"/>
          <s v="21-Ιαν"/>
          <s v="22-Ιαν"/>
          <s v="23-Ιαν"/>
          <s v="24-Ιαν"/>
          <s v="25-Ιαν"/>
          <s v="26-Ιαν"/>
          <s v="27-Ιαν"/>
          <s v="28-Ιαν"/>
          <s v="29-Ιαν"/>
          <s v="30-Ιαν"/>
          <s v="31-Ιαν"/>
          <s v="1-Φεβ"/>
          <s v="2-Φεβ"/>
          <s v="3-Φεβ"/>
          <s v="4-Φεβ"/>
          <s v="5-Φεβ"/>
          <s v="6-Φεβ"/>
          <s v="7-Φεβ"/>
          <s v="8-Φεβ"/>
          <s v="9-Φεβ"/>
          <s v="10-Φεβ"/>
          <s v="11-Φεβ"/>
          <s v="12-Φεβ"/>
          <s v="13-Φεβ"/>
          <s v="14-Φεβ"/>
          <s v="15-Φεβ"/>
          <s v="16-Φεβ"/>
          <s v="17-Φεβ"/>
          <s v="18-Φεβ"/>
          <s v="19-Φεβ"/>
          <s v="20-Φεβ"/>
          <s v="21-Φεβ"/>
          <s v="22-Φεβ"/>
          <s v="23-Φεβ"/>
          <s v="24-Φεβ"/>
          <s v="25-Φεβ"/>
          <s v="26-Φεβ"/>
          <s v="27-Φεβ"/>
          <s v="28-Φεβ"/>
          <s v="29-Φεβ"/>
          <s v="1-Μαρ"/>
          <s v="2-Μαρ"/>
          <s v="3-Μαρ"/>
          <s v="4-Μαρ"/>
          <s v="5-Μαρ"/>
          <s v="6-Μαρ"/>
          <s v="7-Μαρ"/>
          <s v="8-Μαρ"/>
          <s v="9-Μαρ"/>
          <s v="10-Μαρ"/>
          <s v="11-Μαρ"/>
          <s v="12-Μαρ"/>
          <s v="13-Μαρ"/>
          <s v="14-Μαρ"/>
          <s v="15-Μαρ"/>
          <s v="16-Μαρ"/>
          <s v="17-Μαρ"/>
          <s v="18-Μαρ"/>
          <s v="19-Μαρ"/>
          <s v="20-Μαρ"/>
          <s v="21-Μαρ"/>
          <s v="22-Μαρ"/>
          <s v="23-Μαρ"/>
          <s v="24-Μαρ"/>
          <s v="25-Μαρ"/>
          <s v="26-Μαρ"/>
          <s v="27-Μαρ"/>
          <s v="28-Μαρ"/>
          <s v="29-Μαρ"/>
          <s v="30-Μαρ"/>
          <s v="31-Μαρ"/>
          <s v="1-Απρ"/>
          <s v="2-Απρ"/>
          <s v="3-Απρ"/>
          <s v="4-Απρ"/>
          <s v="5-Απρ"/>
          <s v="6-Απρ"/>
          <s v="7-Απρ"/>
          <s v="8-Απρ"/>
          <s v="9-Απρ"/>
          <s v="10-Απρ"/>
          <s v="11-Απρ"/>
          <s v="12-Απρ"/>
          <s v="13-Απρ"/>
          <s v="14-Απρ"/>
          <s v="15-Απρ"/>
          <s v="16-Απρ"/>
          <s v="17-Απρ"/>
          <s v="18-Απρ"/>
          <s v="19-Απρ"/>
          <s v="20-Απρ"/>
          <s v="21-Απρ"/>
          <s v="22-Απρ"/>
          <s v="23-Απρ"/>
          <s v="24-Απρ"/>
          <s v="25-Απρ"/>
          <s v="26-Απρ"/>
          <s v="27-Απρ"/>
          <s v="28-Απρ"/>
          <s v="29-Απρ"/>
          <s v="30-Απρ"/>
          <s v="1-Μαϊ"/>
          <s v="2-Μαϊ"/>
          <s v="3-Μαϊ"/>
          <s v="4-Μαϊ"/>
          <s v="5-Μαϊ"/>
          <s v="6-Μαϊ"/>
          <s v="7-Μαϊ"/>
          <s v="8-Μαϊ"/>
          <s v="9-Μαϊ"/>
          <s v="10-Μαϊ"/>
          <s v="11-Μαϊ"/>
          <s v="12-Μαϊ"/>
          <s v="13-Μαϊ"/>
          <s v="14-Μαϊ"/>
          <s v="15-Μαϊ"/>
          <s v="16-Μαϊ"/>
          <s v="17-Μαϊ"/>
          <s v="18-Μαϊ"/>
          <s v="19-Μαϊ"/>
          <s v="20-Μαϊ"/>
          <s v="21-Μαϊ"/>
          <s v="22-Μαϊ"/>
          <s v="23-Μαϊ"/>
          <s v="24-Μαϊ"/>
          <s v="25-Μαϊ"/>
          <s v="26-Μαϊ"/>
          <s v="27-Μαϊ"/>
          <s v="28-Μαϊ"/>
          <s v="29-Μαϊ"/>
          <s v="30-Μαϊ"/>
          <s v="31-Μαϊ"/>
          <s v="1-Ιουν"/>
          <s v="2-Ιουν"/>
          <s v="3-Ιουν"/>
          <s v="4-Ιουν"/>
          <s v="5-Ιουν"/>
          <s v="6-Ιουν"/>
          <s v="7-Ιουν"/>
          <s v="8-Ιουν"/>
          <s v="9-Ιουν"/>
          <s v="10-Ιουν"/>
          <s v="11-Ιουν"/>
          <s v="12-Ιουν"/>
          <s v="13-Ιουν"/>
          <s v="14-Ιουν"/>
          <s v="15-Ιουν"/>
          <s v="16-Ιουν"/>
          <s v="17-Ιουν"/>
          <s v="18-Ιουν"/>
          <s v="19-Ιουν"/>
          <s v="20-Ιουν"/>
          <s v="21-Ιουν"/>
          <s v="22-Ιουν"/>
          <s v="23-Ιουν"/>
          <s v="24-Ιουν"/>
          <s v="25-Ιουν"/>
          <s v="26-Ιουν"/>
          <s v="27-Ιουν"/>
          <s v="28-Ιουν"/>
          <s v="29-Ιουν"/>
          <s v="30-Ιουν"/>
          <s v="1-Ιουλ"/>
          <s v="2-Ιουλ"/>
          <s v="3-Ιουλ"/>
          <s v="4-Ιουλ"/>
          <s v="5-Ιουλ"/>
          <s v="6-Ιουλ"/>
          <s v="7-Ιουλ"/>
          <s v="8-Ιουλ"/>
          <s v="9-Ιουλ"/>
          <s v="10-Ιουλ"/>
          <s v="11-Ιουλ"/>
          <s v="12-Ιουλ"/>
          <s v="13-Ιουλ"/>
          <s v="14-Ιουλ"/>
          <s v="15-Ιουλ"/>
          <s v="16-Ιουλ"/>
          <s v="17-Ιουλ"/>
          <s v="18-Ιουλ"/>
          <s v="19-Ιουλ"/>
          <s v="20-Ιουλ"/>
          <s v="21-Ιουλ"/>
          <s v="22-Ιουλ"/>
          <s v="23-Ιουλ"/>
          <s v="24-Ιουλ"/>
          <s v="25-Ιουλ"/>
          <s v="26-Ιουλ"/>
          <s v="27-Ιουλ"/>
          <s v="28-Ιουλ"/>
          <s v="29-Ιουλ"/>
          <s v="30-Ιουλ"/>
          <s v="31-Ιουλ"/>
          <s v="1-Αυγ"/>
          <s v="2-Αυγ"/>
          <s v="3-Αυγ"/>
          <s v="4-Αυγ"/>
          <s v="5-Αυγ"/>
          <s v="6-Αυγ"/>
          <s v="7-Αυγ"/>
          <s v="8-Αυγ"/>
          <s v="9-Αυγ"/>
          <s v="10-Αυγ"/>
          <s v="11-Αυγ"/>
          <s v="12-Αυγ"/>
          <s v="13-Αυγ"/>
          <s v="14-Αυγ"/>
          <s v="15-Αυγ"/>
          <s v="16-Αυγ"/>
          <s v="17-Αυγ"/>
          <s v="18-Αυγ"/>
          <s v="19-Αυγ"/>
          <s v="20-Αυγ"/>
          <s v="21-Αυγ"/>
          <s v="22-Αυγ"/>
          <s v="23-Αυγ"/>
          <s v="24-Αυγ"/>
          <s v="25-Αυγ"/>
          <s v="26-Αυγ"/>
          <s v="27-Αυγ"/>
          <s v="28-Αυγ"/>
          <s v="29-Αυγ"/>
          <s v="30-Αυγ"/>
          <s v="31-Αυγ"/>
          <s v="1-Σεπ"/>
          <s v="2-Σεπ"/>
          <s v="3-Σεπ"/>
          <s v="4-Σεπ"/>
          <s v="5-Σεπ"/>
          <s v="6-Σεπ"/>
          <s v="7-Σεπ"/>
          <s v="8-Σεπ"/>
          <s v="9-Σεπ"/>
          <s v="10-Σεπ"/>
          <s v="11-Σεπ"/>
          <s v="12-Σεπ"/>
          <s v="13-Σεπ"/>
          <s v="14-Σεπ"/>
          <s v="15-Σεπ"/>
          <s v="16-Σεπ"/>
          <s v="17-Σεπ"/>
          <s v="18-Σεπ"/>
          <s v="19-Σεπ"/>
          <s v="20-Σεπ"/>
          <s v="21-Σεπ"/>
          <s v="22-Σεπ"/>
          <s v="23-Σεπ"/>
          <s v="24-Σεπ"/>
          <s v="25-Σεπ"/>
          <s v="26-Σεπ"/>
          <s v="27-Σεπ"/>
          <s v="28-Σεπ"/>
          <s v="29-Σεπ"/>
          <s v="30-Σεπ"/>
          <s v="1-Οκτ"/>
          <s v="2-Οκτ"/>
          <s v="3-Οκτ"/>
          <s v="4-Οκτ"/>
          <s v="5-Οκτ"/>
          <s v="6-Οκτ"/>
          <s v="7-Οκτ"/>
          <s v="8-Οκτ"/>
          <s v="9-Οκτ"/>
          <s v="10-Οκτ"/>
          <s v="11-Οκτ"/>
          <s v="12-Οκτ"/>
          <s v="13-Οκτ"/>
          <s v="14-Οκτ"/>
          <s v="15-Οκτ"/>
          <s v="16-Οκτ"/>
          <s v="17-Οκτ"/>
          <s v="18-Οκτ"/>
          <s v="19-Οκτ"/>
          <s v="20-Οκτ"/>
          <s v="21-Οκτ"/>
          <s v="22-Οκτ"/>
          <s v="23-Οκτ"/>
          <s v="24-Οκτ"/>
          <s v="25-Οκτ"/>
          <s v="26-Οκτ"/>
          <s v="27-Οκτ"/>
          <s v="28-Οκτ"/>
          <s v="29-Οκτ"/>
          <s v="30-Οκτ"/>
          <s v="31-Οκτ"/>
          <s v="1-Νοε"/>
          <s v="2-Νοε"/>
          <s v="3-Νοε"/>
          <s v="4-Νοε"/>
          <s v="5-Νοε"/>
          <s v="6-Νοε"/>
          <s v="7-Νοε"/>
          <s v="8-Νοε"/>
          <s v="9-Νοε"/>
          <s v="10-Νοε"/>
          <s v="11-Νοε"/>
          <s v="12-Νοε"/>
          <s v="13-Νοε"/>
          <s v="14-Νοε"/>
          <s v="15-Νοε"/>
          <s v="16-Νοε"/>
          <s v="17-Νοε"/>
          <s v="18-Νοε"/>
          <s v="19-Νοε"/>
          <s v="20-Νοε"/>
          <s v="21-Νοε"/>
          <s v="22-Νοε"/>
          <s v="23-Νοε"/>
          <s v="24-Νοε"/>
          <s v="25-Νοε"/>
          <s v="26-Νοε"/>
          <s v="27-Νοε"/>
          <s v="28-Νοε"/>
          <s v="29-Νοε"/>
          <s v="30-Νοε"/>
          <s v="1-Δεκ"/>
          <s v="2-Δεκ"/>
          <s v="3-Δεκ"/>
          <s v="4-Δεκ"/>
          <s v="5-Δεκ"/>
          <s v="6-Δεκ"/>
          <s v="7-Δεκ"/>
          <s v="8-Δεκ"/>
          <s v="9-Δεκ"/>
          <s v="10-Δεκ"/>
          <s v="11-Δεκ"/>
          <s v="12-Δεκ"/>
          <s v="13-Δεκ"/>
          <s v="14-Δεκ"/>
          <s v="15-Δεκ"/>
          <s v="16-Δεκ"/>
          <s v="17-Δεκ"/>
          <s v="18-Δεκ"/>
          <s v="19-Δεκ"/>
          <s v="20-Δεκ"/>
          <s v="21-Δεκ"/>
          <s v="22-Δεκ"/>
          <s v="23-Δεκ"/>
          <s v="24-Δεκ"/>
          <s v="25-Δεκ"/>
          <s v="26-Δεκ"/>
          <s v="27-Δεκ"/>
          <s v="28-Δεκ"/>
          <s v="29-Δεκ"/>
          <s v="30-Δεκ"/>
          <s v="31-Δεκ"/>
          <s v="&gt;26/2/2017"/>
        </groupItems>
      </fieldGroup>
    </cacheField>
    <cacheField name="Αγοραστής" numFmtId="0">
      <sharedItems count="3">
        <s v="Πατέρας"/>
        <s v="Στέλλα"/>
        <s v="Μητέρα"/>
      </sharedItems>
    </cacheField>
    <cacheField name="Τύπος" numFmtId="0">
      <sharedItems count="20">
        <s v="Αθλητισμός"/>
        <s v="Αεροπορικά εισιτήρια"/>
        <s v="Φόροι"/>
        <s v="Μουσική"/>
        <s v="Εισιτήρια"/>
        <s v="Βιβλία"/>
        <s v="Εστιατόρια"/>
        <s v="Ρούχα"/>
        <s v="Μαθήματα μουσικής"/>
        <s v="Στάθμευση"/>
        <s v="Ηλεκτρονικά"/>
        <s v="Καύσιμα"/>
        <s v="Φαγητό"/>
        <s v="Συνδρομές σε λέσχες"/>
        <s v="Ιατρικά"/>
        <s v="Ηλεκτρικό"/>
        <s v="Οδοντιατρικά"/>
        <s v="Ασφάλεια αυτοκινήτου"/>
        <s v="Ασφάλεια υγείας"/>
        <s v="Ασφάλεια κατοικίας"/>
      </sharedItems>
    </cacheField>
    <cacheField name="Ποσό" numFmtId="164">
      <sharedItems containsSemiMixedTypes="0" containsString="0" containsNumber="1" containsInteger="1" minValue="20" maxValue="1000"/>
    </cacheField>
    <cacheField name="Μήνες" numFmtId="0" databaseField="0">
      <fieldGroup base="0">
        <rangePr groupBy="months" startDate="2017-01-01T00:00:00" endDate="2017-02-26T00:00:00"/>
        <groupItems count="14">
          <s v="&lt;1/1/2017"/>
          <s v="Ιαν"/>
          <s v="Φεβ"/>
          <s v="Μαρ"/>
          <s v="Απρ"/>
          <s v="Μαϊ"/>
          <s v="Ιουν"/>
          <s v="Ιουλ"/>
          <s v="Αυγ"/>
          <s v="Σεπ"/>
          <s v="Οκτ"/>
          <s v="Νοε"/>
          <s v="Δεκ"/>
          <s v="&gt;26/2/2017"/>
        </groupItems>
      </fieldGroup>
    </cacheField>
  </cacheFields>
  <extLst>
    <ext xmlns:x14="http://schemas.microsoft.com/office/spreadsheetml/2009/9/main" uri="{725AE2AE-9491-48be-B2B4-4EB974FC3084}">
      <x14:pivotCacheDefinition/>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9606484" createdVersion="6" refreshedVersion="6" minRefreshableVersion="3" recordCount="21" xr:uid="{CBDB1630-998B-4188-8244-13AAC184FAF9}">
  <cacheSource type="worksheet">
    <worksheetSource name="πίνακας_10.1"/>
  </cacheSource>
  <cacheFields count="5">
    <cacheField name="Ημερομηνία" numFmtId="16">
      <sharedItems containsSemiMixedTypes="0" containsNonDate="0" containsDate="1" containsString="0" minDate="2017-01-01T00:00:00" maxDate="2017-02-26T00:00:00" count="7">
        <d v="2017-01-17T00:00:00"/>
        <d v="2017-02-20T00:00:00"/>
        <d v="2017-02-25T00:00:00"/>
        <d v="2017-01-21T00:00:00"/>
        <d v="2017-01-01T00:00:00"/>
        <d v="2017-01-15T00:00:00"/>
        <d v="2017-02-02T00:00:00"/>
      </sharedItems>
      <fieldGroup par="4" base="0">
        <rangePr groupBy="days" startDate="2017-01-01T00:00:00" endDate="2017-02-26T00:00:00"/>
        <groupItems count="368">
          <s v="&lt;1/1/2017"/>
          <s v="1-Ιαν"/>
          <s v="2-Ιαν"/>
          <s v="3-Ιαν"/>
          <s v="4-Ιαν"/>
          <s v="5-Ιαν"/>
          <s v="6-Ιαν"/>
          <s v="7-Ιαν"/>
          <s v="8-Ιαν"/>
          <s v="9-Ιαν"/>
          <s v="10-Ιαν"/>
          <s v="11-Ιαν"/>
          <s v="12-Ιαν"/>
          <s v="13-Ιαν"/>
          <s v="14-Ιαν"/>
          <s v="15-Ιαν"/>
          <s v="16-Ιαν"/>
          <s v="17-Ιαν"/>
          <s v="18-Ιαν"/>
          <s v="19-Ιαν"/>
          <s v="20-Ιαν"/>
          <s v="21-Ιαν"/>
          <s v="22-Ιαν"/>
          <s v="23-Ιαν"/>
          <s v="24-Ιαν"/>
          <s v="25-Ιαν"/>
          <s v="26-Ιαν"/>
          <s v="27-Ιαν"/>
          <s v="28-Ιαν"/>
          <s v="29-Ιαν"/>
          <s v="30-Ιαν"/>
          <s v="31-Ιαν"/>
          <s v="1-Φεβ"/>
          <s v="2-Φεβ"/>
          <s v="3-Φεβ"/>
          <s v="4-Φεβ"/>
          <s v="5-Φεβ"/>
          <s v="6-Φεβ"/>
          <s v="7-Φεβ"/>
          <s v="8-Φεβ"/>
          <s v="9-Φεβ"/>
          <s v="10-Φεβ"/>
          <s v="11-Φεβ"/>
          <s v="12-Φεβ"/>
          <s v="13-Φεβ"/>
          <s v="14-Φεβ"/>
          <s v="15-Φεβ"/>
          <s v="16-Φεβ"/>
          <s v="17-Φεβ"/>
          <s v="18-Φεβ"/>
          <s v="19-Φεβ"/>
          <s v="20-Φεβ"/>
          <s v="21-Φεβ"/>
          <s v="22-Φεβ"/>
          <s v="23-Φεβ"/>
          <s v="24-Φεβ"/>
          <s v="25-Φεβ"/>
          <s v="26-Φεβ"/>
          <s v="27-Φεβ"/>
          <s v="28-Φεβ"/>
          <s v="29-Φεβ"/>
          <s v="1-Μαρ"/>
          <s v="2-Μαρ"/>
          <s v="3-Μαρ"/>
          <s v="4-Μαρ"/>
          <s v="5-Μαρ"/>
          <s v="6-Μαρ"/>
          <s v="7-Μαρ"/>
          <s v="8-Μαρ"/>
          <s v="9-Μαρ"/>
          <s v="10-Μαρ"/>
          <s v="11-Μαρ"/>
          <s v="12-Μαρ"/>
          <s v="13-Μαρ"/>
          <s v="14-Μαρ"/>
          <s v="15-Μαρ"/>
          <s v="16-Μαρ"/>
          <s v="17-Μαρ"/>
          <s v="18-Μαρ"/>
          <s v="19-Μαρ"/>
          <s v="20-Μαρ"/>
          <s v="21-Μαρ"/>
          <s v="22-Μαρ"/>
          <s v="23-Μαρ"/>
          <s v="24-Μαρ"/>
          <s v="25-Μαρ"/>
          <s v="26-Μαρ"/>
          <s v="27-Μαρ"/>
          <s v="28-Μαρ"/>
          <s v="29-Μαρ"/>
          <s v="30-Μαρ"/>
          <s v="31-Μαρ"/>
          <s v="1-Απρ"/>
          <s v="2-Απρ"/>
          <s v="3-Απρ"/>
          <s v="4-Απρ"/>
          <s v="5-Απρ"/>
          <s v="6-Απρ"/>
          <s v="7-Απρ"/>
          <s v="8-Απρ"/>
          <s v="9-Απρ"/>
          <s v="10-Απρ"/>
          <s v="11-Απρ"/>
          <s v="12-Απρ"/>
          <s v="13-Απρ"/>
          <s v="14-Απρ"/>
          <s v="15-Απρ"/>
          <s v="16-Απρ"/>
          <s v="17-Απρ"/>
          <s v="18-Απρ"/>
          <s v="19-Απρ"/>
          <s v="20-Απρ"/>
          <s v="21-Απρ"/>
          <s v="22-Απρ"/>
          <s v="23-Απρ"/>
          <s v="24-Απρ"/>
          <s v="25-Απρ"/>
          <s v="26-Απρ"/>
          <s v="27-Απρ"/>
          <s v="28-Απρ"/>
          <s v="29-Απρ"/>
          <s v="30-Απρ"/>
          <s v="1-Μαϊ"/>
          <s v="2-Μαϊ"/>
          <s v="3-Μαϊ"/>
          <s v="4-Μαϊ"/>
          <s v="5-Μαϊ"/>
          <s v="6-Μαϊ"/>
          <s v="7-Μαϊ"/>
          <s v="8-Μαϊ"/>
          <s v="9-Μαϊ"/>
          <s v="10-Μαϊ"/>
          <s v="11-Μαϊ"/>
          <s v="12-Μαϊ"/>
          <s v="13-Μαϊ"/>
          <s v="14-Μαϊ"/>
          <s v="15-Μαϊ"/>
          <s v="16-Μαϊ"/>
          <s v="17-Μαϊ"/>
          <s v="18-Μαϊ"/>
          <s v="19-Μαϊ"/>
          <s v="20-Μαϊ"/>
          <s v="21-Μαϊ"/>
          <s v="22-Μαϊ"/>
          <s v="23-Μαϊ"/>
          <s v="24-Μαϊ"/>
          <s v="25-Μαϊ"/>
          <s v="26-Μαϊ"/>
          <s v="27-Μαϊ"/>
          <s v="28-Μαϊ"/>
          <s v="29-Μαϊ"/>
          <s v="30-Μαϊ"/>
          <s v="31-Μαϊ"/>
          <s v="1-Ιουν"/>
          <s v="2-Ιουν"/>
          <s v="3-Ιουν"/>
          <s v="4-Ιουν"/>
          <s v="5-Ιουν"/>
          <s v="6-Ιουν"/>
          <s v="7-Ιουν"/>
          <s v="8-Ιουν"/>
          <s v="9-Ιουν"/>
          <s v="10-Ιουν"/>
          <s v="11-Ιουν"/>
          <s v="12-Ιουν"/>
          <s v="13-Ιουν"/>
          <s v="14-Ιουν"/>
          <s v="15-Ιουν"/>
          <s v="16-Ιουν"/>
          <s v="17-Ιουν"/>
          <s v="18-Ιουν"/>
          <s v="19-Ιουν"/>
          <s v="20-Ιουν"/>
          <s v="21-Ιουν"/>
          <s v="22-Ιουν"/>
          <s v="23-Ιουν"/>
          <s v="24-Ιουν"/>
          <s v="25-Ιουν"/>
          <s v="26-Ιουν"/>
          <s v="27-Ιουν"/>
          <s v="28-Ιουν"/>
          <s v="29-Ιουν"/>
          <s v="30-Ιουν"/>
          <s v="1-Ιουλ"/>
          <s v="2-Ιουλ"/>
          <s v="3-Ιουλ"/>
          <s v="4-Ιουλ"/>
          <s v="5-Ιουλ"/>
          <s v="6-Ιουλ"/>
          <s v="7-Ιουλ"/>
          <s v="8-Ιουλ"/>
          <s v="9-Ιουλ"/>
          <s v="10-Ιουλ"/>
          <s v="11-Ιουλ"/>
          <s v="12-Ιουλ"/>
          <s v="13-Ιουλ"/>
          <s v="14-Ιουλ"/>
          <s v="15-Ιουλ"/>
          <s v="16-Ιουλ"/>
          <s v="17-Ιουλ"/>
          <s v="18-Ιουλ"/>
          <s v="19-Ιουλ"/>
          <s v="20-Ιουλ"/>
          <s v="21-Ιουλ"/>
          <s v="22-Ιουλ"/>
          <s v="23-Ιουλ"/>
          <s v="24-Ιουλ"/>
          <s v="25-Ιουλ"/>
          <s v="26-Ιουλ"/>
          <s v="27-Ιουλ"/>
          <s v="28-Ιουλ"/>
          <s v="29-Ιουλ"/>
          <s v="30-Ιουλ"/>
          <s v="31-Ιουλ"/>
          <s v="1-Αυγ"/>
          <s v="2-Αυγ"/>
          <s v="3-Αυγ"/>
          <s v="4-Αυγ"/>
          <s v="5-Αυγ"/>
          <s v="6-Αυγ"/>
          <s v="7-Αυγ"/>
          <s v="8-Αυγ"/>
          <s v="9-Αυγ"/>
          <s v="10-Αυγ"/>
          <s v="11-Αυγ"/>
          <s v="12-Αυγ"/>
          <s v="13-Αυγ"/>
          <s v="14-Αυγ"/>
          <s v="15-Αυγ"/>
          <s v="16-Αυγ"/>
          <s v="17-Αυγ"/>
          <s v="18-Αυγ"/>
          <s v="19-Αυγ"/>
          <s v="20-Αυγ"/>
          <s v="21-Αυγ"/>
          <s v="22-Αυγ"/>
          <s v="23-Αυγ"/>
          <s v="24-Αυγ"/>
          <s v="25-Αυγ"/>
          <s v="26-Αυγ"/>
          <s v="27-Αυγ"/>
          <s v="28-Αυγ"/>
          <s v="29-Αυγ"/>
          <s v="30-Αυγ"/>
          <s v="31-Αυγ"/>
          <s v="1-Σεπ"/>
          <s v="2-Σεπ"/>
          <s v="3-Σεπ"/>
          <s v="4-Σεπ"/>
          <s v="5-Σεπ"/>
          <s v="6-Σεπ"/>
          <s v="7-Σεπ"/>
          <s v="8-Σεπ"/>
          <s v="9-Σεπ"/>
          <s v="10-Σεπ"/>
          <s v="11-Σεπ"/>
          <s v="12-Σεπ"/>
          <s v="13-Σεπ"/>
          <s v="14-Σεπ"/>
          <s v="15-Σεπ"/>
          <s v="16-Σεπ"/>
          <s v="17-Σεπ"/>
          <s v="18-Σεπ"/>
          <s v="19-Σεπ"/>
          <s v="20-Σεπ"/>
          <s v="21-Σεπ"/>
          <s v="22-Σεπ"/>
          <s v="23-Σεπ"/>
          <s v="24-Σεπ"/>
          <s v="25-Σεπ"/>
          <s v="26-Σεπ"/>
          <s v="27-Σεπ"/>
          <s v="28-Σεπ"/>
          <s v="29-Σεπ"/>
          <s v="30-Σεπ"/>
          <s v="1-Οκτ"/>
          <s v="2-Οκτ"/>
          <s v="3-Οκτ"/>
          <s v="4-Οκτ"/>
          <s v="5-Οκτ"/>
          <s v="6-Οκτ"/>
          <s v="7-Οκτ"/>
          <s v="8-Οκτ"/>
          <s v="9-Οκτ"/>
          <s v="10-Οκτ"/>
          <s v="11-Οκτ"/>
          <s v="12-Οκτ"/>
          <s v="13-Οκτ"/>
          <s v="14-Οκτ"/>
          <s v="15-Οκτ"/>
          <s v="16-Οκτ"/>
          <s v="17-Οκτ"/>
          <s v="18-Οκτ"/>
          <s v="19-Οκτ"/>
          <s v="20-Οκτ"/>
          <s v="21-Οκτ"/>
          <s v="22-Οκτ"/>
          <s v="23-Οκτ"/>
          <s v="24-Οκτ"/>
          <s v="25-Οκτ"/>
          <s v="26-Οκτ"/>
          <s v="27-Οκτ"/>
          <s v="28-Οκτ"/>
          <s v="29-Οκτ"/>
          <s v="30-Οκτ"/>
          <s v="31-Οκτ"/>
          <s v="1-Νοε"/>
          <s v="2-Νοε"/>
          <s v="3-Νοε"/>
          <s v="4-Νοε"/>
          <s v="5-Νοε"/>
          <s v="6-Νοε"/>
          <s v="7-Νοε"/>
          <s v="8-Νοε"/>
          <s v="9-Νοε"/>
          <s v="10-Νοε"/>
          <s v="11-Νοε"/>
          <s v="12-Νοε"/>
          <s v="13-Νοε"/>
          <s v="14-Νοε"/>
          <s v="15-Νοε"/>
          <s v="16-Νοε"/>
          <s v="17-Νοε"/>
          <s v="18-Νοε"/>
          <s v="19-Νοε"/>
          <s v="20-Νοε"/>
          <s v="21-Νοε"/>
          <s v="22-Νοε"/>
          <s v="23-Νοε"/>
          <s v="24-Νοε"/>
          <s v="25-Νοε"/>
          <s v="26-Νοε"/>
          <s v="27-Νοε"/>
          <s v="28-Νοε"/>
          <s v="29-Νοε"/>
          <s v="30-Νοε"/>
          <s v="1-Δεκ"/>
          <s v="2-Δεκ"/>
          <s v="3-Δεκ"/>
          <s v="4-Δεκ"/>
          <s v="5-Δεκ"/>
          <s v="6-Δεκ"/>
          <s v="7-Δεκ"/>
          <s v="8-Δεκ"/>
          <s v="9-Δεκ"/>
          <s v="10-Δεκ"/>
          <s v="11-Δεκ"/>
          <s v="12-Δεκ"/>
          <s v="13-Δεκ"/>
          <s v="14-Δεκ"/>
          <s v="15-Δεκ"/>
          <s v="16-Δεκ"/>
          <s v="17-Δεκ"/>
          <s v="18-Δεκ"/>
          <s v="19-Δεκ"/>
          <s v="20-Δεκ"/>
          <s v="21-Δεκ"/>
          <s v="22-Δεκ"/>
          <s v="23-Δεκ"/>
          <s v="24-Δεκ"/>
          <s v="25-Δεκ"/>
          <s v="26-Δεκ"/>
          <s v="27-Δεκ"/>
          <s v="28-Δεκ"/>
          <s v="29-Δεκ"/>
          <s v="30-Δεκ"/>
          <s v="31-Δεκ"/>
          <s v="&gt;26/2/2017"/>
        </groupItems>
      </fieldGroup>
    </cacheField>
    <cacheField name="Αγοραστής" numFmtId="0">
      <sharedItems count="3">
        <s v="Πατέρας"/>
        <s v="Στέλλα"/>
        <s v="Μητέρα"/>
      </sharedItems>
    </cacheField>
    <cacheField name="Τύπος" numFmtId="0">
      <sharedItems count="20">
        <s v="Αθλητισμός"/>
        <s v="Αεροπορικά εισιτήρια"/>
        <s v="Φόροι"/>
        <s v="Μουσική"/>
        <s v="Εισιτήρια"/>
        <s v="Βιβλία"/>
        <s v="Εστιατόρια"/>
        <s v="Ρούχα"/>
        <s v="Μαθήματα μουσικής"/>
        <s v="Στάθμευση"/>
        <s v="Ηλεκτρονικά"/>
        <s v="Καύσιμα"/>
        <s v="Φαγητό"/>
        <s v="Συνδρομές σε λέσχες"/>
        <s v="Ιατρικά"/>
        <s v="Ηλεκτρικό"/>
        <s v="Οδοντιατρικά"/>
        <s v="Ασφάλεια αυτοκινήτου"/>
        <s v="Ασφάλεια υγείας"/>
        <s v="Ασφάλεια κατοικίας"/>
      </sharedItems>
    </cacheField>
    <cacheField name="Ποσό" numFmtId="164">
      <sharedItems containsSemiMixedTypes="0" containsString="0" containsNumber="1" containsInteger="1" minValue="20" maxValue="1000"/>
    </cacheField>
    <cacheField name="Μήνες" numFmtId="0" databaseField="0">
      <fieldGroup base="0">
        <rangePr groupBy="months" startDate="2017-01-01T00:00:00" endDate="2017-02-26T00:00:00"/>
        <groupItems count="14">
          <s v="&lt;1/1/2017"/>
          <s v="Ιαν"/>
          <s v="Φεβ"/>
          <s v="Μαρ"/>
          <s v="Απρ"/>
          <s v="Μαϊ"/>
          <s v="Ιουν"/>
          <s v="Ιουλ"/>
          <s v="Αυγ"/>
          <s v="Σεπ"/>
          <s v="Οκτ"/>
          <s v="Νοε"/>
          <s v="Δεκ"/>
          <s v="&gt;26/2/2017"/>
        </groupItems>
      </fieldGroup>
    </cacheField>
  </cacheFields>
  <extLst>
    <ext xmlns:x14="http://schemas.microsoft.com/office/spreadsheetml/2009/9/main" uri="{725AE2AE-9491-48be-B2B4-4EB974FC3084}">
      <x14:pivotCacheDefinition/>
    </ext>
  </extLst>
</pivotCacheDefinition>
</file>

<file path=xl/pivotCache/pivotCacheDefinition9.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Συντάκτης" refreshedDate="43321.607859722222" createdVersion="6" refreshedVersion="6" minRefreshableVersion="3" recordCount="8" xr:uid="{8622415E-7CBA-44D6-8EE1-E1E88A139A4D}">
  <cacheSource type="worksheet">
    <worksheetSource name="πίνακας_7.1"/>
  </cacheSource>
  <cacheFields count="4">
    <cacheField name="Ημερομηνία" numFmtId="16">
      <sharedItems containsSemiMixedTypes="0" containsNonDate="0" containsDate="1" containsString="0" minDate="2017-01-01T00:00:00" maxDate="2017-02-26T00:00:00"/>
    </cacheField>
    <cacheField name="Αγοραστής" numFmtId="0">
      <sharedItems count="3">
        <s v="Πατέρας"/>
        <s v="Μητέρα"/>
        <s v="Στέλλα"/>
      </sharedItems>
    </cacheField>
    <cacheField name="Τύπος" numFmtId="0">
      <sharedItems count="5">
        <s v="Δώρα"/>
        <s v="Φαγητό"/>
        <s v="Εισιτήρια"/>
        <s v="Μουσική"/>
        <s v="Αθλητισμός"/>
      </sharedItems>
    </cacheField>
    <cacheField name="Ποσό" numFmtId="0">
      <sharedItems containsSemiMixedTypes="0" containsString="0" containsNumber="1" containsInteger="1" minValue="20" maxValue="32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s v="Πορτοκάλια"/>
    <n v="300"/>
  </r>
  <r>
    <x v="0"/>
    <x v="1"/>
    <s v="Γκρέιπφρουτ"/>
    <n v="200"/>
  </r>
  <r>
    <x v="0"/>
    <x v="2"/>
    <s v="Μήλα"/>
    <n v="400"/>
  </r>
  <r>
    <x v="0"/>
    <x v="0"/>
    <s v="Μπανάνες"/>
    <n v="300"/>
  </r>
  <r>
    <x v="0"/>
    <x v="1"/>
    <s v="Πορτοκάλια"/>
    <n v="800"/>
  </r>
  <r>
    <x v="0"/>
    <x v="2"/>
    <s v="Γκρέιπφρουτ"/>
    <n v="400"/>
  </r>
  <r>
    <x v="0"/>
    <x v="0"/>
    <s v="Μήλα"/>
    <n v="200"/>
  </r>
  <r>
    <x v="0"/>
    <x v="1"/>
    <s v="Μπανάνες"/>
    <n v="300"/>
  </r>
  <r>
    <x v="0"/>
    <x v="2"/>
    <s v="Πορτοκάλια"/>
    <n v="450"/>
  </r>
  <r>
    <x v="0"/>
    <x v="0"/>
    <s v="Γκρέιπφρουτ"/>
    <n v="230"/>
  </r>
  <r>
    <x v="0"/>
    <x v="1"/>
    <s v="Μήλα"/>
    <n v="120"/>
  </r>
  <r>
    <x v="0"/>
    <x v="2"/>
    <s v="Μπανάνες"/>
    <n v="400"/>
  </r>
  <r>
    <x v="1"/>
    <x v="0"/>
    <s v="Παντζάρια"/>
    <n v="210"/>
  </r>
  <r>
    <x v="1"/>
    <x v="1"/>
    <s v="Πατάτες"/>
    <n v="300"/>
  </r>
  <r>
    <x v="1"/>
    <x v="2"/>
    <s v="Μαρούλια"/>
    <n v="400"/>
  </r>
  <r>
    <x v="1"/>
    <x v="0"/>
    <s v="Ραπανάκια"/>
    <n v="230"/>
  </r>
  <r>
    <x v="1"/>
    <x v="1"/>
    <s v="Παντζάρια"/>
    <n v="900"/>
  </r>
  <r>
    <x v="1"/>
    <x v="2"/>
    <s v="Πατάτες"/>
    <n v="300"/>
  </r>
  <r>
    <x v="1"/>
    <x v="0"/>
    <s v="Μαρούλια"/>
    <n v="200"/>
  </r>
  <r>
    <x v="1"/>
    <x v="1"/>
    <s v="Ραπανάκια"/>
    <n v="1000"/>
  </r>
  <r>
    <x v="1"/>
    <x v="2"/>
    <s v="Παντζάρια"/>
    <n v="220"/>
  </r>
  <r>
    <x v="1"/>
    <x v="0"/>
    <s v="Πατάτες"/>
    <n v="400"/>
  </r>
  <r>
    <x v="1"/>
    <x v="1"/>
    <s v="Μαρούλια"/>
    <n v="200"/>
  </r>
  <r>
    <x v="1"/>
    <x v="2"/>
    <s v="Ραπανάκια"/>
    <n v="400"/>
  </r>
  <r>
    <x v="2"/>
    <x v="0"/>
    <s v="Μύρτιλα"/>
    <n v="100"/>
  </r>
  <r>
    <x v="2"/>
    <x v="1"/>
    <s v="Φράουλες"/>
    <n v="30"/>
  </r>
  <r>
    <x v="2"/>
    <x v="2"/>
    <s v="Σταφύλια"/>
    <n v="123"/>
  </r>
  <r>
    <x v="2"/>
    <x v="0"/>
    <s v="Πορτοκαλί κολοκύθες"/>
    <n v="300"/>
  </r>
  <r>
    <x v="2"/>
    <x v="1"/>
    <s v="Μύρτιλα"/>
    <n v="350"/>
  </r>
  <r>
    <x v="2"/>
    <x v="2"/>
    <s v="Φράουλες"/>
    <n v="230"/>
  </r>
  <r>
    <x v="2"/>
    <x v="0"/>
    <s v="Σταφύλια"/>
    <n v="120"/>
  </r>
  <r>
    <x v="2"/>
    <x v="1"/>
    <s v="Πορτοκαλί κολοκύθες"/>
    <n v="640"/>
  </r>
  <r>
    <x v="2"/>
    <x v="2"/>
    <s v="Μύρτιλα"/>
    <n v="530"/>
  </r>
  <r>
    <x v="2"/>
    <x v="0"/>
    <s v="Φράουλες"/>
    <n v="560"/>
  </r>
  <r>
    <x v="2"/>
    <x v="1"/>
    <s v="Σταφύλια"/>
    <n v="240"/>
  </r>
  <r>
    <x v="2"/>
    <x v="2"/>
    <s v="Πορτοκαλί κολοκύθες"/>
    <n v="250"/>
  </r>
  <r>
    <x v="3"/>
    <x v="0"/>
    <s v="Κολοκύθια"/>
    <n v="62"/>
  </r>
  <r>
    <x v="3"/>
    <x v="1"/>
    <s v="Πράσινα κολοκυθάκια"/>
    <n v="600"/>
  </r>
  <r>
    <x v="3"/>
    <x v="2"/>
    <s v="Μήλα"/>
    <n v="340"/>
  </r>
  <r>
    <x v="3"/>
    <x v="0"/>
    <s v="Πορτοκάλια"/>
    <n v="205"/>
  </r>
  <r>
    <x v="3"/>
    <x v="1"/>
    <s v="Κολοκύθια"/>
    <n v="500"/>
  </r>
  <r>
    <x v="3"/>
    <x v="2"/>
    <s v="Πράσινα κολοκυθάκια"/>
    <n v="403"/>
  </r>
  <r>
    <x v="3"/>
    <x v="0"/>
    <s v="Μήλα"/>
    <n v="503"/>
  </r>
  <r>
    <x v="3"/>
    <x v="1"/>
    <s v="Πορτοκάλια"/>
    <n v="2000"/>
  </r>
  <r>
    <x v="3"/>
    <x v="2"/>
    <s v="Κολοκύθια"/>
    <n v="140"/>
  </r>
  <r>
    <x v="3"/>
    <x v="0"/>
    <s v="Πράσινα κολοκυθάκια"/>
    <n v="502"/>
  </r>
  <r>
    <x v="3"/>
    <x v="1"/>
    <s v="Μήλα"/>
    <n v="120"/>
  </r>
  <r>
    <x v="3"/>
    <x v="2"/>
    <s v="Πορτοκάλια"/>
    <n v="50"/>
  </r>
</pivotCacheRecords>
</file>

<file path=xl/pivotCache/pivotCacheRecords10.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Δώρα"/>
    <n v="95"/>
  </r>
  <r>
    <d v="2017-01-15T00:00:00"/>
    <x v="1"/>
    <s v="Φαγητό"/>
    <n v="325"/>
  </r>
  <r>
    <d v="2017-01-17T00:00:00"/>
    <x v="1"/>
    <s v="Εισιτήρια"/>
    <n v="250"/>
  </r>
  <r>
    <d v="2017-01-21T00:00:00"/>
    <x v="0"/>
    <s v="Φαγητό"/>
    <n v="125"/>
  </r>
  <r>
    <d v="2017-02-02T00:00:00"/>
    <x v="1"/>
    <s v="Φαγητό"/>
    <n v="235"/>
  </r>
  <r>
    <d v="2017-02-20T00:00:00"/>
    <x v="2"/>
    <s v="Μουσική"/>
    <n v="20"/>
  </r>
  <r>
    <d v="2017-02-25T00:00:00"/>
    <x v="2"/>
    <s v="Εισιτήρια"/>
    <n v="125"/>
  </r>
  <r>
    <d v="2017-02-25T00:00:00"/>
    <x v="2"/>
    <s v="Αθλητισμός"/>
    <n v="125"/>
  </r>
</pivotCacheRecords>
</file>

<file path=xl/pivotCache/pivotCacheRecords1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Cache/pivotCacheRecords1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Cache/pivotCacheRecords1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Δώρα"/>
    <n v="95"/>
  </r>
  <r>
    <d v="2017-01-15T00:00:00"/>
    <x v="1"/>
    <s v="Φαγητό"/>
    <n v="325"/>
  </r>
  <r>
    <d v="2017-01-17T00:00:00"/>
    <x v="1"/>
    <s v="Εισιτήρια"/>
    <n v="250"/>
  </r>
  <r>
    <d v="2017-01-21T00:00:00"/>
    <x v="0"/>
    <s v="Φαγητό"/>
    <n v="125"/>
  </r>
  <r>
    <d v="2017-02-02T00:00:00"/>
    <x v="1"/>
    <s v="Φαγητό"/>
    <n v="235"/>
  </r>
  <r>
    <d v="2017-02-20T00:00:00"/>
    <x v="2"/>
    <s v="Μουσική"/>
    <n v="20"/>
  </r>
  <r>
    <d v="2017-02-25T00:00:00"/>
    <x v="2"/>
    <s v="Εισιτήρια"/>
    <n v="125"/>
  </r>
  <r>
    <d v="2017-02-25T00:00:00"/>
    <x v="2"/>
    <s v="Αθλητισμός"/>
    <n v="125"/>
  </r>
</pivotCacheRecords>
</file>

<file path=xl/pivotCache/pivotCacheRecords1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Δώρα"/>
    <n v="95"/>
  </r>
  <r>
    <d v="2017-01-15T00:00:00"/>
    <x v="1"/>
    <s v="Φαγητό"/>
    <n v="325"/>
  </r>
  <r>
    <d v="2017-01-17T00:00:00"/>
    <x v="1"/>
    <s v="Εισιτήρια"/>
    <n v="250"/>
  </r>
  <r>
    <d v="2017-01-21T00:00:00"/>
    <x v="0"/>
    <s v="Φαγητό"/>
    <n v="125"/>
  </r>
  <r>
    <d v="2017-02-02T00:00:00"/>
    <x v="1"/>
    <s v="Φαγητό"/>
    <n v="235"/>
  </r>
  <r>
    <d v="2017-02-20T00:00:00"/>
    <x v="2"/>
    <s v="Μουσική"/>
    <n v="20"/>
  </r>
  <r>
    <d v="2017-02-25T00:00:00"/>
    <x v="2"/>
    <s v="Εισιτήρια"/>
    <n v="125"/>
  </r>
  <r>
    <d v="2017-02-25T00:00:00"/>
    <x v="2"/>
    <s v="Αθλητισμός"/>
    <n v="125"/>
  </r>
</pivotCacheRecords>
</file>

<file path=xl/pivotCache/pivotCacheRecords1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s v="Δώρα"/>
    <n v="95"/>
  </r>
  <r>
    <d v="2017-01-15T00:00:00"/>
    <x v="1"/>
    <s v="Φαγητό"/>
    <n v="325"/>
  </r>
  <r>
    <d v="2017-01-17T00:00:00"/>
    <x v="1"/>
    <s v="Εισιτήρια"/>
    <n v="250"/>
  </r>
  <r>
    <d v="2017-01-21T00:00:00"/>
    <x v="0"/>
    <s v="Φαγητό"/>
    <n v="125"/>
  </r>
  <r>
    <d v="2017-02-02T00:00:00"/>
    <x v="1"/>
    <s v="Φαγητό"/>
    <n v="235"/>
  </r>
  <r>
    <d v="2017-02-20T00:00:00"/>
    <x v="2"/>
    <s v="Μουσική"/>
    <n v="20"/>
  </r>
  <r>
    <d v="2017-02-25T00:00:00"/>
    <x v="2"/>
    <s v="Εισιτήρια"/>
    <n v="125"/>
  </r>
  <r>
    <d v="2017-02-25T00:00:00"/>
    <x v="2"/>
    <s v="Αθλητισμός"/>
    <n v="12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
  <r>
    <x v="0"/>
    <x v="0"/>
    <x v="0"/>
    <n v="300"/>
  </r>
  <r>
    <x v="0"/>
    <x v="0"/>
    <x v="1"/>
    <n v="200"/>
  </r>
  <r>
    <x v="0"/>
    <x v="0"/>
    <x v="2"/>
    <n v="400"/>
  </r>
  <r>
    <x v="0"/>
    <x v="0"/>
    <x v="0"/>
    <n v="300"/>
  </r>
  <r>
    <x v="0"/>
    <x v="0"/>
    <x v="1"/>
    <n v="800"/>
  </r>
  <r>
    <x v="0"/>
    <x v="0"/>
    <x v="2"/>
    <n v="400"/>
  </r>
  <r>
    <x v="0"/>
    <x v="0"/>
    <x v="0"/>
    <n v="200"/>
  </r>
  <r>
    <x v="0"/>
    <x v="0"/>
    <x v="1"/>
    <n v="300"/>
  </r>
  <r>
    <x v="0"/>
    <x v="0"/>
    <x v="2"/>
    <n v="450"/>
  </r>
  <r>
    <x v="0"/>
    <x v="0"/>
    <x v="0"/>
    <n v="230"/>
  </r>
  <r>
    <x v="0"/>
    <x v="0"/>
    <x v="1"/>
    <n v="120"/>
  </r>
  <r>
    <x v="0"/>
    <x v="0"/>
    <x v="2"/>
    <n v="400"/>
  </r>
  <r>
    <x v="0"/>
    <x v="1"/>
    <x v="0"/>
    <n v="210"/>
  </r>
  <r>
    <x v="0"/>
    <x v="1"/>
    <x v="1"/>
    <n v="300"/>
  </r>
  <r>
    <x v="0"/>
    <x v="1"/>
    <x v="2"/>
    <n v="400"/>
  </r>
  <r>
    <x v="0"/>
    <x v="1"/>
    <x v="0"/>
    <n v="230"/>
  </r>
  <r>
    <x v="0"/>
    <x v="1"/>
    <x v="1"/>
    <n v="900"/>
  </r>
  <r>
    <x v="0"/>
    <x v="1"/>
    <x v="2"/>
    <n v="300"/>
  </r>
  <r>
    <x v="0"/>
    <x v="1"/>
    <x v="0"/>
    <n v="200"/>
  </r>
  <r>
    <x v="0"/>
    <x v="1"/>
    <x v="1"/>
    <n v="1000"/>
  </r>
  <r>
    <x v="0"/>
    <x v="1"/>
    <x v="2"/>
    <n v="220"/>
  </r>
  <r>
    <x v="0"/>
    <x v="1"/>
    <x v="0"/>
    <n v="400"/>
  </r>
  <r>
    <x v="0"/>
    <x v="1"/>
    <x v="1"/>
    <n v="200"/>
  </r>
  <r>
    <x v="0"/>
    <x v="1"/>
    <x v="2"/>
    <n v="400"/>
  </r>
  <r>
    <x v="1"/>
    <x v="2"/>
    <x v="0"/>
    <n v="100"/>
  </r>
  <r>
    <x v="1"/>
    <x v="2"/>
    <x v="1"/>
    <n v="30"/>
  </r>
  <r>
    <x v="1"/>
    <x v="2"/>
    <x v="2"/>
    <n v="123"/>
  </r>
  <r>
    <x v="1"/>
    <x v="2"/>
    <x v="0"/>
    <n v="300"/>
  </r>
  <r>
    <x v="1"/>
    <x v="2"/>
    <x v="1"/>
    <n v="350"/>
  </r>
  <r>
    <x v="1"/>
    <x v="2"/>
    <x v="2"/>
    <n v="230"/>
  </r>
  <r>
    <x v="1"/>
    <x v="2"/>
    <x v="0"/>
    <n v="120"/>
  </r>
  <r>
    <x v="1"/>
    <x v="2"/>
    <x v="1"/>
    <n v="640"/>
  </r>
  <r>
    <x v="1"/>
    <x v="2"/>
    <x v="2"/>
    <n v="530"/>
  </r>
  <r>
    <x v="1"/>
    <x v="2"/>
    <x v="0"/>
    <n v="560"/>
  </r>
  <r>
    <x v="1"/>
    <x v="2"/>
    <x v="1"/>
    <n v="240"/>
  </r>
  <r>
    <x v="1"/>
    <x v="2"/>
    <x v="2"/>
    <n v="250"/>
  </r>
  <r>
    <x v="1"/>
    <x v="3"/>
    <x v="0"/>
    <n v="62"/>
  </r>
  <r>
    <x v="1"/>
    <x v="3"/>
    <x v="1"/>
    <n v="600"/>
  </r>
  <r>
    <x v="1"/>
    <x v="3"/>
    <x v="2"/>
    <n v="340"/>
  </r>
  <r>
    <x v="1"/>
    <x v="3"/>
    <x v="0"/>
    <n v="205"/>
  </r>
  <r>
    <x v="1"/>
    <x v="3"/>
    <x v="1"/>
    <n v="500"/>
  </r>
  <r>
    <x v="1"/>
    <x v="3"/>
    <x v="2"/>
    <n v="403"/>
  </r>
  <r>
    <x v="1"/>
    <x v="3"/>
    <x v="0"/>
    <n v="503"/>
  </r>
  <r>
    <x v="1"/>
    <x v="3"/>
    <x v="1"/>
    <n v="2000"/>
  </r>
  <r>
    <x v="1"/>
    <x v="3"/>
    <x v="2"/>
    <n v="140"/>
  </r>
  <r>
    <x v="1"/>
    <x v="3"/>
    <x v="0"/>
    <n v="502"/>
  </r>
  <r>
    <x v="1"/>
    <x v="3"/>
    <x v="1"/>
    <n v="120"/>
  </r>
  <r>
    <x v="1"/>
    <x v="3"/>
    <x v="2"/>
    <n v="5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x v="0"/>
    <x v="0"/>
    <n v="74"/>
  </r>
  <r>
    <x v="0"/>
    <x v="1"/>
    <x v="0"/>
    <n v="235"/>
  </r>
  <r>
    <x v="0"/>
    <x v="2"/>
    <x v="1"/>
    <n v="1000"/>
  </r>
  <r>
    <x v="1"/>
    <x v="0"/>
    <x v="0"/>
    <n v="74"/>
  </r>
  <r>
    <x v="1"/>
    <x v="1"/>
    <x v="0"/>
    <n v="235"/>
  </r>
  <r>
    <x v="1"/>
    <x v="2"/>
    <x v="1"/>
    <n v="1000"/>
  </r>
  <r>
    <x v="2"/>
    <x v="0"/>
    <x v="0"/>
    <n v="125"/>
  </r>
  <r>
    <x v="2"/>
    <x v="1"/>
    <x v="0"/>
    <n v="235"/>
  </r>
  <r>
    <x v="2"/>
    <x v="2"/>
    <x v="1"/>
    <n v="20"/>
  </r>
  <r>
    <x v="3"/>
    <x v="0"/>
    <x v="0"/>
    <n v="125"/>
  </r>
  <r>
    <x v="3"/>
    <x v="1"/>
    <x v="0"/>
    <n v="74"/>
  </r>
  <r>
    <x v="3"/>
    <x v="2"/>
    <x v="1"/>
    <n v="7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d v="2017-01-17T00:00:00"/>
    <x v="0"/>
    <x v="0"/>
    <n v="1000"/>
  </r>
  <r>
    <d v="2017-01-17T00:00:00"/>
    <x v="0"/>
    <x v="1"/>
    <n v="500"/>
  </r>
  <r>
    <d v="2017-01-17T00:00:00"/>
    <x v="0"/>
    <x v="2"/>
    <n v="500"/>
  </r>
  <r>
    <d v="2017-02-20T00:00:00"/>
    <x v="1"/>
    <x v="3"/>
    <n v="20"/>
  </r>
  <r>
    <d v="2017-02-25T00:00:00"/>
    <x v="1"/>
    <x v="4"/>
    <n v="125"/>
  </r>
  <r>
    <d v="2017-01-21T00:00:00"/>
    <x v="1"/>
    <x v="5"/>
    <n v="250"/>
  </r>
  <r>
    <d v="2017-02-20T00:00:00"/>
    <x v="1"/>
    <x v="6"/>
    <n v="20"/>
  </r>
  <r>
    <d v="2017-02-25T00:00:00"/>
    <x v="1"/>
    <x v="7"/>
    <n v="125"/>
  </r>
  <r>
    <d v="2017-01-21T00:00:00"/>
    <x v="1"/>
    <x v="8"/>
    <n v="250"/>
  </r>
  <r>
    <d v="2017-02-20T00:00:00"/>
    <x v="1"/>
    <x v="9"/>
    <n v="20"/>
  </r>
  <r>
    <d v="2017-02-25T00:00:00"/>
    <x v="1"/>
    <x v="10"/>
    <n v="125"/>
  </r>
  <r>
    <d v="2017-01-01T00:00:00"/>
    <x v="2"/>
    <x v="11"/>
    <n v="74"/>
  </r>
  <r>
    <d v="2017-01-15T00:00:00"/>
    <x v="2"/>
    <x v="12"/>
    <n v="235"/>
  </r>
  <r>
    <d v="2017-01-21T00:00:00"/>
    <x v="2"/>
    <x v="13"/>
    <n v="125"/>
  </r>
  <r>
    <d v="2017-02-02T00:00:00"/>
    <x v="2"/>
    <x v="12"/>
    <n v="235"/>
  </r>
  <r>
    <d v="2017-01-01T00:00:00"/>
    <x v="2"/>
    <x v="14"/>
    <n v="74"/>
  </r>
  <r>
    <d v="2017-01-15T00:00:00"/>
    <x v="2"/>
    <x v="15"/>
    <n v="70"/>
  </r>
  <r>
    <d v="2017-02-02T00:00:00"/>
    <x v="2"/>
    <x v="16"/>
    <n v="235"/>
  </r>
  <r>
    <d v="2017-01-01T00:00:00"/>
    <x v="2"/>
    <x v="17"/>
    <n v="74"/>
  </r>
  <r>
    <d v="2017-01-15T00:00:00"/>
    <x v="2"/>
    <x v="18"/>
    <n v="70"/>
  </r>
  <r>
    <d v="2017-02-02T00:00:00"/>
    <x v="2"/>
    <x v="19"/>
    <n v="23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d v="2017-01-17T00:00:00"/>
    <x v="0"/>
    <x v="0"/>
    <n v="1000"/>
  </r>
  <r>
    <d v="2017-01-17T00:00:00"/>
    <x v="0"/>
    <x v="1"/>
    <n v="500"/>
  </r>
  <r>
    <d v="2017-01-17T00:00:00"/>
    <x v="0"/>
    <x v="2"/>
    <n v="500"/>
  </r>
  <r>
    <d v="2017-02-20T00:00:00"/>
    <x v="1"/>
    <x v="3"/>
    <n v="20"/>
  </r>
  <r>
    <d v="2017-02-25T00:00:00"/>
    <x v="1"/>
    <x v="4"/>
    <n v="125"/>
  </r>
  <r>
    <d v="2017-01-21T00:00:00"/>
    <x v="1"/>
    <x v="5"/>
    <n v="250"/>
  </r>
  <r>
    <d v="2017-02-20T00:00:00"/>
    <x v="1"/>
    <x v="6"/>
    <n v="20"/>
  </r>
  <r>
    <d v="2017-02-25T00:00:00"/>
    <x v="1"/>
    <x v="7"/>
    <n v="125"/>
  </r>
  <r>
    <d v="2017-01-21T00:00:00"/>
    <x v="1"/>
    <x v="8"/>
    <n v="250"/>
  </r>
  <r>
    <d v="2017-02-20T00:00:00"/>
    <x v="1"/>
    <x v="9"/>
    <n v="20"/>
  </r>
  <r>
    <d v="2017-02-25T00:00:00"/>
    <x v="1"/>
    <x v="10"/>
    <n v="125"/>
  </r>
  <r>
    <d v="2017-01-01T00:00:00"/>
    <x v="2"/>
    <x v="11"/>
    <n v="74"/>
  </r>
  <r>
    <d v="2017-01-15T00:00:00"/>
    <x v="2"/>
    <x v="12"/>
    <n v="235"/>
  </r>
  <r>
    <d v="2017-01-21T00:00:00"/>
    <x v="2"/>
    <x v="13"/>
    <n v="125"/>
  </r>
  <r>
    <d v="2017-02-02T00:00:00"/>
    <x v="2"/>
    <x v="12"/>
    <n v="235"/>
  </r>
  <r>
    <d v="2017-01-01T00:00:00"/>
    <x v="2"/>
    <x v="14"/>
    <n v="74"/>
  </r>
  <r>
    <d v="2017-01-15T00:00:00"/>
    <x v="2"/>
    <x v="15"/>
    <n v="70"/>
  </r>
  <r>
    <d v="2017-02-02T00:00:00"/>
    <x v="2"/>
    <x v="16"/>
    <n v="235"/>
  </r>
  <r>
    <d v="2017-01-01T00:00:00"/>
    <x v="2"/>
    <x v="17"/>
    <n v="74"/>
  </r>
  <r>
    <d v="2017-01-15T00:00:00"/>
    <x v="2"/>
    <x v="18"/>
    <n v="70"/>
  </r>
  <r>
    <d v="2017-02-02T00:00:00"/>
    <x v="2"/>
    <x v="19"/>
    <n v="235"/>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s v="Αθλητισμός"/>
    <n v="1000"/>
  </r>
  <r>
    <x v="0"/>
    <x v="0"/>
    <s v="Αεροπορικά εισιτήρια"/>
    <n v="500"/>
  </r>
  <r>
    <x v="0"/>
    <x v="0"/>
    <s v="Φόροι"/>
    <n v="500"/>
  </r>
  <r>
    <x v="1"/>
    <x v="1"/>
    <s v="Μουσική"/>
    <n v="20"/>
  </r>
  <r>
    <x v="2"/>
    <x v="1"/>
    <s v="Εισιτήρια"/>
    <n v="125"/>
  </r>
  <r>
    <x v="3"/>
    <x v="1"/>
    <s v="Βιβλία"/>
    <n v="250"/>
  </r>
  <r>
    <x v="1"/>
    <x v="1"/>
    <s v="Εστιατόρια"/>
    <n v="20"/>
  </r>
  <r>
    <x v="2"/>
    <x v="1"/>
    <s v="Ρούχα"/>
    <n v="125"/>
  </r>
  <r>
    <x v="3"/>
    <x v="1"/>
    <s v="Μαθήματα μουσικής"/>
    <n v="250"/>
  </r>
  <r>
    <x v="1"/>
    <x v="1"/>
    <s v="Στάθμευση"/>
    <n v="20"/>
  </r>
  <r>
    <x v="2"/>
    <x v="1"/>
    <s v="Ηλεκτρονικά"/>
    <n v="125"/>
  </r>
  <r>
    <x v="4"/>
    <x v="2"/>
    <s v="Καύσιμα"/>
    <n v="74"/>
  </r>
  <r>
    <x v="5"/>
    <x v="2"/>
    <s v="Φαγητό"/>
    <n v="235"/>
  </r>
  <r>
    <x v="3"/>
    <x v="2"/>
    <s v="Συνδρομές σε λέσχες"/>
    <n v="125"/>
  </r>
  <r>
    <x v="6"/>
    <x v="2"/>
    <s v="Φαγητό"/>
    <n v="235"/>
  </r>
  <r>
    <x v="4"/>
    <x v="2"/>
    <s v="Ιατρικά"/>
    <n v="74"/>
  </r>
  <r>
    <x v="5"/>
    <x v="2"/>
    <s v="Ηλεκτρικό"/>
    <n v="70"/>
  </r>
  <r>
    <x v="6"/>
    <x v="2"/>
    <s v="Οδοντιατρικά"/>
    <n v="235"/>
  </r>
  <r>
    <x v="4"/>
    <x v="2"/>
    <s v="Ασφάλεια αυτοκινήτου"/>
    <n v="74"/>
  </r>
  <r>
    <x v="5"/>
    <x v="2"/>
    <s v="Ασφάλεια υγείας"/>
    <n v="70"/>
  </r>
  <r>
    <x v="6"/>
    <x v="2"/>
    <s v="Ασφάλεια κατοικίας"/>
    <n v="235"/>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x v="0"/>
    <n v="1000"/>
  </r>
  <r>
    <x v="0"/>
    <x v="0"/>
    <x v="1"/>
    <n v="500"/>
  </r>
  <r>
    <x v="0"/>
    <x v="0"/>
    <x v="2"/>
    <n v="500"/>
  </r>
  <r>
    <x v="1"/>
    <x v="1"/>
    <x v="3"/>
    <n v="20"/>
  </r>
  <r>
    <x v="2"/>
    <x v="1"/>
    <x v="4"/>
    <n v="125"/>
  </r>
  <r>
    <x v="3"/>
    <x v="1"/>
    <x v="5"/>
    <n v="250"/>
  </r>
  <r>
    <x v="1"/>
    <x v="1"/>
    <x v="6"/>
    <n v="20"/>
  </r>
  <r>
    <x v="2"/>
    <x v="1"/>
    <x v="7"/>
    <n v="125"/>
  </r>
  <r>
    <x v="3"/>
    <x v="1"/>
    <x v="8"/>
    <n v="250"/>
  </r>
  <r>
    <x v="1"/>
    <x v="1"/>
    <x v="9"/>
    <n v="20"/>
  </r>
  <r>
    <x v="2"/>
    <x v="1"/>
    <x v="10"/>
    <n v="125"/>
  </r>
  <r>
    <x v="4"/>
    <x v="2"/>
    <x v="11"/>
    <n v="74"/>
  </r>
  <r>
    <x v="5"/>
    <x v="2"/>
    <x v="12"/>
    <n v="235"/>
  </r>
  <r>
    <x v="3"/>
    <x v="2"/>
    <x v="13"/>
    <n v="125"/>
  </r>
  <r>
    <x v="6"/>
    <x v="2"/>
    <x v="12"/>
    <n v="235"/>
  </r>
  <r>
    <x v="4"/>
    <x v="2"/>
    <x v="14"/>
    <n v="74"/>
  </r>
  <r>
    <x v="5"/>
    <x v="2"/>
    <x v="15"/>
    <n v="70"/>
  </r>
  <r>
    <x v="6"/>
    <x v="2"/>
    <x v="16"/>
    <n v="235"/>
  </r>
  <r>
    <x v="4"/>
    <x v="2"/>
    <x v="17"/>
    <n v="74"/>
  </r>
  <r>
    <x v="5"/>
    <x v="2"/>
    <x v="18"/>
    <n v="70"/>
  </r>
  <r>
    <x v="6"/>
    <x v="2"/>
    <x v="19"/>
    <n v="235"/>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x v="0"/>
    <x v="0"/>
    <x v="0"/>
    <n v="1000"/>
  </r>
  <r>
    <x v="0"/>
    <x v="0"/>
    <x v="1"/>
    <n v="500"/>
  </r>
  <r>
    <x v="0"/>
    <x v="0"/>
    <x v="2"/>
    <n v="500"/>
  </r>
  <r>
    <x v="1"/>
    <x v="1"/>
    <x v="3"/>
    <n v="20"/>
  </r>
  <r>
    <x v="2"/>
    <x v="1"/>
    <x v="4"/>
    <n v="125"/>
  </r>
  <r>
    <x v="3"/>
    <x v="1"/>
    <x v="5"/>
    <n v="250"/>
  </r>
  <r>
    <x v="1"/>
    <x v="1"/>
    <x v="6"/>
    <n v="20"/>
  </r>
  <r>
    <x v="2"/>
    <x v="1"/>
    <x v="7"/>
    <n v="125"/>
  </r>
  <r>
    <x v="3"/>
    <x v="1"/>
    <x v="8"/>
    <n v="250"/>
  </r>
  <r>
    <x v="1"/>
    <x v="1"/>
    <x v="9"/>
    <n v="20"/>
  </r>
  <r>
    <x v="2"/>
    <x v="1"/>
    <x v="10"/>
    <n v="125"/>
  </r>
  <r>
    <x v="4"/>
    <x v="2"/>
    <x v="11"/>
    <n v="74"/>
  </r>
  <r>
    <x v="5"/>
    <x v="2"/>
    <x v="12"/>
    <n v="235"/>
  </r>
  <r>
    <x v="3"/>
    <x v="2"/>
    <x v="13"/>
    <n v="125"/>
  </r>
  <r>
    <x v="6"/>
    <x v="2"/>
    <x v="12"/>
    <n v="235"/>
  </r>
  <r>
    <x v="4"/>
    <x v="2"/>
    <x v="14"/>
    <n v="74"/>
  </r>
  <r>
    <x v="5"/>
    <x v="2"/>
    <x v="15"/>
    <n v="70"/>
  </r>
  <r>
    <x v="6"/>
    <x v="2"/>
    <x v="16"/>
    <n v="235"/>
  </r>
  <r>
    <x v="4"/>
    <x v="2"/>
    <x v="17"/>
    <n v="74"/>
  </r>
  <r>
    <x v="5"/>
    <x v="2"/>
    <x v="18"/>
    <n v="70"/>
  </r>
  <r>
    <x v="6"/>
    <x v="2"/>
    <x v="19"/>
    <n v="235"/>
  </r>
</pivotCacheRecords>
</file>

<file path=xl/pivotCache/pivotCacheRecords9.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d v="2017-01-01T00:00:00"/>
    <x v="0"/>
    <x v="0"/>
    <n v="95"/>
  </r>
  <r>
    <d v="2017-01-15T00:00:00"/>
    <x v="1"/>
    <x v="1"/>
    <n v="325"/>
  </r>
  <r>
    <d v="2017-01-17T00:00:00"/>
    <x v="1"/>
    <x v="2"/>
    <n v="250"/>
  </r>
  <r>
    <d v="2017-01-21T00:00:00"/>
    <x v="0"/>
    <x v="1"/>
    <n v="125"/>
  </r>
  <r>
    <d v="2017-02-02T00:00:00"/>
    <x v="1"/>
    <x v="1"/>
    <n v="235"/>
  </r>
  <r>
    <d v="2017-02-20T00:00:00"/>
    <x v="2"/>
    <x v="3"/>
    <n v="20"/>
  </r>
  <r>
    <d v="2017-02-25T00:00:00"/>
    <x v="2"/>
    <x v="2"/>
    <n v="125"/>
  </r>
  <r>
    <d v="2017-02-25T00:00:00"/>
    <x v="2"/>
    <x v="4"/>
    <n v="1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5.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0.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9.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6E7FF7-9084-49CF-9D98-EC75A84A5FBA}" name="PivotTable1" cacheId="87"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H10:I14" firstHeaderRow="1" firstDataRow="1" firstDataCol="1"/>
  <pivotFields count="4">
    <pivotField compact="0" numFmtId="16" outline="0" subtotalTop="0" showAll="0"/>
    <pivotField axis="axisRow" compact="0" outline="0" subtotalTop="0" showAll="0">
      <items count="4">
        <item x="0"/>
        <item x="2"/>
        <item x="1"/>
        <item t="default"/>
      </items>
    </pivotField>
    <pivotField compact="0" outline="0" subtotalTop="0" showAll="0"/>
    <pivotField dataField="1" compact="0" numFmtId="170" outline="0" subtotalTop="0" showAll="0"/>
  </pivotFields>
  <rowFields count="1">
    <field x="1"/>
  </rowFields>
  <rowItems count="4">
    <i>
      <x/>
    </i>
    <i>
      <x v="1"/>
    </i>
    <i>
      <x v="2"/>
    </i>
    <i t="grand">
      <x/>
    </i>
  </rowItems>
  <colItems count="1">
    <i/>
  </colItems>
  <dataFields count="1">
    <dataField name="Άθροισμα από Ποσό" fld="3" baseField="1" baseItem="2" numFmtId="164"/>
  </dataFields>
  <formats count="5">
    <format dxfId="152">
      <pivotArea outline="0" collapsedLevelsAreSubtotals="1" fieldPosition="0"/>
    </format>
    <format dxfId="151">
      <pivotArea outline="0" collapsedLevelsAreSubtotals="1" fieldPosition="0"/>
    </format>
    <format dxfId="150">
      <pivotArea grandRow="1" outline="0" collapsedLevelsAreSubtotals="1" fieldPosition="0"/>
    </format>
    <format dxfId="149">
      <pivotArea outline="0" fieldPosition="0">
        <references count="1">
          <reference field="4294967294" count="1">
            <x v="0"/>
          </reference>
        </references>
      </pivotArea>
    </format>
    <format dxfId="14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16D6980D-F2CF-47D5-8C16-489BD232D2BB}" name="PivotTable2" cacheId="78" applyNumberFormats="0" applyBorderFormats="0" applyFontFormats="0" applyPatternFormats="0" applyAlignmentFormats="0" applyWidthHeightFormats="1" dataCaption="Τιμές" updatedVersion="6" minRefreshableVersion="3" itemPrintTitles="1" createdVersion="6" indent="0" outline="1" outlineData="1" multipleFieldFilters="0">
  <location ref="B13:C17" firstHeaderRow="1" firstDataRow="1" firstDataCol="1"/>
  <pivotFields count="5">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4">
        <item x="2"/>
        <item x="0"/>
        <item x="1"/>
        <item t="default"/>
      </items>
    </pivotField>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4">
    <i>
      <x/>
    </i>
    <i>
      <x v="1"/>
    </i>
    <i>
      <x v="2"/>
    </i>
    <i t="grand">
      <x/>
    </i>
  </rowItems>
  <colItems count="1">
    <i/>
  </colItems>
  <dataFields count="1">
    <dataField name="Άθροισμα από Ποσό" fld="3" baseField="0" baseItem="0" numFmtId="166"/>
  </dataFields>
  <formats count="1">
    <format dxfId="6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00000000-0007-0000-0F00-000000000000}" name="PivotTable1" cacheId="77"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F7:G31" firstHeaderRow="1" firstDataRow="1" firstDataCol="1"/>
  <pivotFields count="4">
    <pivotField showAll="0"/>
    <pivotField axis="axisRow" showAll="0">
      <items count="4">
        <item x="0"/>
        <item x="1"/>
        <item x="2"/>
        <item t="default"/>
      </items>
    </pivotField>
    <pivotField axis="axisRow" showAll="0">
      <items count="21">
        <item x="17"/>
        <item x="16"/>
        <item x="0"/>
        <item x="2"/>
        <item x="1"/>
        <item x="5"/>
        <item x="6"/>
        <item x="10"/>
        <item x="3"/>
        <item x="9"/>
        <item x="4"/>
        <item x="7"/>
        <item x="8"/>
        <item x="15"/>
        <item x="12"/>
        <item x="11"/>
        <item x="14"/>
        <item x="13"/>
        <item x="18"/>
        <item x="19"/>
        <item t="default"/>
      </items>
    </pivotField>
    <pivotField dataField="1" numFmtId="168" showAll="0"/>
  </pivotFields>
  <rowFields count="2">
    <field x="1"/>
    <field x="2"/>
  </rowFields>
  <rowItems count="24">
    <i>
      <x/>
    </i>
    <i r="1">
      <x v="2"/>
    </i>
    <i r="1">
      <x v="3"/>
    </i>
    <i r="1">
      <x v="4"/>
    </i>
    <i>
      <x v="1"/>
    </i>
    <i r="1">
      <x v="5"/>
    </i>
    <i r="1">
      <x v="6"/>
    </i>
    <i r="1">
      <x v="7"/>
    </i>
    <i r="1">
      <x v="8"/>
    </i>
    <i r="1">
      <x v="9"/>
    </i>
    <i r="1">
      <x v="10"/>
    </i>
    <i r="1">
      <x v="11"/>
    </i>
    <i r="1">
      <x v="12"/>
    </i>
    <i>
      <x v="2"/>
    </i>
    <i r="1">
      <x/>
    </i>
    <i r="1">
      <x v="1"/>
    </i>
    <i r="1">
      <x v="13"/>
    </i>
    <i r="1">
      <x v="14"/>
    </i>
    <i r="1">
      <x v="15"/>
    </i>
    <i r="1">
      <x v="16"/>
    </i>
    <i r="1">
      <x v="17"/>
    </i>
    <i r="1">
      <x v="18"/>
    </i>
    <i r="1">
      <x v="19"/>
    </i>
    <i t="grand">
      <x/>
    </i>
  </rowItems>
  <colItems count="1">
    <i/>
  </colItems>
  <dataFields count="1">
    <dataField name="Άθροισμα από Ποσό" fld="3" baseField="2" baseItem="7" numFmtId="165"/>
  </dataFields>
  <formats count="4">
    <format dxfId="55">
      <pivotArea grandRow="1" outline="0" collapsedLevelsAreSubtotals="1" fieldPosition="0"/>
    </format>
    <format dxfId="54">
      <pivotArea outline="0" fieldPosition="0">
        <references count="1">
          <reference field="4294967294" count="1">
            <x v="0"/>
          </reference>
        </references>
      </pivotArea>
    </format>
    <format dxfId="53">
      <pivotArea outline="0" fieldPosition="0">
        <references count="1">
          <reference field="4294967294" count="1">
            <x v="0"/>
          </reference>
        </references>
      </pivotArea>
    </format>
    <format dxfId="52">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5B0794DF-EC30-4973-AF42-32F69112DCCF}" name="PivotTable1" cacheId="76"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F7:G31" firstHeaderRow="1" firstDataRow="1" firstDataCol="1"/>
  <pivotFields count="4">
    <pivotField numFmtId="14" showAll="0"/>
    <pivotField axis="axisRow" showAll="0">
      <items count="4">
        <item x="0"/>
        <item x="1"/>
        <item x="2"/>
        <item t="default"/>
      </items>
    </pivotField>
    <pivotField axis="axisRow" showAll="0">
      <items count="21">
        <item x="17"/>
        <item x="16"/>
        <item x="5"/>
        <item x="0"/>
        <item x="2"/>
        <item x="1"/>
        <item x="6"/>
        <item x="10"/>
        <item x="3"/>
        <item x="9"/>
        <item x="4"/>
        <item x="7"/>
        <item x="8"/>
        <item x="15"/>
        <item x="12"/>
        <item x="11"/>
        <item x="14"/>
        <item x="13"/>
        <item x="18"/>
        <item x="19"/>
        <item t="default"/>
      </items>
    </pivotField>
    <pivotField dataField="1" numFmtId="168" showAll="0"/>
  </pivotFields>
  <rowFields count="2">
    <field x="1"/>
    <field x="2"/>
  </rowFields>
  <rowItems count="24">
    <i>
      <x/>
    </i>
    <i r="1">
      <x v="3"/>
    </i>
    <i r="1">
      <x v="4"/>
    </i>
    <i r="1">
      <x v="5"/>
    </i>
    <i>
      <x v="1"/>
    </i>
    <i r="1">
      <x v="2"/>
    </i>
    <i r="1">
      <x v="6"/>
    </i>
    <i r="1">
      <x v="7"/>
    </i>
    <i r="1">
      <x v="8"/>
    </i>
    <i r="1">
      <x v="9"/>
    </i>
    <i r="1">
      <x v="10"/>
    </i>
    <i r="1">
      <x v="11"/>
    </i>
    <i r="1">
      <x v="12"/>
    </i>
    <i>
      <x v="2"/>
    </i>
    <i r="1">
      <x/>
    </i>
    <i r="1">
      <x v="1"/>
    </i>
    <i r="1">
      <x v="13"/>
    </i>
    <i r="1">
      <x v="14"/>
    </i>
    <i r="1">
      <x v="15"/>
    </i>
    <i r="1">
      <x v="16"/>
    </i>
    <i r="1">
      <x v="17"/>
    </i>
    <i r="1">
      <x v="18"/>
    </i>
    <i r="1">
      <x v="19"/>
    </i>
    <i t="grand">
      <x/>
    </i>
  </rowItems>
  <colItems count="1">
    <i/>
  </colItems>
  <dataFields count="1">
    <dataField name="Άθροισμα από Ποσό" fld="3" baseField="2" baseItem="29" numFmtId="165"/>
  </dataFields>
  <formats count="3">
    <format dxfId="45">
      <pivotArea grandRow="1" outline="0" collapsedLevelsAreSubtotals="1" fieldPosition="0"/>
    </format>
    <format dxfId="44">
      <pivotArea outline="0" fieldPosition="0">
        <references count="1">
          <reference field="4294967294" count="1">
            <x v="0"/>
          </reference>
        </references>
      </pivotArea>
    </format>
    <format dxfId="43">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950F9982-494C-43A4-80E9-13FE1489D619}" name="PivotTable1" cacheId="75"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3:M19" firstHeaderRow="1" firstDataRow="3" firstDataCol="1"/>
  <pivotFields count="4">
    <pivotField axis="axisCol" showAll="0">
      <items count="5">
        <item x="0"/>
        <item x="1"/>
        <item x="2"/>
        <item x="3"/>
        <item t="default"/>
      </items>
    </pivotField>
    <pivotField axis="axisRow" showAll="0">
      <items count="4">
        <item x="0"/>
        <item x="1"/>
        <item x="2"/>
        <item t="default"/>
      </items>
    </pivotField>
    <pivotField axis="axisCol" showAll="0">
      <items count="3">
        <item x="0"/>
        <item x="1"/>
        <item t="default" sd="0"/>
      </items>
    </pivotField>
    <pivotField dataField="1" numFmtId="168" showAll="0"/>
  </pivotFields>
  <rowFields count="1">
    <field x="1"/>
  </rowFields>
  <rowItems count="4">
    <i>
      <x/>
    </i>
    <i>
      <x v="1"/>
    </i>
    <i>
      <x v="2"/>
    </i>
    <i t="grand">
      <x/>
    </i>
  </rowItems>
  <colFields count="2">
    <field x="2"/>
    <field x="0"/>
  </colFields>
  <colItems count="11">
    <i>
      <x/>
      <x/>
    </i>
    <i r="1">
      <x v="1"/>
    </i>
    <i r="1">
      <x v="2"/>
    </i>
    <i r="1">
      <x v="3"/>
    </i>
    <i t="default">
      <x/>
    </i>
    <i>
      <x v="1"/>
      <x/>
    </i>
    <i r="1">
      <x v="1"/>
    </i>
    <i r="1">
      <x v="2"/>
    </i>
    <i r="1">
      <x v="3"/>
    </i>
    <i t="default">
      <x v="1"/>
    </i>
    <i t="grand">
      <x/>
    </i>
  </colItems>
  <dataFields count="1">
    <dataField name="Άθροισμα από Ποσό" fld="3" baseField="1" baseItem="4" numFmtId="165"/>
  </dataFields>
  <formats count="2">
    <format dxfId="36">
      <pivotArea grandRow="1" grandCol="1" outline="0" collapsedLevelsAreSubtotals="1" fieldPosition="0"/>
    </format>
    <format dxfId="35">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2716A63C-F2C3-4DDC-A3A1-7AE1748568E2}" name="PivotTable1" cacheId="74"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D8:E29" firstHeaderRow="1" firstDataRow="1" firstDataCol="1"/>
  <pivotFields count="4">
    <pivotField axis="axisRow" showAll="0">
      <items count="3">
        <item x="0"/>
        <item x="1"/>
        <item t="default"/>
      </items>
    </pivotField>
    <pivotField axis="axisRow" showAll="0">
      <items count="5">
        <item x="3"/>
        <item x="1"/>
        <item x="2"/>
        <item x="0"/>
        <item t="default"/>
      </items>
    </pivotField>
    <pivotField axis="axisRow" showAll="0">
      <items count="4">
        <item x="0"/>
        <item x="1"/>
        <item x="2"/>
        <item t="default"/>
      </items>
    </pivotField>
    <pivotField dataField="1" showAll="0"/>
  </pivotFields>
  <rowFields count="3">
    <field x="1"/>
    <field x="0"/>
    <field x="2"/>
  </rowFields>
  <rowItems count="21">
    <i>
      <x/>
    </i>
    <i r="1">
      <x v="1"/>
    </i>
    <i r="2">
      <x/>
    </i>
    <i r="2">
      <x v="1"/>
    </i>
    <i r="2">
      <x v="2"/>
    </i>
    <i>
      <x v="1"/>
    </i>
    <i r="1">
      <x/>
    </i>
    <i r="2">
      <x/>
    </i>
    <i r="2">
      <x v="1"/>
    </i>
    <i r="2">
      <x v="2"/>
    </i>
    <i>
      <x v="2"/>
    </i>
    <i r="1">
      <x v="1"/>
    </i>
    <i r="2">
      <x/>
    </i>
    <i r="2">
      <x v="1"/>
    </i>
    <i r="2">
      <x v="2"/>
    </i>
    <i>
      <x v="3"/>
    </i>
    <i r="1">
      <x/>
    </i>
    <i r="2">
      <x/>
    </i>
    <i r="2">
      <x v="1"/>
    </i>
    <i r="2">
      <x v="2"/>
    </i>
    <i t="grand">
      <x/>
    </i>
  </rowItems>
  <colItems count="1">
    <i/>
  </colItems>
  <dataFields count="1">
    <dataField name="Άθροισμα από Ποσό" fld="3" baseField="0" baseItem="3" numFmtId="164"/>
  </dataFields>
  <formats count="8">
    <format dxfId="33">
      <pivotArea outline="0" collapsedLevelsAreSubtotals="1" fieldPosition="0"/>
    </format>
    <format dxfId="32">
      <pivotArea outline="0" collapsedLevelsAreSubtotals="1" fieldPosition="0"/>
    </format>
    <format dxfId="31">
      <pivotArea grandRow="1" outline="0" collapsedLevelsAreSubtotals="1" fieldPosition="0"/>
    </format>
    <format dxfId="30">
      <pivotArea outline="0" fieldPosition="0">
        <references count="1">
          <reference field="4294967294" count="1">
            <x v="0"/>
          </reference>
        </references>
      </pivotArea>
    </format>
    <format dxfId="29">
      <pivotArea dataOnly="0" labelOnly="1" fieldPosition="0">
        <references count="3">
          <reference field="0" count="1" selected="0">
            <x v="1"/>
          </reference>
          <reference field="1" count="1" selected="0">
            <x v="0"/>
          </reference>
          <reference field="2" count="1">
            <x v="2"/>
          </reference>
        </references>
      </pivotArea>
    </format>
    <format dxfId="28">
      <pivotArea dataOnly="0" labelOnly="1" fieldPosition="0">
        <references count="3">
          <reference field="0" count="1" selected="0">
            <x v="0"/>
          </reference>
          <reference field="1" count="1" selected="0">
            <x v="1"/>
          </reference>
          <reference field="2" count="1">
            <x v="2"/>
          </reference>
        </references>
      </pivotArea>
    </format>
    <format dxfId="27">
      <pivotArea dataOnly="0" labelOnly="1" fieldPosition="0">
        <references count="3">
          <reference field="0" count="1" selected="0">
            <x v="1"/>
          </reference>
          <reference field="1" count="1" selected="0">
            <x v="2"/>
          </reference>
          <reference field="2" count="1">
            <x v="2"/>
          </reference>
        </references>
      </pivotArea>
    </format>
    <format dxfId="26">
      <pivotArea dataOnly="0" labelOnly="1" fieldPosition="0">
        <references count="3">
          <reference field="0" count="1" selected="0">
            <x v="0"/>
          </reference>
          <reference field="1" count="1" selected="0">
            <x v="3"/>
          </reference>
          <reference field="2" count="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9A8F134F-5B63-4310-90FA-A91EA22584E3}" name="PivotTable1" cacheId="7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2:C17" firstHeaderRow="1" firstDataRow="1" firstDataCol="1"/>
  <pivotFields count="4">
    <pivotField axis="axisRow" showAll="0">
      <items count="5">
        <item x="3"/>
        <item x="1"/>
        <item x="2"/>
        <item x="0"/>
        <item t="default"/>
      </items>
    </pivotField>
    <pivotField showAll="0"/>
    <pivotField showAll="0"/>
    <pivotField dataField="1" showAll="0"/>
  </pivotFields>
  <rowFields count="1">
    <field x="0"/>
  </rowFields>
  <rowItems count="5">
    <i>
      <x/>
    </i>
    <i>
      <x v="1"/>
    </i>
    <i>
      <x v="2"/>
    </i>
    <i>
      <x v="3"/>
    </i>
    <i t="grand">
      <x/>
    </i>
  </rowItems>
  <colItems count="1">
    <i/>
  </colItems>
  <dataFields count="1">
    <dataField name="Άθροισμα από Μονάδες πώλησης" fld="3" baseField="0" baseItem="0" numFmtId="174"/>
  </dataFields>
  <formats count="7">
    <format dxfId="24">
      <pivotArea field="0" type="button" dataOnly="0" labelOnly="1" outline="0" axis="axisRow" fieldPosition="0"/>
    </format>
    <format dxfId="23">
      <pivotArea dataOnly="0" labelOnly="1" outline="0" axis="axisValues" fieldPosition="0"/>
    </format>
    <format dxfId="22">
      <pivotArea dataOnly="0" labelOnly="1" outline="0" axis="axisValues" fieldPosition="0"/>
    </format>
    <format dxfId="21">
      <pivotArea dataOnly="0" labelOnly="1" outline="0" axis="axisValues" fieldPosition="0"/>
    </format>
    <format dxfId="20">
      <pivotArea dataOnly="0" labelOnly="1" outline="0" axis="axisValues" fieldPosition="0"/>
    </format>
    <format dxfId="19">
      <pivotArea field="0" type="button" dataOnly="0" labelOnly="1" outline="0" axis="axisRow" fieldPosition="0"/>
    </format>
    <format dxfId="18">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BC0C55F1-BE40-4C37-BAE1-9899F72188C5}" name="Sum of Units sold" cacheId="7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3:B14" firstHeaderRow="1" firstDataRow="1" firstDataCol="0"/>
  <pivotFields count="4">
    <pivotField showAll="0"/>
    <pivotField showAll="0"/>
    <pivotField showAll="0"/>
    <pivotField dataField="1" showAll="0"/>
  </pivotFields>
  <rowItems count="1">
    <i/>
  </rowItems>
  <colItems count="1">
    <i/>
  </colItems>
  <dataFields count="1">
    <dataField name="Άθροισμα από Μονάδες πώλησης" fld="3" baseField="0" baseItem="0" numFmtId="174"/>
  </dataFields>
  <formats count="6">
    <format dxfId="17">
      <pivotArea dataOnly="0" labelOnly="1" outline="0" axis="axisValues" fieldPosition="0"/>
    </format>
    <format dxfId="16">
      <pivotArea dataOnly="0" labelOnly="1" outline="0" axis="axisValues" fieldPosition="0"/>
    </format>
    <format dxfId="15">
      <pivotArea outline="0" fieldPosition="0">
        <references count="1">
          <reference field="4294967294" count="1">
            <x v="0"/>
          </reference>
        </references>
      </pivotArea>
    </format>
    <format dxfId="14">
      <pivotArea dataOnly="0" labelOnly="1" outline="0" axis="axisValues" fieldPosition="0"/>
    </format>
    <format dxfId="13">
      <pivotArea dataOnly="0" labelOnly="1" outline="0" axis="axisValues" fieldPosition="0"/>
    </format>
    <format dxfId="1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84992310-8251-4100-86DD-983C9040A33C}" name="PivotTable1" cacheId="7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3:B14" firstHeaderRow="1" firstDataRow="1" firstDataCol="0"/>
  <pivotFields count="4">
    <pivotField showAll="0"/>
    <pivotField showAll="0"/>
    <pivotField showAll="0"/>
    <pivotField dataField="1" showAll="0"/>
  </pivotFields>
  <rowItems count="1">
    <i/>
  </rowItems>
  <colItems count="1">
    <i/>
  </colItems>
  <dataFields count="1">
    <dataField name="Άθροισμα από Μονάδες πώλησης" fld="3" baseField="0" baseItem="0" numFmtId="174"/>
  </dataFields>
  <formats count="6">
    <format dxfId="11">
      <pivotArea dataOnly="0" labelOnly="1" outline="0" axis="axisValues" fieldPosition="0"/>
    </format>
    <format dxfId="10">
      <pivotArea dataOnly="0" labelOnly="1" outline="0" axis="axisValues" fieldPosition="0"/>
    </format>
    <format dxfId="9">
      <pivotArea outline="0" fieldPosition="0">
        <references count="1">
          <reference field="4294967294" count="1">
            <x v="0"/>
          </reference>
        </references>
      </pivotArea>
    </format>
    <format dxfId="8">
      <pivotArea dataOnly="0" labelOnly="1" outline="0" axis="axisValues" fieldPosition="0"/>
    </format>
    <format dxfId="7">
      <pivotArea dataOnly="0" labelOnly="1" outline="0" axis="axisValues" fieldPosition="0"/>
    </format>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D8DCF1FF-2ED5-4BB8-AA3F-F97871CA0573}" name="Sum of Units Sold" cacheId="7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3:R16" firstHeaderRow="1" firstDataRow="3" firstDataCol="1"/>
  <pivotFields count="4">
    <pivotField axis="axisCol" showAll="0">
      <items count="5">
        <item x="0"/>
        <item x="1"/>
        <item x="2"/>
        <item x="3"/>
        <item t="default"/>
      </items>
    </pivotField>
    <pivotField axis="axisCol" showAll="0">
      <items count="4">
        <item x="2"/>
        <item x="0"/>
        <item x="1"/>
        <item t="default"/>
      </items>
    </pivotField>
    <pivotField showAll="0"/>
    <pivotField dataField="1" showAll="0"/>
  </pivotFields>
  <rowItems count="1">
    <i/>
  </rowItems>
  <colFields count="2">
    <field x="1"/>
    <field x="0"/>
  </colFields>
  <colItems count="16">
    <i>
      <x/>
      <x/>
    </i>
    <i r="1">
      <x v="1"/>
    </i>
    <i r="1">
      <x v="2"/>
    </i>
    <i r="1">
      <x v="3"/>
    </i>
    <i t="default">
      <x/>
    </i>
    <i>
      <x v="1"/>
      <x/>
    </i>
    <i r="1">
      <x v="1"/>
    </i>
    <i r="1">
      <x v="2"/>
    </i>
    <i r="1">
      <x v="3"/>
    </i>
    <i t="default">
      <x v="1"/>
    </i>
    <i>
      <x v="2"/>
      <x/>
    </i>
    <i r="1">
      <x v="1"/>
    </i>
    <i r="1">
      <x v="2"/>
    </i>
    <i r="1">
      <x v="3"/>
    </i>
    <i t="default">
      <x v="2"/>
    </i>
    <i t="grand">
      <x/>
    </i>
  </colItems>
  <dataFields count="1">
    <dataField name="Άθροισμα από Μονάδες πώλησης" fld="3" baseField="0" baseItem="1" numFmtId="174"/>
  </dataFields>
  <formats count="1">
    <format dxfId="5">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752351EA-6045-4CE9-993F-3E571A5B1EA2}" name="Sum of Units Sold" cacheId="73" applyNumberFormats="0" applyBorderFormats="0" applyFontFormats="0" applyPatternFormats="0" applyAlignmentFormats="0" applyWidthHeightFormats="1" dataCaption="Values" updatedVersion="6" minRefreshableVersion="3" itemPrintTitles="1" createdVersion="6" indent="0" outline="1" outlineData="1" multipleFieldFilters="0">
  <location ref="B13:B14" firstHeaderRow="1" firstDataRow="1" firstDataCol="0"/>
  <pivotFields count="4">
    <pivotField showAll="0"/>
    <pivotField showAll="0"/>
    <pivotField showAll="0"/>
    <pivotField dataField="1" showAll="0"/>
  </pivotFields>
  <rowItems count="1">
    <i/>
  </rowItems>
  <colItems count="1">
    <i/>
  </colItems>
  <dataFields count="1">
    <dataField name="Άθροισμα από Μονάδες πώλησης" fld="3" baseField="0" baseItem="0" numFmtId="174"/>
  </dataFields>
  <formats count="5">
    <format dxfId="4">
      <pivotArea dataOnly="0" labelOnly="1" outline="0" axis="axisValues" fieldPosition="0"/>
    </format>
    <format dxfId="3">
      <pivotArea dataOnly="0" labelOnly="1" outline="0" axis="axisValues" fieldPosition="0"/>
    </format>
    <format dxfId="2">
      <pivotArea dataOnly="0" labelOnly="1" outline="0" axis="axisValues" fieldPosition="0"/>
    </format>
    <format dxfId="1">
      <pivotArea dataOnly="0" labelOnly="1" outline="0" axis="axisValues"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51ADE04-4044-4927-9BBC-FCC15781B2BD}" name="tbl_2.1" cacheId="86"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F11:G15" firstHeaderRow="1" firstDataRow="1" firstDataCol="1"/>
  <pivotFields count="4">
    <pivotField compact="0" numFmtId="16" outline="0" subtotalTop="0" showAll="0"/>
    <pivotField axis="axisRow" compact="0" outline="0" subtotalTop="0" showAll="0">
      <items count="4">
        <item x="0"/>
        <item x="2"/>
        <item x="1"/>
        <item t="default"/>
      </items>
    </pivotField>
    <pivotField compact="0" outline="0" subtotalTop="0" showAll="0"/>
    <pivotField dataField="1" compact="0" numFmtId="170" outline="0" subtotalTop="0" showAll="0"/>
  </pivotFields>
  <rowFields count="1">
    <field x="1"/>
  </rowFields>
  <rowItems count="4">
    <i>
      <x/>
    </i>
    <i>
      <x v="1"/>
    </i>
    <i>
      <x v="2"/>
    </i>
    <i t="grand">
      <x/>
    </i>
  </rowItems>
  <colItems count="1">
    <i/>
  </colItems>
  <dataFields count="1">
    <dataField name="Άθροισμα από Ποσό" fld="3" baseField="1" baseItem="0" numFmtId="164"/>
  </dataFields>
  <formats count="4">
    <format dxfId="141">
      <pivotArea outline="0" collapsedLevelsAreSubtotals="1" fieldPosition="0"/>
    </format>
    <format dxfId="140">
      <pivotArea outline="0" collapsedLevelsAreSubtotals="1" fieldPosition="0"/>
    </format>
    <format dxfId="139">
      <pivotArea grandRow="1" outline="0" collapsedLevelsAreSubtotals="1" fieldPosition="0"/>
    </format>
    <format dxfId="13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7FA20BC-8BB4-4ECB-A831-43372D82BC39}" name="PivotTable1" cacheId="85"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F11:G15" firstHeaderRow="1" firstDataRow="1" firstDataCol="1"/>
  <pivotFields count="4">
    <pivotField compact="0" numFmtId="16" outline="0" subtotalTop="0" showAll="0"/>
    <pivotField axis="axisRow" compact="0" outline="0" subtotalTop="0" showAll="0">
      <items count="4">
        <item x="0"/>
        <item x="2"/>
        <item x="1"/>
        <item t="default"/>
      </items>
    </pivotField>
    <pivotField compact="0" outline="0" subtotalTop="0" showAll="0"/>
    <pivotField dataField="1" compact="0" numFmtId="170" outline="0" subtotalTop="0" showAll="0"/>
  </pivotFields>
  <rowFields count="1">
    <field x="1"/>
  </rowFields>
  <rowItems count="4">
    <i>
      <x/>
    </i>
    <i>
      <x v="1"/>
    </i>
    <i>
      <x v="2"/>
    </i>
    <i t="grand">
      <x/>
    </i>
  </rowItems>
  <colItems count="1">
    <i/>
  </colItems>
  <dataFields count="1">
    <dataField name="Άθροισμα από Ποσό" fld="3" baseField="1" baseItem="0" numFmtId="164"/>
  </dataFields>
  <formats count="4">
    <format dxfId="131">
      <pivotArea outline="0" collapsedLevelsAreSubtotals="1" fieldPosition="0"/>
    </format>
    <format dxfId="130">
      <pivotArea outline="0" collapsedLevelsAreSubtotals="1" fieldPosition="0"/>
    </format>
    <format dxfId="129">
      <pivotArea grandRow="1" outline="0" collapsedLevelsAreSubtotals="1" fieldPosition="0"/>
    </format>
    <format dxfId="12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0079B0B-A91E-4531-A8D2-2A3D743C41F6}" name="PivotTable1" cacheId="84"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C10:I15" firstHeaderRow="1" firstDataRow="2" firstDataCol="1"/>
  <pivotFields count="4">
    <pivotField compact="0" numFmtId="16" outline="0" subtotalTop="0" showAll="0"/>
    <pivotField axis="axisRow" compact="0" outline="0" subtotalTop="0" showAll="0">
      <items count="4">
        <item x="0"/>
        <item x="2"/>
        <item x="1"/>
        <item t="default"/>
      </items>
    </pivotField>
    <pivotField axis="axisCol" compact="0" outline="0" subtotalTop="0" showAll="0">
      <items count="6">
        <item x="1"/>
        <item x="3"/>
        <item x="4"/>
        <item x="2"/>
        <item x="0"/>
        <item t="default"/>
      </items>
    </pivotField>
    <pivotField dataField="1" compact="0" numFmtId="170" outline="0" subtotalTop="0" showAll="0"/>
  </pivotFields>
  <rowFields count="1">
    <field x="1"/>
  </rowFields>
  <rowItems count="4">
    <i>
      <x/>
    </i>
    <i>
      <x v="1"/>
    </i>
    <i>
      <x v="2"/>
    </i>
    <i t="grand">
      <x/>
    </i>
  </rowItems>
  <colFields count="1">
    <field x="2"/>
  </colFields>
  <colItems count="6">
    <i>
      <x/>
    </i>
    <i>
      <x v="1"/>
    </i>
    <i>
      <x v="2"/>
    </i>
    <i>
      <x v="3"/>
    </i>
    <i>
      <x v="4"/>
    </i>
    <i t="grand">
      <x/>
    </i>
  </colItems>
  <dataFields count="1">
    <dataField name="Άθροισμα από Ποσό" fld="3" baseField="1" baseItem="1" numFmtId="164"/>
  </dataFields>
  <formats count="4">
    <format dxfId="121">
      <pivotArea outline="0" collapsedLevelsAreSubtotals="1" fieldPosition="0"/>
    </format>
    <format dxfId="120">
      <pivotArea outline="0" collapsedLevelsAreSubtotals="1" fieldPosition="0"/>
    </format>
    <format dxfId="119">
      <pivotArea grandRow="1" grandCol="1" outline="0" collapsedLevelsAreSubtotals="1" fieldPosition="0"/>
    </format>
    <format dxfId="118">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E0565F3-4953-407C-9BCA-98C38C91196D}" name="PivotTable3" cacheId="83"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C10:I15" firstHeaderRow="1" firstDataRow="2" firstDataCol="1"/>
  <pivotFields count="4">
    <pivotField compact="0" numFmtId="16" outline="0" showAll="0"/>
    <pivotField axis="axisRow" compact="0" outline="0" showAll="0">
      <items count="4">
        <item x="0"/>
        <item x="2"/>
        <item x="1"/>
        <item t="default"/>
      </items>
    </pivotField>
    <pivotField axis="axisCol" compact="0" outline="0" showAll="0">
      <items count="6">
        <item x="1"/>
        <item x="0"/>
        <item x="3"/>
        <item x="4"/>
        <item x="2"/>
        <item t="default"/>
      </items>
    </pivotField>
    <pivotField dataField="1" compact="0" outline="0" showAll="0"/>
  </pivotFields>
  <rowFields count="1">
    <field x="1"/>
  </rowFields>
  <rowItems count="4">
    <i>
      <x/>
    </i>
    <i>
      <x v="1"/>
    </i>
    <i>
      <x v="2"/>
    </i>
    <i t="grand">
      <x/>
    </i>
  </rowItems>
  <colFields count="1">
    <field x="2"/>
  </colFields>
  <colItems count="6">
    <i>
      <x/>
    </i>
    <i>
      <x v="1"/>
    </i>
    <i>
      <x v="2"/>
    </i>
    <i>
      <x v="3"/>
    </i>
    <i>
      <x v="4"/>
    </i>
    <i t="grand">
      <x/>
    </i>
  </colItems>
  <dataFields count="1">
    <dataField name="Άθροισμα από Ποσό" fld="3" baseField="1" baseItem="3" numFmtId="173"/>
  </dataFields>
  <formats count="2">
    <format dxfId="111">
      <pivotArea grandRow="1" grandCol="1" outline="0" collapsedLevelsAreSubtotals="1" fieldPosition="0"/>
    </format>
    <format dxfId="110">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1C1D923-5E75-4B12-905D-DBAD3FC3BB6A}" name="PivotTable1" cacheId="82" applyNumberFormats="0" applyBorderFormats="0" applyFontFormats="0" applyPatternFormats="0" applyAlignmentFormats="0" applyWidthHeightFormats="1" dataCaption="Values" grandTotalCaption="Γενικό Άθροισμα" updatedVersion="6" minRefreshableVersion="3" itemPrintTitles="1" createdVersion="6" indent="0" compact="0" compactData="0" multipleFieldFilters="0">
  <location ref="B13:C17" firstHeaderRow="1" firstDataRow="1" firstDataCol="1"/>
  <pivotFields count="4">
    <pivotField compact="0" numFmtId="16" outline="0" subtotalTop="0" showAll="0"/>
    <pivotField axis="axisRow" compact="0" outline="0" subtotalTop="0" showAll="0">
      <items count="4">
        <item x="0"/>
        <item x="2"/>
        <item x="1"/>
        <item t="default"/>
      </items>
    </pivotField>
    <pivotField compact="0" outline="0" subtotalTop="0" showAll="0"/>
    <pivotField dataField="1" compact="0" numFmtId="170" outline="0" subtotalTop="0" showAll="0"/>
  </pivotFields>
  <rowFields count="1">
    <field x="1"/>
  </rowFields>
  <rowItems count="4">
    <i>
      <x/>
    </i>
    <i>
      <x v="1"/>
    </i>
    <i>
      <x v="2"/>
    </i>
    <i t="grand">
      <x/>
    </i>
  </rowItems>
  <colItems count="1">
    <i/>
  </colItems>
  <dataFields count="1">
    <dataField name="Άθροισμα από Ποσό" fld="3" baseField="1" baseItem="3" numFmtId="164"/>
  </dataFields>
  <formats count="5">
    <format dxfId="108">
      <pivotArea outline="0" collapsedLevelsAreSubtotals="1" fieldPosition="0"/>
    </format>
    <format dxfId="107">
      <pivotArea outline="0" collapsedLevelsAreSubtotals="1" fieldPosition="0"/>
    </format>
    <format dxfId="106">
      <pivotArea grandRow="1" outline="0" collapsedLevelsAreSubtotals="1" fieldPosition="0"/>
    </format>
    <format dxfId="105">
      <pivotArea outline="0" fieldPosition="0">
        <references count="1">
          <reference field="4294967294" count="1">
            <x v="0"/>
          </reference>
        </references>
      </pivotArea>
    </format>
    <format dxfId="104">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9AD3B54F-D1F2-485D-AD22-8B7A70690BEC}" name="PivotTable4" cacheId="81" applyNumberFormats="0" applyBorderFormats="0" applyFontFormats="0" applyPatternFormats="0" applyAlignmentFormats="0" applyWidthHeightFormats="1" dataCaption="Values" updatedVersion="6" minRefreshableVersion="3" itemPrintTitles="1" createdVersion="6" indent="0" compact="0" compactData="0" multipleFieldFilters="0">
  <location ref="C9:I14" firstHeaderRow="1" firstDataRow="2" firstDataCol="1"/>
  <pivotFields count="4">
    <pivotField compact="0" numFmtId="16" outline="0" showAll="0"/>
    <pivotField axis="axisRow" compact="0" outline="0" showAll="0">
      <items count="4">
        <item x="0"/>
        <item x="2"/>
        <item x="1"/>
        <item t="default"/>
      </items>
    </pivotField>
    <pivotField axis="axisCol" compact="0" outline="0" showAll="0">
      <items count="6">
        <item x="1"/>
        <item x="0"/>
        <item x="3"/>
        <item x="4"/>
        <item x="2"/>
        <item t="default"/>
      </items>
    </pivotField>
    <pivotField dataField="1" compact="0" outline="0" showAll="0"/>
  </pivotFields>
  <rowFields count="1">
    <field x="1"/>
  </rowFields>
  <rowItems count="4">
    <i>
      <x/>
    </i>
    <i>
      <x v="1"/>
    </i>
    <i>
      <x v="2"/>
    </i>
    <i t="grand">
      <x/>
    </i>
  </rowItems>
  <colFields count="1">
    <field x="2"/>
  </colFields>
  <colItems count="6">
    <i>
      <x/>
    </i>
    <i>
      <x v="1"/>
    </i>
    <i>
      <x v="2"/>
    </i>
    <i>
      <x v="3"/>
    </i>
    <i>
      <x v="4"/>
    </i>
    <i t="grand">
      <x/>
    </i>
  </colItems>
  <dataFields count="1">
    <dataField name="Άθροισμα από Ποσό" fld="3" baseField="1" baseItem="3" numFmtId="173"/>
  </dataFields>
  <formats count="19">
    <format dxfId="102">
      <pivotArea type="origin" dataOnly="0" labelOnly="1" outline="0" fieldPosition="0"/>
    </format>
    <format dxfId="101">
      <pivotArea type="origin" dataOnly="0" labelOnly="1" outline="0" fieldPosition="0"/>
    </format>
    <format dxfId="100">
      <pivotArea type="topRight" dataOnly="0" labelOnly="1" outline="0" offset="E1" fieldPosition="0"/>
    </format>
    <format dxfId="99">
      <pivotArea type="topRight" dataOnly="0" labelOnly="1" outline="0" offset="A1:D1" fieldPosition="0"/>
    </format>
    <format dxfId="98">
      <pivotArea field="2" type="button" dataOnly="0" labelOnly="1" outline="0" axis="axisCol" fieldPosition="0"/>
    </format>
    <format dxfId="97">
      <pivotArea dataOnly="0" labelOnly="1" outline="0" fieldPosition="0">
        <references count="1">
          <reference field="2" count="0"/>
        </references>
      </pivotArea>
    </format>
    <format dxfId="96">
      <pivotArea field="1" type="button" dataOnly="0" labelOnly="1" outline="0" axis="axisRow" fieldPosition="0"/>
    </format>
    <format dxfId="95">
      <pivotArea dataOnly="0" labelOnly="1" outline="0" fieldPosition="0">
        <references count="1">
          <reference field="1" count="0"/>
        </references>
      </pivotArea>
    </format>
    <format dxfId="94">
      <pivotArea field="2" type="button" dataOnly="0" labelOnly="1" outline="0" axis="axisCol" fieldPosition="0"/>
    </format>
    <format dxfId="93">
      <pivotArea outline="0" fieldPosition="0">
        <references count="2">
          <reference field="1" count="0" selected="0"/>
          <reference field="2" count="0" selected="0"/>
        </references>
      </pivotArea>
    </format>
    <format dxfId="92">
      <pivotArea dataOnly="0" labelOnly="1" grandCol="1" outline="0" fieldPosition="0"/>
    </format>
    <format dxfId="91">
      <pivotArea dataOnly="0" labelOnly="1" grandCol="1" outline="0" fieldPosition="0"/>
    </format>
    <format dxfId="90">
      <pivotArea field="1" grandCol="1" outline="0" axis="axisRow" fieldPosition="0">
        <references count="1">
          <reference field="1" count="0" selected="0"/>
        </references>
      </pivotArea>
    </format>
    <format dxfId="89">
      <pivotArea grandRow="1" grandCol="1" outline="0" collapsedLevelsAreSubtotals="1" fieldPosition="0"/>
    </format>
    <format dxfId="88">
      <pivotArea field="2" grandRow="1" outline="0" axis="axisCol" fieldPosition="0">
        <references count="1">
          <reference field="2" count="0" selected="0"/>
        </references>
      </pivotArea>
    </format>
    <format dxfId="87">
      <pivotArea dataOnly="0" labelOnly="1" grandRow="1" outline="0" fieldPosition="0"/>
    </format>
    <format dxfId="86">
      <pivotArea field="2" type="button" dataOnly="0" labelOnly="1" outline="0" axis="axisCol" fieldPosition="0"/>
    </format>
    <format dxfId="85">
      <pivotArea dataOnly="0" labelOnly="1" outline="0" fieldPosition="0">
        <references count="1">
          <reference field="2" count="0"/>
        </references>
      </pivotArea>
    </format>
    <format dxfId="84">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258DF0FE-4F0B-4015-B9AA-80DCDC15964D}" name="PivotTable1" cacheId="80" applyNumberFormats="0" applyBorderFormats="0" applyFontFormats="0" applyPatternFormats="0" applyAlignmentFormats="0" applyWidthHeightFormats="1" dataCaption="Τιμές" updatedVersion="6" minRefreshableVersion="3" itemPrintTitles="1" createdVersion="6" indent="0" compact="0" compactData="0" multipleFieldFilters="0">
  <location ref="C10:X15" firstHeaderRow="1" firstDataRow="2" firstDataCol="1"/>
  <pivotFields count="5">
    <pivotField compact="0" outline="0"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compact="0" outline="0" showAll="0">
      <items count="4">
        <item x="2"/>
        <item x="0"/>
        <item x="1"/>
        <item t="default"/>
      </items>
    </pivotField>
    <pivotField axis="axisCol" compact="0" outline="0" showAll="0">
      <items count="21">
        <item x="1"/>
        <item x="0"/>
        <item x="17"/>
        <item x="19"/>
        <item x="18"/>
        <item x="5"/>
        <item x="4"/>
        <item x="6"/>
        <item x="15"/>
        <item x="10"/>
        <item x="14"/>
        <item x="11"/>
        <item x="8"/>
        <item x="3"/>
        <item x="16"/>
        <item x="7"/>
        <item x="9"/>
        <item x="13"/>
        <item x="12"/>
        <item x="2"/>
        <item t="default"/>
      </items>
    </pivotField>
    <pivotField dataField="1" compact="0" outline="0" showAll="0"/>
    <pivotField compact="0" outline="0"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4">
    <i>
      <x/>
    </i>
    <i>
      <x v="1"/>
    </i>
    <i>
      <x v="2"/>
    </i>
    <i t="grand">
      <x/>
    </i>
  </rowItems>
  <colFields count="1">
    <field x="2"/>
  </colFields>
  <colItems count="21">
    <i>
      <x/>
    </i>
    <i>
      <x v="1"/>
    </i>
    <i>
      <x v="2"/>
    </i>
    <i>
      <x v="3"/>
    </i>
    <i>
      <x v="4"/>
    </i>
    <i>
      <x v="5"/>
    </i>
    <i>
      <x v="6"/>
    </i>
    <i>
      <x v="7"/>
    </i>
    <i>
      <x v="8"/>
    </i>
    <i>
      <x v="9"/>
    </i>
    <i>
      <x v="10"/>
    </i>
    <i>
      <x v="11"/>
    </i>
    <i>
      <x v="12"/>
    </i>
    <i>
      <x v="13"/>
    </i>
    <i>
      <x v="14"/>
    </i>
    <i>
      <x v="15"/>
    </i>
    <i>
      <x v="16"/>
    </i>
    <i>
      <x v="17"/>
    </i>
    <i>
      <x v="18"/>
    </i>
    <i>
      <x v="19"/>
    </i>
    <i t="grand">
      <x/>
    </i>
  </colItems>
  <dataFields count="1">
    <dataField name="Άθροισμα από Ποσό" fld="3" baseField="0" baseItem="0" numFmtId="166"/>
  </dataFields>
  <formats count="1">
    <format dxfId="77">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CF2C241E-5993-444E-AC2F-3985DFBF3071}" name="PivotTable1" cacheId="79" applyNumberFormats="0" applyBorderFormats="0" applyFontFormats="0" applyPatternFormats="0" applyAlignmentFormats="0" applyWidthHeightFormats="1" dataCaption="Τιμές" updatedVersion="6" minRefreshableVersion="3" itemPrintTitles="1" createdVersion="6" indent="0" outline="1" outlineData="1" multipleFieldFilters="0">
  <location ref="D8:E32" firstHeaderRow="1" firstDataRow="1" firstDataCol="1"/>
  <pivotFields count="5">
    <pivotField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4">
        <item x="2"/>
        <item x="0"/>
        <item x="1"/>
        <item t="default"/>
      </items>
    </pivotField>
    <pivotField axis="axisRow" showAll="0">
      <items count="21">
        <item x="1"/>
        <item x="0"/>
        <item x="17"/>
        <item x="19"/>
        <item x="18"/>
        <item x="5"/>
        <item x="4"/>
        <item x="6"/>
        <item x="15"/>
        <item x="10"/>
        <item x="14"/>
        <item x="11"/>
        <item x="8"/>
        <item x="3"/>
        <item x="16"/>
        <item x="7"/>
        <item x="9"/>
        <item x="13"/>
        <item x="12"/>
        <item x="2"/>
        <item t="default"/>
      </items>
    </pivotField>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2">
    <field x="1"/>
    <field x="2"/>
  </rowFields>
  <rowItems count="24">
    <i>
      <x/>
    </i>
    <i r="1">
      <x v="2"/>
    </i>
    <i r="1">
      <x v="3"/>
    </i>
    <i r="1">
      <x v="4"/>
    </i>
    <i r="1">
      <x v="8"/>
    </i>
    <i r="1">
      <x v="10"/>
    </i>
    <i r="1">
      <x v="11"/>
    </i>
    <i r="1">
      <x v="14"/>
    </i>
    <i r="1">
      <x v="17"/>
    </i>
    <i r="1">
      <x v="18"/>
    </i>
    <i>
      <x v="1"/>
    </i>
    <i r="1">
      <x/>
    </i>
    <i r="1">
      <x v="1"/>
    </i>
    <i r="1">
      <x v="19"/>
    </i>
    <i>
      <x v="2"/>
    </i>
    <i r="1">
      <x v="5"/>
    </i>
    <i r="1">
      <x v="6"/>
    </i>
    <i r="1">
      <x v="7"/>
    </i>
    <i r="1">
      <x v="9"/>
    </i>
    <i r="1">
      <x v="12"/>
    </i>
    <i r="1">
      <x v="13"/>
    </i>
    <i r="1">
      <x v="15"/>
    </i>
    <i r="1">
      <x v="16"/>
    </i>
    <i t="grand">
      <x/>
    </i>
  </rowItems>
  <colItems count="1">
    <i/>
  </colItems>
  <dataFields count="1">
    <dataField name="Άθροισμα από Ποσό" fld="3" baseField="0" baseItem="0" numFmtId="166"/>
  </dataFields>
  <formats count="1">
    <format dxfId="7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Συγκεντρωτικός Πίνακας με ένα πεδίο γραμμών &quot;Αγοραστής&quot; που αναλύει τις τιμές &quot;Ποσό&quot; του πίνακα &quot;Εξοδα12&quot; και δημιουργεί τις τιμές πεδίου αθροίσματος ποσοτήτων"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πίνακας_1.1" displayName="πίνακας_1.1" ref="B8:E16" totalsRowShown="0" headerRowDxfId="147" tableBorderDxfId="146">
  <autoFilter ref="B8:E16" xr:uid="{00000000-0009-0000-0100-000001000000}">
    <filterColumn colId="0" hiddenButton="1"/>
    <filterColumn colId="1" hiddenButton="1"/>
    <filterColumn colId="2" hiddenButton="1"/>
    <filterColumn colId="3" hiddenButton="1"/>
  </autoFilter>
  <tableColumns count="4">
    <tableColumn id="1" xr3:uid="{00000000-0010-0000-0000-000001000000}" name="Ημερομηνία" dataDxfId="145"/>
    <tableColumn id="2" xr3:uid="{00000000-0010-0000-0000-000002000000}" name="Αγοραστής" dataDxfId="144"/>
    <tableColumn id="3" xr3:uid="{00000000-0010-0000-0000-000003000000}" name="Τύπος" dataDxfId="143"/>
    <tableColumn id="4" xr3:uid="{00000000-0010-0000-0000-000004000000}" name="Ποσό" dataDxfId="14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πίνακας_13.1" displayName="πίνακας_13.1" ref="B101:E122" totalsRowShown="0" headerRowDxfId="62" dataDxfId="61" tableBorderDxfId="60">
  <autoFilter ref="B101:E122" xr:uid="{00000000-0009-0000-0100-000009000000}"/>
  <sortState ref="B102:E122">
    <sortCondition ref="C101"/>
  </sortState>
  <tableColumns count="4">
    <tableColumn id="1" xr3:uid="{00000000-0010-0000-0900-000001000000}" name="Ημερομηνία" dataDxfId="59" dataCellStyle="Date"/>
    <tableColumn id="2" xr3:uid="{00000000-0010-0000-0900-000002000000}" name="Αγοραστής" dataDxfId="58"/>
    <tableColumn id="3" xr3:uid="{00000000-0010-0000-0900-000003000000}" name="Τύπος" dataDxfId="57"/>
    <tableColumn id="4" xr3:uid="{00000000-0010-0000-0900-000004000000}" name="Ποσό" dataDxfId="56"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A000000}" name="Δαπάνες1281710" displayName="Δαπάνες1281710" ref="B100:E121" totalsRowShown="0" headerRowDxfId="51" tableBorderDxfId="50">
  <autoFilter ref="B100:E121" xr:uid="{00000000-0009-0000-0100-00000A000000}"/>
  <tableColumns count="4">
    <tableColumn id="1" xr3:uid="{00000000-0010-0000-0A00-000001000000}" name="Ημερομηνία" dataDxfId="49" dataCellStyle="Date"/>
    <tableColumn id="2" xr3:uid="{00000000-0010-0000-0A00-000002000000}" name="Αγοραστής" dataDxfId="48"/>
    <tableColumn id="3" xr3:uid="{00000000-0010-0000-0A00-000003000000}" name="Τύπος" dataDxfId="47"/>
    <tableColumn id="4" xr3:uid="{00000000-0010-0000-0A00-000004000000}" name="Ποσό" dataDxfId="46"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πίνακας_15.1" displayName="πίνακας_15.1" ref="B100:E121" totalsRowShown="0" headerRowDxfId="42" tableBorderDxfId="41">
  <autoFilter ref="B100:E121" xr:uid="{00000000-0009-0000-0100-00000B000000}"/>
  <tableColumns count="4">
    <tableColumn id="1" xr3:uid="{00000000-0010-0000-0B00-000001000000}" name="Ημερομηνία" dataDxfId="40" dataCellStyle="Date"/>
    <tableColumn id="2" xr3:uid="{00000000-0010-0000-0B00-000002000000}" name="Αγοραστής" dataDxfId="39"/>
    <tableColumn id="3" xr3:uid="{00000000-0010-0000-0B00-000003000000}" name="Τύπος" dataDxfId="38"/>
    <tableColumn id="4" xr3:uid="{00000000-0010-0000-0B00-000004000000}" name="Ποσό" dataDxfId="37"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πίνακας_16.1" displayName="πίνακας_16.1" ref="B95:E107" totalsRowShown="0">
  <autoFilter ref="B95:E107" xr:uid="{00000000-0009-0000-0100-00000C000000}"/>
  <tableColumns count="4">
    <tableColumn id="1" xr3:uid="{00000000-0010-0000-0C00-000001000000}" name="Μήνας"/>
    <tableColumn id="2" xr3:uid="{00000000-0010-0000-0C00-000002000000}" name="Αγοραστής"/>
    <tableColumn id="3" xr3:uid="{00000000-0010-0000-0C00-000003000000}" name="Τύπος"/>
    <tableColumn id="4" xr3:uid="{00000000-0010-0000-0C00-000004000000}" name="Ποσό" dataDxfId="34"/>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D000000}" name="πίνακας_17.1" displayName="πίνακας_17.1" ref="B98:E146" totalsRowShown="0">
  <tableColumns count="4">
    <tableColumn id="5" xr3:uid="{00000000-0010-0000-0D00-000005000000}" name="Αγοραστής"/>
    <tableColumn id="1" xr3:uid="{00000000-0010-0000-0D00-000001000000}" name="Εποχή"/>
    <tableColumn id="2" xr3:uid="{00000000-0010-0000-0D00-000002000000}" name="Τύπος"/>
    <tableColumn id="4" xr3:uid="{00000000-0010-0000-0D00-000004000000}" name="Ποσό" dataDxfId="25"/>
  </tableColumns>
  <tableStyleInfo name="TableStyleLight14"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E000000}" name="πίνακας_18.1" displayName="πίνακας_18.1" ref="B7:E55" totalsRowShown="0">
  <tableColumns count="4">
    <tableColumn id="1" xr3:uid="{00000000-0010-0000-0E00-000001000000}" name="Εποχή"/>
    <tableColumn id="2" xr3:uid="{00000000-0010-0000-0E00-000002000000}" name="Πωλητής"/>
    <tableColumn id="3" xr3:uid="{00000000-0010-0000-0E00-000003000000}" name="Προϊόν"/>
    <tableColumn id="4" xr3:uid="{00000000-0010-0000-0E00-000004000000}" name="Μονάδες πώλησης"/>
  </tableColumns>
  <tableStyleInfo name="TableStyleMedium3"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πίνακας_2.1" displayName="πίνακας_2.1" ref="B100:E108" totalsRowShown="0" headerRowDxfId="137" tableBorderDxfId="136">
  <autoFilter ref="B100:E108" xr:uid="{00000000-0009-0000-0100-000012000000}"/>
  <tableColumns count="4">
    <tableColumn id="1" xr3:uid="{00000000-0010-0000-0100-000001000000}" name="Ημερομηνία" dataDxfId="135"/>
    <tableColumn id="2" xr3:uid="{00000000-0010-0000-0100-000002000000}" name="Αγοραστής" dataDxfId="134"/>
    <tableColumn id="3" xr3:uid="{00000000-0010-0000-0100-000003000000}" name="Τύπος" dataDxfId="133"/>
    <tableColumn id="4" xr3:uid="{00000000-0010-0000-0100-000004000000}" name="Ποσό" dataDxfId="13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πίνακας_3.1" displayName="πίνακας_3.1" ref="B100:E108" totalsRowShown="0" headerRowDxfId="127" tableBorderDxfId="126">
  <autoFilter ref="B100:E108" xr:uid="{00000000-0009-0000-0100-000013000000}"/>
  <tableColumns count="4">
    <tableColumn id="1" xr3:uid="{00000000-0010-0000-0200-000001000000}" name="Ημερομηνία" dataDxfId="125"/>
    <tableColumn id="2" xr3:uid="{00000000-0010-0000-0200-000002000000}" name="Αγοραστής" dataDxfId="124"/>
    <tableColumn id="3" xr3:uid="{00000000-0010-0000-0200-000003000000}" name="Τύπος" dataDxfId="123"/>
    <tableColumn id="4" xr3:uid="{00000000-0010-0000-0200-000004000000}" name="Ποσό" dataDxfId="12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πίνακας_4.1" displayName="πίνακας_4.1" ref="B100:E108" totalsRowShown="0" headerRowDxfId="117" tableBorderDxfId="116">
  <autoFilter ref="B100:E108" xr:uid="{00000000-0009-0000-0100-000014000000}"/>
  <tableColumns count="4">
    <tableColumn id="1" xr3:uid="{00000000-0010-0000-0300-000001000000}" name="Ημερομηνία" dataDxfId="115"/>
    <tableColumn id="2" xr3:uid="{00000000-0010-0000-0300-000002000000}" name="Αγοραστής" dataDxfId="114"/>
    <tableColumn id="3" xr3:uid="{00000000-0010-0000-0300-000003000000}" name="Τύπος" dataDxfId="113"/>
    <tableColumn id="4" xr3:uid="{00000000-0010-0000-0300-000004000000}" name="Ποσό" dataDxfId="11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4000000}" name="πίνακας_4.116" displayName="πίνακας_4.116" ref="B100:E108" totalsRowShown="0">
  <autoFilter ref="B100:E108" xr:uid="{00000000-0009-0000-0100-00000F000000}"/>
  <tableColumns count="4">
    <tableColumn id="1" xr3:uid="{00000000-0010-0000-0400-000001000000}" name="Ημερομηνία" dataDxfId="109"/>
    <tableColumn id="2" xr3:uid="{00000000-0010-0000-0400-000002000000}" name="Αγοραστής"/>
    <tableColumn id="3" xr3:uid="{00000000-0010-0000-0400-000003000000}" name="Τύπος"/>
    <tableColumn id="4" xr3:uid="{00000000-0010-0000-0400-000004000000}" name="Ποσό"/>
  </tableColumns>
  <tableStyleInfo name="TableStyleMedium3"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πίνακας_6.1" displayName="πίνακας_6.1" ref="B100:E108" totalsRowShown="0">
  <autoFilter ref="B100:E108" xr:uid="{00000000-0009-0000-0100-000016000000}"/>
  <tableColumns count="4">
    <tableColumn id="1" xr3:uid="{00000000-0010-0000-0500-000001000000}" name="Ημερομηνία" dataDxfId="103"/>
    <tableColumn id="2" xr3:uid="{00000000-0010-0000-0500-000002000000}" name="Αγοραστής"/>
    <tableColumn id="3" xr3:uid="{00000000-0010-0000-0500-000003000000}" name="Τύπος"/>
    <tableColumn id="4" xr3:uid="{00000000-0010-0000-0500-000004000000}" name="Ποσό"/>
  </tableColumns>
  <tableStyleInfo name="TableStyleMedium3"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πίνακας_7.1" displayName="πίνακας_7.1" ref="B100:E108" totalsRowShown="0" headerRowDxfId="83" tableBorderDxfId="82">
  <autoFilter ref="B100:E108" xr:uid="{00000000-0009-0000-0100-000006000000}"/>
  <tableColumns count="4">
    <tableColumn id="1" xr3:uid="{00000000-0010-0000-0600-000001000000}" name="Ημερομηνία" dataDxfId="81" dataCellStyle="Date 2"/>
    <tableColumn id="2" xr3:uid="{00000000-0010-0000-0600-000002000000}" name="Αγοραστής" dataDxfId="80"/>
    <tableColumn id="3" xr3:uid="{00000000-0010-0000-0600-000003000000}" name="Τύπος" dataDxfId="79"/>
    <tableColumn id="4" xr3:uid="{00000000-0010-0000-0600-000004000000}" name="Ποσό" dataDxfId="78"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πίνακας_10.1" displayName="πίνακας_10.1" ref="B100:E121" totalsRowShown="0" headerRowDxfId="76" tableBorderDxfId="75">
  <autoFilter ref="B100:E121" xr:uid="{00000000-0009-0000-0100-000007000000}"/>
  <sortState ref="B101:E121">
    <sortCondition ref="C101"/>
  </sortState>
  <tableColumns count="4">
    <tableColumn id="1" xr3:uid="{00000000-0010-0000-0700-000001000000}" name="Ημερομηνία" dataDxfId="74" dataCellStyle="Date"/>
    <tableColumn id="2" xr3:uid="{00000000-0010-0000-0700-000002000000}" name="Αγοραστής" dataDxfId="73"/>
    <tableColumn id="3" xr3:uid="{00000000-0010-0000-0700-000003000000}" name="Τύπος" dataDxfId="72"/>
    <tableColumn id="4" xr3:uid="{00000000-0010-0000-0700-000004000000}" name="Ποσό" dataDxfId="71"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8000000}" name="πίνακας_11.1" displayName="πίνακας_11.1" ref="B98:E119" totalsRowShown="0" headerRowDxfId="69" tableBorderDxfId="68">
  <autoFilter ref="B98:E119" xr:uid="{00000000-0009-0000-0100-000008000000}"/>
  <sortState ref="B99:E119">
    <sortCondition ref="C101"/>
  </sortState>
  <tableColumns count="4">
    <tableColumn id="1" xr3:uid="{00000000-0010-0000-0800-000001000000}" name="Ημερομηνία" dataDxfId="67" dataCellStyle="Date"/>
    <tableColumn id="2" xr3:uid="{00000000-0010-0000-0800-000002000000}" name="Αγοραστής" dataDxfId="66"/>
    <tableColumn id="3" xr3:uid="{00000000-0010-0000-0800-000003000000}" name="Τύπος" dataDxfId="65"/>
    <tableColumn id="4" xr3:uid="{00000000-0010-0000-0800-000004000000}" name="Ποσό" dataDxfId="64" dataCellStyle="Currency 2"/>
  </tableColumns>
  <tableStyleInfo name="TableStyleMedium7" showFirstColumn="0" showLastColumn="0" showRowStripes="1" showColumnStripes="0"/>
  <extLst>
    <ext xmlns:x14="http://schemas.microsoft.com/office/spreadsheetml/2009/9/main" uri="{504A1905-F514-4f6f-8877-14C23A59335A}">
      <x14:table altTextSummary="Expenses table with Date, Buyer, Type, and Amount"/>
    </ext>
  </extLst>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pivotTable" Target="../pivotTables/pivotTable8.xml"/><Relationship Id="rId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pivotTable" Target="../pivotTables/pivotTable9.xml"/><Relationship Id="rId4"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pivotTable" Target="../pivotTables/pivotTable10.xml"/><Relationship Id="rId4" Type="http://schemas.openxmlformats.org/officeDocument/2006/relationships/table" Target="../tables/table10.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pivotTable" Target="../pivotTables/pivotTable11.xml"/><Relationship Id="rId4" Type="http://schemas.openxmlformats.org/officeDocument/2006/relationships/table" Target="../tables/table11.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pivotTable" Target="../pivotTables/pivotTable12.xml"/><Relationship Id="rId4" Type="http://schemas.openxmlformats.org/officeDocument/2006/relationships/table" Target="../tables/table12.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pivotTable" Target="../pivotTables/pivotTable13.xml"/><Relationship Id="rId4"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19.bin"/><Relationship Id="rId1" Type="http://schemas.openxmlformats.org/officeDocument/2006/relationships/pivotTable" Target="../pivotTables/pivotTable14.xml"/><Relationship Id="rId4"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pivotTable" Target="../pivotTables/pivotTable15.x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2.bin"/><Relationship Id="rId1" Type="http://schemas.openxmlformats.org/officeDocument/2006/relationships/pivotTable" Target="../pivotTables/pivotTable16.x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3.bin"/><Relationship Id="rId1" Type="http://schemas.openxmlformats.org/officeDocument/2006/relationships/pivotTable" Target="../pivotTables/pivotTable17.x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pivotTable" Target="../pivotTables/pivotTable18.x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pivotTable" Target="../pivotTables/pivotTable19.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4.xml"/><Relationship Id="rId4"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pivotTable" Target="../pivotTables/pivotTable5.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pivotTable" Target="../pivotTables/pivotTable6.xml"/><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pivotTable" Target="../pivotTables/pivotTable7.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_Start">
    <tabColor theme="9"/>
    <pageSetUpPr autoPageBreaks="0"/>
  </sheetPr>
  <dimension ref="A1:A5"/>
  <sheetViews>
    <sheetView showGridLines="0" showRowColHeaders="0" workbookViewId="0"/>
  </sheetViews>
  <sheetFormatPr defaultColWidth="11.109375" defaultRowHeight="15" customHeight="1" x14ac:dyDescent="0.3"/>
  <cols>
    <col min="1" max="1" width="115.5546875" style="2" customWidth="1"/>
    <col min="2" max="2" width="3.5546875" style="2" customWidth="1"/>
    <col min="3" max="16384" width="11.109375" style="2"/>
  </cols>
  <sheetData>
    <row r="1" spans="1:1" ht="15" customHeight="1" x14ac:dyDescent="0.3">
      <c r="A1" s="1" t="s">
        <v>137</v>
      </c>
    </row>
    <row r="2" spans="1:1" ht="114" x14ac:dyDescent="1.1499999999999999">
      <c r="A2" s="60" t="s">
        <v>121</v>
      </c>
    </row>
    <row r="3" spans="1:1" ht="79.2" x14ac:dyDescent="0.4">
      <c r="A3" s="54" t="s">
        <v>0</v>
      </c>
    </row>
    <row r="4" spans="1:1" ht="189.9" customHeight="1" x14ac:dyDescent="0.3">
      <c r="A4" s="3" t="s">
        <v>1</v>
      </c>
    </row>
    <row r="5" spans="1:1" ht="15" customHeight="1" x14ac:dyDescent="0.3">
      <c r="A5" s="3" t="s">
        <v>138</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2"/>
  <dimension ref="A1:Q18"/>
  <sheetViews>
    <sheetView showGridLines="0" zoomScaleNormal="100" workbookViewId="0"/>
  </sheetViews>
  <sheetFormatPr defaultColWidth="9.109375" defaultRowHeight="14.4" x14ac:dyDescent="0.3"/>
  <cols>
    <col min="1" max="1" width="9.109375" style="4"/>
    <col min="2" max="3" width="9.109375" style="5"/>
    <col min="4" max="4" width="14.44140625" style="5" bestFit="1" customWidth="1"/>
    <col min="5" max="16" width="9.109375" style="5"/>
    <col min="17" max="17" width="9.6640625" style="5" bestFit="1" customWidth="1"/>
    <col min="18" max="16384" width="9.109375" style="5"/>
  </cols>
  <sheetData>
    <row r="1" spans="1:17" x14ac:dyDescent="0.3">
      <c r="A1" s="32" t="s">
        <v>32</v>
      </c>
    </row>
    <row r="2" spans="1:17" x14ac:dyDescent="0.3">
      <c r="A2" s="32" t="s">
        <v>33</v>
      </c>
    </row>
    <row r="3" spans="1:17" x14ac:dyDescent="0.3">
      <c r="A3" s="32" t="s">
        <v>3</v>
      </c>
    </row>
    <row r="4" spans="1:17" x14ac:dyDescent="0.3">
      <c r="A4" s="32"/>
      <c r="O4"/>
      <c r="P4"/>
      <c r="Q4"/>
    </row>
    <row r="5" spans="1:17" x14ac:dyDescent="0.3">
      <c r="A5" s="32"/>
      <c r="O5"/>
      <c r="P5"/>
      <c r="Q5"/>
    </row>
    <row r="6" spans="1:17" x14ac:dyDescent="0.3">
      <c r="O6"/>
      <c r="P6"/>
      <c r="Q6"/>
    </row>
    <row r="7" spans="1:17" x14ac:dyDescent="0.3">
      <c r="O7"/>
      <c r="P7"/>
      <c r="Q7"/>
    </row>
    <row r="8" spans="1:17" x14ac:dyDescent="0.3">
      <c r="O8"/>
      <c r="P8"/>
      <c r="Q8"/>
    </row>
    <row r="9" spans="1:17" x14ac:dyDescent="0.3">
      <c r="O9"/>
      <c r="P9"/>
      <c r="Q9"/>
    </row>
    <row r="10" spans="1:17" x14ac:dyDescent="0.3">
      <c r="O10"/>
      <c r="P10"/>
      <c r="Q10"/>
    </row>
    <row r="11" spans="1:17" x14ac:dyDescent="0.3">
      <c r="O11"/>
      <c r="P11"/>
      <c r="Q11"/>
    </row>
    <row r="12" spans="1:17" x14ac:dyDescent="0.3">
      <c r="O12"/>
      <c r="P12"/>
      <c r="Q12"/>
    </row>
    <row r="13" spans="1:17" x14ac:dyDescent="0.3">
      <c r="O13"/>
      <c r="P13"/>
      <c r="Q13"/>
    </row>
    <row r="14" spans="1:17" x14ac:dyDescent="0.3">
      <c r="O14"/>
      <c r="P14"/>
      <c r="Q14"/>
    </row>
    <row r="15" spans="1:17" x14ac:dyDescent="0.3">
      <c r="O15"/>
      <c r="P15"/>
      <c r="Q15"/>
    </row>
    <row r="16" spans="1:17" x14ac:dyDescent="0.3">
      <c r="O16"/>
      <c r="P16"/>
      <c r="Q16"/>
    </row>
    <row r="17" spans="15:17" x14ac:dyDescent="0.3">
      <c r="O17"/>
      <c r="P17"/>
      <c r="Q17"/>
    </row>
    <row r="18" spans="15:17" x14ac:dyDescent="0.3">
      <c r="O18"/>
      <c r="P18"/>
      <c r="Q18"/>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A4"/>
  <sheetViews>
    <sheetView showGridLines="0" zoomScaleNormal="100" workbookViewId="0"/>
  </sheetViews>
  <sheetFormatPr defaultColWidth="9.109375" defaultRowHeight="14.4" x14ac:dyDescent="0.3"/>
  <cols>
    <col min="1" max="1" width="9.109375" style="4"/>
    <col min="2" max="16384" width="9.109375" style="5"/>
  </cols>
  <sheetData>
    <row r="1" spans="1:1" x14ac:dyDescent="0.3">
      <c r="A1" s="4" t="s">
        <v>34</v>
      </c>
    </row>
    <row r="2" spans="1:1" x14ac:dyDescent="0.3">
      <c r="A2" s="4" t="s">
        <v>35</v>
      </c>
    </row>
    <row r="3" spans="1:1" x14ac:dyDescent="0.3">
      <c r="A3" s="32" t="s">
        <v>3</v>
      </c>
    </row>
    <row r="4" spans="1:1" x14ac:dyDescent="0.3">
      <c r="A4" s="51"/>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9"/>
  <dimension ref="A1:X121"/>
  <sheetViews>
    <sheetView showGridLines="0" zoomScaleNormal="100" workbookViewId="0"/>
  </sheetViews>
  <sheetFormatPr defaultColWidth="9.109375" defaultRowHeight="14.4" x14ac:dyDescent="0.3"/>
  <cols>
    <col min="1" max="1" width="9.5546875" style="4" bestFit="1" customWidth="1"/>
    <col min="2" max="2" width="9.6640625" style="5" bestFit="1" customWidth="1"/>
    <col min="3" max="3" width="19.33203125" style="5" customWidth="1"/>
    <col min="4" max="23" width="22.6640625" style="5" customWidth="1"/>
    <col min="24" max="24" width="16.5546875" style="5" customWidth="1"/>
    <col min="25" max="16384" width="9.109375" style="5"/>
  </cols>
  <sheetData>
    <row r="1" spans="1:24" x14ac:dyDescent="0.3">
      <c r="A1" s="32" t="s">
        <v>36</v>
      </c>
    </row>
    <row r="2" spans="1:24" x14ac:dyDescent="0.3">
      <c r="A2" s="32" t="s">
        <v>37</v>
      </c>
    </row>
    <row r="3" spans="1:24" x14ac:dyDescent="0.3">
      <c r="A3" s="32" t="s">
        <v>3</v>
      </c>
    </row>
    <row r="4" spans="1:24" x14ac:dyDescent="0.3">
      <c r="A4" s="32"/>
    </row>
    <row r="10" spans="1:24" x14ac:dyDescent="0.3">
      <c r="C10" s="22" t="s">
        <v>129</v>
      </c>
      <c r="D10" s="22" t="s">
        <v>11</v>
      </c>
      <c r="E10"/>
      <c r="F10"/>
      <c r="G10"/>
      <c r="H10"/>
      <c r="I10"/>
      <c r="J10"/>
      <c r="K10"/>
      <c r="L10"/>
      <c r="M10"/>
      <c r="N10"/>
      <c r="O10"/>
      <c r="P10"/>
      <c r="Q10"/>
      <c r="R10"/>
      <c r="S10"/>
      <c r="T10"/>
      <c r="U10"/>
      <c r="V10"/>
      <c r="W10"/>
      <c r="X10"/>
    </row>
    <row r="11" spans="1:24" x14ac:dyDescent="0.3">
      <c r="C11" s="22" t="s">
        <v>7</v>
      </c>
      <c r="D11" t="s">
        <v>39</v>
      </c>
      <c r="E11" t="s">
        <v>16</v>
      </c>
      <c r="F11" t="s">
        <v>51</v>
      </c>
      <c r="G11" t="s">
        <v>53</v>
      </c>
      <c r="H11" t="s">
        <v>52</v>
      </c>
      <c r="I11" t="s">
        <v>38</v>
      </c>
      <c r="J11" t="s">
        <v>14</v>
      </c>
      <c r="K11" t="s">
        <v>41</v>
      </c>
      <c r="L11" t="s">
        <v>49</v>
      </c>
      <c r="M11" t="s">
        <v>45</v>
      </c>
      <c r="N11" t="s">
        <v>48</v>
      </c>
      <c r="O11" t="s">
        <v>46</v>
      </c>
      <c r="P11" t="s">
        <v>43</v>
      </c>
      <c r="Q11" t="s">
        <v>15</v>
      </c>
      <c r="R11" t="s">
        <v>50</v>
      </c>
      <c r="S11" t="s">
        <v>42</v>
      </c>
      <c r="T11" t="s">
        <v>44</v>
      </c>
      <c r="U11" t="s">
        <v>47</v>
      </c>
      <c r="V11" t="s">
        <v>13</v>
      </c>
      <c r="W11" t="s">
        <v>40</v>
      </c>
      <c r="X11" t="s">
        <v>120</v>
      </c>
    </row>
    <row r="12" spans="1:24" x14ac:dyDescent="0.3">
      <c r="C12" t="s">
        <v>9</v>
      </c>
      <c r="D12" s="69"/>
      <c r="E12" s="69"/>
      <c r="F12" s="69">
        <v>74</v>
      </c>
      <c r="G12" s="69">
        <v>235</v>
      </c>
      <c r="H12" s="69">
        <v>70</v>
      </c>
      <c r="I12" s="69"/>
      <c r="J12" s="69"/>
      <c r="K12" s="69"/>
      <c r="L12" s="69">
        <v>70</v>
      </c>
      <c r="M12" s="69"/>
      <c r="N12" s="69">
        <v>74</v>
      </c>
      <c r="O12" s="69">
        <v>74</v>
      </c>
      <c r="P12" s="69"/>
      <c r="Q12" s="69"/>
      <c r="R12" s="69">
        <v>235</v>
      </c>
      <c r="S12" s="69"/>
      <c r="T12" s="69"/>
      <c r="U12" s="69">
        <v>125</v>
      </c>
      <c r="V12" s="69">
        <v>470</v>
      </c>
      <c r="W12" s="69"/>
      <c r="X12" s="69">
        <v>1427</v>
      </c>
    </row>
    <row r="13" spans="1:24" x14ac:dyDescent="0.3">
      <c r="C13" t="s">
        <v>8</v>
      </c>
      <c r="D13" s="69">
        <v>500</v>
      </c>
      <c r="E13" s="69">
        <v>1000</v>
      </c>
      <c r="F13" s="69"/>
      <c r="G13" s="69"/>
      <c r="H13" s="69"/>
      <c r="I13" s="69"/>
      <c r="J13" s="69"/>
      <c r="K13" s="69"/>
      <c r="L13" s="69"/>
      <c r="M13" s="69"/>
      <c r="N13" s="69"/>
      <c r="O13" s="69"/>
      <c r="P13" s="69"/>
      <c r="Q13" s="69"/>
      <c r="R13" s="69"/>
      <c r="S13" s="69"/>
      <c r="T13" s="69"/>
      <c r="U13" s="69"/>
      <c r="V13" s="69"/>
      <c r="W13" s="69">
        <v>500</v>
      </c>
      <c r="X13" s="69">
        <v>2000</v>
      </c>
    </row>
    <row r="14" spans="1:24" x14ac:dyDescent="0.3">
      <c r="C14" t="s">
        <v>10</v>
      </c>
      <c r="D14" s="69"/>
      <c r="E14" s="69"/>
      <c r="F14" s="69"/>
      <c r="G14" s="69"/>
      <c r="H14" s="69"/>
      <c r="I14" s="69">
        <v>250</v>
      </c>
      <c r="J14" s="69">
        <v>125</v>
      </c>
      <c r="K14" s="69">
        <v>20</v>
      </c>
      <c r="L14" s="69"/>
      <c r="M14" s="69">
        <v>125</v>
      </c>
      <c r="N14" s="69"/>
      <c r="O14" s="69"/>
      <c r="P14" s="69">
        <v>250</v>
      </c>
      <c r="Q14" s="69">
        <v>20</v>
      </c>
      <c r="R14" s="69"/>
      <c r="S14" s="69">
        <v>125</v>
      </c>
      <c r="T14" s="69">
        <v>20</v>
      </c>
      <c r="U14" s="69"/>
      <c r="V14" s="69"/>
      <c r="W14" s="69"/>
      <c r="X14" s="69">
        <v>935</v>
      </c>
    </row>
    <row r="15" spans="1:24" x14ac:dyDescent="0.3">
      <c r="C15" t="s">
        <v>120</v>
      </c>
      <c r="D15" s="69">
        <v>500</v>
      </c>
      <c r="E15" s="69">
        <v>1000</v>
      </c>
      <c r="F15" s="69">
        <v>74</v>
      </c>
      <c r="G15" s="69">
        <v>235</v>
      </c>
      <c r="H15" s="69">
        <v>70</v>
      </c>
      <c r="I15" s="69">
        <v>250</v>
      </c>
      <c r="J15" s="69">
        <v>125</v>
      </c>
      <c r="K15" s="69">
        <v>20</v>
      </c>
      <c r="L15" s="69">
        <v>70</v>
      </c>
      <c r="M15" s="69">
        <v>125</v>
      </c>
      <c r="N15" s="69">
        <v>74</v>
      </c>
      <c r="O15" s="69">
        <v>74</v>
      </c>
      <c r="P15" s="69">
        <v>250</v>
      </c>
      <c r="Q15" s="69">
        <v>20</v>
      </c>
      <c r="R15" s="69">
        <v>235</v>
      </c>
      <c r="S15" s="69">
        <v>125</v>
      </c>
      <c r="T15" s="69">
        <v>20</v>
      </c>
      <c r="U15" s="69">
        <v>125</v>
      </c>
      <c r="V15" s="69">
        <v>470</v>
      </c>
      <c r="W15" s="69">
        <v>500</v>
      </c>
      <c r="X15" s="69">
        <v>4362</v>
      </c>
    </row>
    <row r="16" spans="1:24" x14ac:dyDescent="0.3">
      <c r="C16"/>
      <c r="D16"/>
      <c r="E16"/>
    </row>
    <row r="17" spans="3:5" x14ac:dyDescent="0.3">
      <c r="C17"/>
      <c r="D17"/>
      <c r="E17"/>
    </row>
    <row r="18" spans="3:5" x14ac:dyDescent="0.3">
      <c r="C18"/>
      <c r="D18"/>
      <c r="E18"/>
    </row>
    <row r="19" spans="3:5" x14ac:dyDescent="0.3">
      <c r="C19"/>
      <c r="D19"/>
      <c r="E19"/>
    </row>
    <row r="20" spans="3:5" x14ac:dyDescent="0.3">
      <c r="C20"/>
      <c r="D20"/>
      <c r="E20"/>
    </row>
    <row r="21" spans="3:5" x14ac:dyDescent="0.3">
      <c r="C21"/>
      <c r="D21"/>
      <c r="E21"/>
    </row>
    <row r="22" spans="3:5" x14ac:dyDescent="0.3">
      <c r="C22"/>
      <c r="D22"/>
      <c r="E22"/>
    </row>
    <row r="23" spans="3:5" x14ac:dyDescent="0.3">
      <c r="C23"/>
      <c r="D23"/>
      <c r="E23"/>
    </row>
    <row r="24" spans="3:5" x14ac:dyDescent="0.3">
      <c r="C24"/>
      <c r="D24"/>
      <c r="E24"/>
    </row>
    <row r="25" spans="3:5" x14ac:dyDescent="0.3">
      <c r="C25"/>
      <c r="D25"/>
      <c r="E25"/>
    </row>
    <row r="26" spans="3:5" x14ac:dyDescent="0.3">
      <c r="C26"/>
      <c r="D26"/>
      <c r="E26"/>
    </row>
    <row r="27" spans="3:5" x14ac:dyDescent="0.3">
      <c r="C27"/>
      <c r="D27"/>
      <c r="E27"/>
    </row>
    <row r="28" spans="3:5" x14ac:dyDescent="0.3">
      <c r="C28"/>
      <c r="D28"/>
      <c r="E28"/>
    </row>
    <row r="29" spans="3:5" x14ac:dyDescent="0.3">
      <c r="C29"/>
      <c r="D29"/>
      <c r="E29"/>
    </row>
    <row r="30" spans="3:5" x14ac:dyDescent="0.3">
      <c r="C30"/>
      <c r="D30"/>
      <c r="E30"/>
    </row>
    <row r="31" spans="3:5" x14ac:dyDescent="0.3">
      <c r="C31"/>
      <c r="D31"/>
      <c r="E31"/>
    </row>
    <row r="32" spans="3:5" x14ac:dyDescent="0.3">
      <c r="C32"/>
      <c r="D32"/>
      <c r="E32"/>
    </row>
    <row r="33" spans="3:5" x14ac:dyDescent="0.3">
      <c r="C33"/>
      <c r="D33"/>
      <c r="E33"/>
    </row>
    <row r="34" spans="3:5" x14ac:dyDescent="0.3">
      <c r="C34"/>
      <c r="D34"/>
      <c r="E34"/>
    </row>
    <row r="35" spans="3:5" x14ac:dyDescent="0.3">
      <c r="C35"/>
      <c r="D35"/>
      <c r="E35"/>
    </row>
    <row r="36" spans="3:5" x14ac:dyDescent="0.3">
      <c r="C36"/>
      <c r="D36"/>
      <c r="E36"/>
    </row>
    <row r="37" spans="3:5" x14ac:dyDescent="0.3">
      <c r="C37"/>
      <c r="D37"/>
      <c r="E37"/>
    </row>
    <row r="38" spans="3:5" x14ac:dyDescent="0.3">
      <c r="C38"/>
      <c r="D38"/>
      <c r="E38"/>
    </row>
    <row r="39" spans="3:5" x14ac:dyDescent="0.3">
      <c r="C39"/>
      <c r="D39"/>
      <c r="E39"/>
    </row>
    <row r="40" spans="3:5" x14ac:dyDescent="0.3">
      <c r="C40"/>
      <c r="D40"/>
      <c r="E40"/>
    </row>
    <row r="41" spans="3:5" x14ac:dyDescent="0.3">
      <c r="C41"/>
      <c r="D41"/>
      <c r="E41"/>
    </row>
    <row r="42" spans="3:5" x14ac:dyDescent="0.3">
      <c r="C42"/>
      <c r="D42"/>
      <c r="E42"/>
    </row>
    <row r="43" spans="3:5" x14ac:dyDescent="0.3">
      <c r="C43"/>
      <c r="D43"/>
      <c r="E43"/>
    </row>
    <row r="44" spans="3:5" x14ac:dyDescent="0.3">
      <c r="C44"/>
      <c r="D44"/>
      <c r="E44"/>
    </row>
    <row r="45" spans="3:5" x14ac:dyDescent="0.3">
      <c r="C45"/>
      <c r="D45"/>
      <c r="E45"/>
    </row>
    <row r="46" spans="3:5" x14ac:dyDescent="0.3">
      <c r="C46"/>
      <c r="D46"/>
      <c r="E46"/>
    </row>
    <row r="47" spans="3:5" x14ac:dyDescent="0.3">
      <c r="C47"/>
      <c r="D47"/>
      <c r="E47"/>
    </row>
    <row r="48" spans="3:5" x14ac:dyDescent="0.3">
      <c r="C48"/>
      <c r="D48"/>
      <c r="E48"/>
    </row>
    <row r="49" spans="3:5" x14ac:dyDescent="0.3">
      <c r="C49"/>
      <c r="D49"/>
      <c r="E49"/>
    </row>
    <row r="50" spans="3:5" x14ac:dyDescent="0.3">
      <c r="C50"/>
      <c r="D50"/>
      <c r="E50"/>
    </row>
    <row r="51" spans="3:5" x14ac:dyDescent="0.3">
      <c r="C51"/>
      <c r="D51"/>
      <c r="E51"/>
    </row>
    <row r="100" spans="2:5" x14ac:dyDescent="0.3">
      <c r="B100" s="6" t="s">
        <v>6</v>
      </c>
      <c r="C100" s="6" t="s">
        <v>7</v>
      </c>
      <c r="D100" s="6" t="s">
        <v>11</v>
      </c>
      <c r="E100" s="6" t="s">
        <v>17</v>
      </c>
    </row>
    <row r="101" spans="2:5" x14ac:dyDescent="0.3">
      <c r="B101" s="63">
        <v>42752</v>
      </c>
      <c r="C101" s="7" t="s">
        <v>8</v>
      </c>
      <c r="D101" s="7" t="s">
        <v>16</v>
      </c>
      <c r="E101" s="8">
        <v>1000</v>
      </c>
    </row>
    <row r="102" spans="2:5" x14ac:dyDescent="0.3">
      <c r="B102" s="63">
        <v>42752</v>
      </c>
      <c r="C102" s="7" t="s">
        <v>8</v>
      </c>
      <c r="D102" s="7" t="s">
        <v>39</v>
      </c>
      <c r="E102" s="8">
        <v>500</v>
      </c>
    </row>
    <row r="103" spans="2:5" x14ac:dyDescent="0.3">
      <c r="B103" s="64">
        <v>42752</v>
      </c>
      <c r="C103" s="7" t="s">
        <v>8</v>
      </c>
      <c r="D103" s="7" t="s">
        <v>40</v>
      </c>
      <c r="E103" s="8">
        <v>500</v>
      </c>
    </row>
    <row r="104" spans="2:5" x14ac:dyDescent="0.3">
      <c r="B104" s="63">
        <v>42786</v>
      </c>
      <c r="C104" s="7" t="s">
        <v>10</v>
      </c>
      <c r="D104" s="7" t="s">
        <v>15</v>
      </c>
      <c r="E104" s="8">
        <v>20</v>
      </c>
    </row>
    <row r="105" spans="2:5" x14ac:dyDescent="0.3">
      <c r="B105" s="63">
        <v>42791</v>
      </c>
      <c r="C105" s="7" t="s">
        <v>10</v>
      </c>
      <c r="D105" s="7" t="s">
        <v>14</v>
      </c>
      <c r="E105" s="8">
        <v>125</v>
      </c>
    </row>
    <row r="106" spans="2:5" x14ac:dyDescent="0.3">
      <c r="B106" s="63">
        <v>42756</v>
      </c>
      <c r="C106" s="7" t="s">
        <v>10</v>
      </c>
      <c r="D106" s="7" t="s">
        <v>38</v>
      </c>
      <c r="E106" s="8">
        <v>250</v>
      </c>
    </row>
    <row r="107" spans="2:5" x14ac:dyDescent="0.3">
      <c r="B107" s="63">
        <v>42786</v>
      </c>
      <c r="C107" s="7" t="s">
        <v>10</v>
      </c>
      <c r="D107" s="7" t="s">
        <v>41</v>
      </c>
      <c r="E107" s="8">
        <v>20</v>
      </c>
    </row>
    <row r="108" spans="2:5" x14ac:dyDescent="0.3">
      <c r="B108" s="63">
        <v>42791</v>
      </c>
      <c r="C108" s="7" t="s">
        <v>10</v>
      </c>
      <c r="D108" s="7" t="s">
        <v>42</v>
      </c>
      <c r="E108" s="8">
        <v>125</v>
      </c>
    </row>
    <row r="109" spans="2:5" x14ac:dyDescent="0.3">
      <c r="B109" s="64">
        <v>42756</v>
      </c>
      <c r="C109" s="7" t="s">
        <v>10</v>
      </c>
      <c r="D109" s="7" t="s">
        <v>43</v>
      </c>
      <c r="E109" s="8">
        <v>250</v>
      </c>
    </row>
    <row r="110" spans="2:5" x14ac:dyDescent="0.3">
      <c r="B110" s="64">
        <v>42786</v>
      </c>
      <c r="C110" s="7" t="s">
        <v>10</v>
      </c>
      <c r="D110" s="7" t="s">
        <v>44</v>
      </c>
      <c r="E110" s="8">
        <v>20</v>
      </c>
    </row>
    <row r="111" spans="2:5" x14ac:dyDescent="0.3">
      <c r="B111" s="64">
        <v>42791</v>
      </c>
      <c r="C111" s="7" t="s">
        <v>10</v>
      </c>
      <c r="D111" s="7" t="s">
        <v>45</v>
      </c>
      <c r="E111" s="8">
        <v>125</v>
      </c>
    </row>
    <row r="112" spans="2:5" x14ac:dyDescent="0.3">
      <c r="B112" s="63">
        <v>42736</v>
      </c>
      <c r="C112" s="7" t="s">
        <v>9</v>
      </c>
      <c r="D112" s="7" t="s">
        <v>46</v>
      </c>
      <c r="E112" s="8">
        <v>74</v>
      </c>
    </row>
    <row r="113" spans="2:24" x14ac:dyDescent="0.3">
      <c r="B113" s="63">
        <v>42750</v>
      </c>
      <c r="C113" s="7" t="s">
        <v>9</v>
      </c>
      <c r="D113" s="7" t="s">
        <v>13</v>
      </c>
      <c r="E113" s="8">
        <v>235</v>
      </c>
    </row>
    <row r="114" spans="2:24" x14ac:dyDescent="0.3">
      <c r="B114" s="63">
        <v>42756</v>
      </c>
      <c r="C114" s="7" t="s">
        <v>9</v>
      </c>
      <c r="D114" s="7" t="s">
        <v>47</v>
      </c>
      <c r="E114" s="8">
        <v>125</v>
      </c>
    </row>
    <row r="115" spans="2:24" x14ac:dyDescent="0.3">
      <c r="B115" s="63">
        <v>42768</v>
      </c>
      <c r="C115" s="7" t="s">
        <v>9</v>
      </c>
      <c r="D115" s="7" t="s">
        <v>13</v>
      </c>
      <c r="E115" s="8">
        <v>235</v>
      </c>
    </row>
    <row r="116" spans="2:24" x14ac:dyDescent="0.3">
      <c r="B116" s="63">
        <v>42736</v>
      </c>
      <c r="C116" s="7" t="s">
        <v>9</v>
      </c>
      <c r="D116" s="7" t="s">
        <v>48</v>
      </c>
      <c r="E116" s="8">
        <v>74</v>
      </c>
    </row>
    <row r="117" spans="2:24" x14ac:dyDescent="0.3">
      <c r="B117" s="63">
        <v>42750</v>
      </c>
      <c r="C117" s="7" t="s">
        <v>9</v>
      </c>
      <c r="D117" s="7" t="s">
        <v>49</v>
      </c>
      <c r="E117" s="8">
        <v>70</v>
      </c>
    </row>
    <row r="118" spans="2:24" x14ac:dyDescent="0.3">
      <c r="B118" s="63">
        <v>42768</v>
      </c>
      <c r="C118" s="7" t="s">
        <v>9</v>
      </c>
      <c r="D118" s="7" t="s">
        <v>50</v>
      </c>
      <c r="E118" s="8">
        <v>235</v>
      </c>
    </row>
    <row r="119" spans="2:24" x14ac:dyDescent="0.3">
      <c r="B119" s="64">
        <v>42736</v>
      </c>
      <c r="C119" s="7" t="s">
        <v>9</v>
      </c>
      <c r="D119" s="7" t="s">
        <v>51</v>
      </c>
      <c r="E119" s="8">
        <v>74</v>
      </c>
    </row>
    <row r="120" spans="2:24" x14ac:dyDescent="0.3">
      <c r="B120" s="64">
        <v>42750</v>
      </c>
      <c r="C120" s="7" t="s">
        <v>9</v>
      </c>
      <c r="D120" s="7" t="s">
        <v>52</v>
      </c>
      <c r="E120" s="8">
        <v>70</v>
      </c>
    </row>
    <row r="121" spans="2:24" x14ac:dyDescent="0.3">
      <c r="B121" s="64">
        <v>42768</v>
      </c>
      <c r="C121" s="7" t="s">
        <v>9</v>
      </c>
      <c r="D121" s="7" t="s">
        <v>53</v>
      </c>
      <c r="E121" s="8">
        <v>235</v>
      </c>
      <c r="X121" s="50"/>
    </row>
  </sheetData>
  <pageMargins left="0.7" right="0.7" top="0.75" bottom="0.75" header="0.3" footer="0.3"/>
  <pageSetup paperSize="9" orientation="portrait"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dimension ref="A1:F119"/>
  <sheetViews>
    <sheetView showGridLines="0" zoomScaleNormal="100" workbookViewId="0"/>
  </sheetViews>
  <sheetFormatPr defaultColWidth="9.109375" defaultRowHeight="14.4" x14ac:dyDescent="0.3"/>
  <cols>
    <col min="1" max="1" width="9.109375" style="4"/>
    <col min="2" max="2" width="9.6640625" style="5" bestFit="1" customWidth="1"/>
    <col min="3" max="3" width="19.33203125" style="5" bestFit="1" customWidth="1"/>
    <col min="4" max="4" width="25.44140625" style="5" customWidth="1"/>
    <col min="5" max="5" width="20.33203125" style="5" customWidth="1"/>
    <col min="6" max="6" width="16" style="5" bestFit="1" customWidth="1"/>
    <col min="7" max="7" width="20.88671875" style="5" bestFit="1" customWidth="1"/>
    <col min="8" max="8" width="14.88671875" style="5" bestFit="1" customWidth="1"/>
    <col min="9" max="9" width="13.6640625" style="5" bestFit="1" customWidth="1"/>
    <col min="10" max="10" width="6.109375" style="5" bestFit="1" customWidth="1"/>
    <col min="11" max="11" width="9.33203125" style="5" bestFit="1" customWidth="1"/>
    <col min="12" max="12" width="6.44140625" style="5" bestFit="1" customWidth="1"/>
    <col min="13" max="13" width="6.33203125" style="5" bestFit="1" customWidth="1"/>
    <col min="14" max="14" width="9.109375" style="5" bestFit="1" customWidth="1"/>
    <col min="15" max="15" width="10" style="5" bestFit="1" customWidth="1"/>
    <col min="16" max="16" width="5.33203125" style="5" bestFit="1" customWidth="1"/>
    <col min="17" max="17" width="4.44140625" style="5" bestFit="1" customWidth="1"/>
    <col min="18" max="18" width="7.6640625" style="5" bestFit="1" customWidth="1"/>
    <col min="19" max="19" width="6" style="5" bestFit="1" customWidth="1"/>
    <col min="20" max="20" width="10.44140625" style="5" bestFit="1" customWidth="1"/>
    <col min="21" max="21" width="7.33203125" style="5" bestFit="1" customWidth="1"/>
    <col min="22" max="22" width="12.33203125" style="5" bestFit="1" customWidth="1"/>
    <col min="23" max="23" width="15" style="5" bestFit="1" customWidth="1"/>
    <col min="24" max="24" width="6.33203125" style="5" bestFit="1" customWidth="1"/>
    <col min="25" max="25" width="5.6640625" style="5" bestFit="1" customWidth="1"/>
    <col min="26" max="26" width="6.6640625" style="5" bestFit="1" customWidth="1"/>
    <col min="27" max="27" width="6.109375" style="5" bestFit="1" customWidth="1"/>
    <col min="28" max="28" width="10.6640625" style="5" bestFit="1" customWidth="1"/>
    <col min="29" max="16384" width="9.109375" style="5"/>
  </cols>
  <sheetData>
    <row r="1" spans="1:6" x14ac:dyDescent="0.3">
      <c r="A1" s="32" t="s">
        <v>54</v>
      </c>
    </row>
    <row r="2" spans="1:6" x14ac:dyDescent="0.3">
      <c r="A2" s="32" t="s">
        <v>133</v>
      </c>
    </row>
    <row r="3" spans="1:6" x14ac:dyDescent="0.3">
      <c r="A3" s="32" t="s">
        <v>55</v>
      </c>
    </row>
    <row r="4" spans="1:6" ht="15" customHeight="1" x14ac:dyDescent="0.3">
      <c r="A4" s="45" t="s">
        <v>142</v>
      </c>
    </row>
    <row r="5" spans="1:6" x14ac:dyDescent="0.3">
      <c r="A5" s="32" t="s">
        <v>3</v>
      </c>
    </row>
    <row r="6" spans="1:6" x14ac:dyDescent="0.3">
      <c r="A6" s="32"/>
    </row>
    <row r="8" spans="1:6" x14ac:dyDescent="0.3">
      <c r="D8" s="22" t="s">
        <v>122</v>
      </c>
      <c r="E8" t="s">
        <v>129</v>
      </c>
      <c r="F8"/>
    </row>
    <row r="9" spans="1:6" x14ac:dyDescent="0.3">
      <c r="D9" s="23" t="s">
        <v>9</v>
      </c>
      <c r="E9" s="69">
        <v>1427</v>
      </c>
      <c r="F9"/>
    </row>
    <row r="10" spans="1:6" x14ac:dyDescent="0.3">
      <c r="D10" s="24" t="s">
        <v>51</v>
      </c>
      <c r="E10" s="69">
        <v>74</v>
      </c>
      <c r="F10"/>
    </row>
    <row r="11" spans="1:6" x14ac:dyDescent="0.3">
      <c r="D11" s="24" t="s">
        <v>53</v>
      </c>
      <c r="E11" s="69">
        <v>235</v>
      </c>
      <c r="F11"/>
    </row>
    <row r="12" spans="1:6" x14ac:dyDescent="0.3">
      <c r="D12" s="24" t="s">
        <v>52</v>
      </c>
      <c r="E12" s="69">
        <v>70</v>
      </c>
      <c r="F12"/>
    </row>
    <row r="13" spans="1:6" x14ac:dyDescent="0.3">
      <c r="D13" s="24" t="s">
        <v>49</v>
      </c>
      <c r="E13" s="69">
        <v>70</v>
      </c>
      <c r="F13"/>
    </row>
    <row r="14" spans="1:6" x14ac:dyDescent="0.3">
      <c r="D14" s="24" t="s">
        <v>48</v>
      </c>
      <c r="E14" s="69">
        <v>74</v>
      </c>
      <c r="F14"/>
    </row>
    <row r="15" spans="1:6" x14ac:dyDescent="0.3">
      <c r="D15" s="24" t="s">
        <v>46</v>
      </c>
      <c r="E15" s="69">
        <v>74</v>
      </c>
      <c r="F15"/>
    </row>
    <row r="16" spans="1:6" x14ac:dyDescent="0.3">
      <c r="D16" s="24" t="s">
        <v>50</v>
      </c>
      <c r="E16" s="69">
        <v>235</v>
      </c>
      <c r="F16"/>
    </row>
    <row r="17" spans="4:6" x14ac:dyDescent="0.3">
      <c r="D17" s="24" t="s">
        <v>47</v>
      </c>
      <c r="E17" s="69">
        <v>125</v>
      </c>
      <c r="F17"/>
    </row>
    <row r="18" spans="4:6" x14ac:dyDescent="0.3">
      <c r="D18" s="24" t="s">
        <v>13</v>
      </c>
      <c r="E18" s="69">
        <v>470</v>
      </c>
      <c r="F18"/>
    </row>
    <row r="19" spans="4:6" x14ac:dyDescent="0.3">
      <c r="D19" s="23" t="s">
        <v>8</v>
      </c>
      <c r="E19" s="69">
        <v>2000</v>
      </c>
      <c r="F19"/>
    </row>
    <row r="20" spans="4:6" x14ac:dyDescent="0.3">
      <c r="D20" s="24" t="s">
        <v>39</v>
      </c>
      <c r="E20" s="69">
        <v>500</v>
      </c>
      <c r="F20"/>
    </row>
    <row r="21" spans="4:6" x14ac:dyDescent="0.3">
      <c r="D21" s="24" t="s">
        <v>16</v>
      </c>
      <c r="E21" s="69">
        <v>1000</v>
      </c>
      <c r="F21"/>
    </row>
    <row r="22" spans="4:6" x14ac:dyDescent="0.3">
      <c r="D22" s="24" t="s">
        <v>40</v>
      </c>
      <c r="E22" s="69">
        <v>500</v>
      </c>
      <c r="F22"/>
    </row>
    <row r="23" spans="4:6" x14ac:dyDescent="0.3">
      <c r="D23" s="23" t="s">
        <v>10</v>
      </c>
      <c r="E23" s="69">
        <v>935</v>
      </c>
      <c r="F23"/>
    </row>
    <row r="24" spans="4:6" x14ac:dyDescent="0.3">
      <c r="D24" s="24" t="s">
        <v>38</v>
      </c>
      <c r="E24" s="69">
        <v>250</v>
      </c>
      <c r="F24"/>
    </row>
    <row r="25" spans="4:6" x14ac:dyDescent="0.3">
      <c r="D25" s="24" t="s">
        <v>14</v>
      </c>
      <c r="E25" s="69">
        <v>125</v>
      </c>
      <c r="F25"/>
    </row>
    <row r="26" spans="4:6" x14ac:dyDescent="0.3">
      <c r="D26" s="24" t="s">
        <v>41</v>
      </c>
      <c r="E26" s="69">
        <v>20</v>
      </c>
    </row>
    <row r="27" spans="4:6" x14ac:dyDescent="0.3">
      <c r="D27" s="24" t="s">
        <v>45</v>
      </c>
      <c r="E27" s="69">
        <v>125</v>
      </c>
    </row>
    <row r="28" spans="4:6" x14ac:dyDescent="0.3">
      <c r="D28" s="24" t="s">
        <v>43</v>
      </c>
      <c r="E28" s="69">
        <v>250</v>
      </c>
    </row>
    <row r="29" spans="4:6" x14ac:dyDescent="0.3">
      <c r="D29" s="24" t="s">
        <v>15</v>
      </c>
      <c r="E29" s="69">
        <v>20</v>
      </c>
    </row>
    <row r="30" spans="4:6" x14ac:dyDescent="0.3">
      <c r="D30" s="24" t="s">
        <v>42</v>
      </c>
      <c r="E30" s="69">
        <v>125</v>
      </c>
    </row>
    <row r="31" spans="4:6" x14ac:dyDescent="0.3">
      <c r="D31" s="24" t="s">
        <v>44</v>
      </c>
      <c r="E31" s="69">
        <v>20</v>
      </c>
    </row>
    <row r="32" spans="4:6" x14ac:dyDescent="0.3">
      <c r="D32" s="23" t="s">
        <v>120</v>
      </c>
      <c r="E32" s="69">
        <v>4362</v>
      </c>
    </row>
    <row r="98" spans="2:5" x14ac:dyDescent="0.3">
      <c r="B98" s="6" t="s">
        <v>6</v>
      </c>
      <c r="C98" s="6" t="s">
        <v>7</v>
      </c>
      <c r="D98" s="6" t="s">
        <v>11</v>
      </c>
      <c r="E98" s="6" t="s">
        <v>17</v>
      </c>
    </row>
    <row r="99" spans="2:5" x14ac:dyDescent="0.3">
      <c r="B99" s="63">
        <v>42752</v>
      </c>
      <c r="C99" s="7" t="s">
        <v>8</v>
      </c>
      <c r="D99" s="7" t="s">
        <v>16</v>
      </c>
      <c r="E99" s="8">
        <v>1000</v>
      </c>
    </row>
    <row r="100" spans="2:5" x14ac:dyDescent="0.3">
      <c r="B100" s="63">
        <v>42752</v>
      </c>
      <c r="C100" s="7" t="s">
        <v>8</v>
      </c>
      <c r="D100" s="7" t="s">
        <v>39</v>
      </c>
      <c r="E100" s="8">
        <v>500</v>
      </c>
    </row>
    <row r="101" spans="2:5" x14ac:dyDescent="0.3">
      <c r="B101" s="64">
        <v>42752</v>
      </c>
      <c r="C101" s="7" t="s">
        <v>8</v>
      </c>
      <c r="D101" s="7" t="s">
        <v>40</v>
      </c>
      <c r="E101" s="8">
        <v>500</v>
      </c>
    </row>
    <row r="102" spans="2:5" x14ac:dyDescent="0.3">
      <c r="B102" s="63">
        <v>42786</v>
      </c>
      <c r="C102" s="7" t="s">
        <v>10</v>
      </c>
      <c r="D102" s="7" t="s">
        <v>15</v>
      </c>
      <c r="E102" s="8">
        <v>20</v>
      </c>
    </row>
    <row r="103" spans="2:5" x14ac:dyDescent="0.3">
      <c r="B103" s="63">
        <v>42791</v>
      </c>
      <c r="C103" s="7" t="s">
        <v>10</v>
      </c>
      <c r="D103" s="7" t="s">
        <v>14</v>
      </c>
      <c r="E103" s="8">
        <v>125</v>
      </c>
    </row>
    <row r="104" spans="2:5" x14ac:dyDescent="0.3">
      <c r="B104" s="63">
        <v>42756</v>
      </c>
      <c r="C104" s="7" t="s">
        <v>10</v>
      </c>
      <c r="D104" s="7" t="s">
        <v>38</v>
      </c>
      <c r="E104" s="8">
        <v>250</v>
      </c>
    </row>
    <row r="105" spans="2:5" x14ac:dyDescent="0.3">
      <c r="B105" s="63">
        <v>42786</v>
      </c>
      <c r="C105" s="7" t="s">
        <v>10</v>
      </c>
      <c r="D105" s="7" t="s">
        <v>41</v>
      </c>
      <c r="E105" s="8">
        <v>20</v>
      </c>
    </row>
    <row r="106" spans="2:5" x14ac:dyDescent="0.3">
      <c r="B106" s="63">
        <v>42791</v>
      </c>
      <c r="C106" s="7" t="s">
        <v>10</v>
      </c>
      <c r="D106" s="7" t="s">
        <v>42</v>
      </c>
      <c r="E106" s="8">
        <v>125</v>
      </c>
    </row>
    <row r="107" spans="2:5" x14ac:dyDescent="0.3">
      <c r="B107" s="64">
        <v>42756</v>
      </c>
      <c r="C107" s="7" t="s">
        <v>10</v>
      </c>
      <c r="D107" s="7" t="s">
        <v>43</v>
      </c>
      <c r="E107" s="8">
        <v>250</v>
      </c>
    </row>
    <row r="108" spans="2:5" x14ac:dyDescent="0.3">
      <c r="B108" s="64">
        <v>42786</v>
      </c>
      <c r="C108" s="7" t="s">
        <v>10</v>
      </c>
      <c r="D108" s="7" t="s">
        <v>44</v>
      </c>
      <c r="E108" s="8">
        <v>20</v>
      </c>
    </row>
    <row r="109" spans="2:5" x14ac:dyDescent="0.3">
      <c r="B109" s="64">
        <v>42791</v>
      </c>
      <c r="C109" s="7" t="s">
        <v>10</v>
      </c>
      <c r="D109" s="7" t="s">
        <v>45</v>
      </c>
      <c r="E109" s="8">
        <v>125</v>
      </c>
    </row>
    <row r="110" spans="2:5" x14ac:dyDescent="0.3">
      <c r="B110" s="63">
        <v>42736</v>
      </c>
      <c r="C110" s="7" t="s">
        <v>9</v>
      </c>
      <c r="D110" s="7" t="s">
        <v>46</v>
      </c>
      <c r="E110" s="8">
        <v>74</v>
      </c>
    </row>
    <row r="111" spans="2:5" x14ac:dyDescent="0.3">
      <c r="B111" s="63">
        <v>42750</v>
      </c>
      <c r="C111" s="7" t="s">
        <v>9</v>
      </c>
      <c r="D111" s="7" t="s">
        <v>13</v>
      </c>
      <c r="E111" s="8">
        <v>235</v>
      </c>
    </row>
    <row r="112" spans="2:5" x14ac:dyDescent="0.3">
      <c r="B112" s="63">
        <v>42756</v>
      </c>
      <c r="C112" s="7" t="s">
        <v>9</v>
      </c>
      <c r="D112" s="7" t="s">
        <v>47</v>
      </c>
      <c r="E112" s="8">
        <v>125</v>
      </c>
    </row>
    <row r="113" spans="2:5" x14ac:dyDescent="0.3">
      <c r="B113" s="63">
        <v>42768</v>
      </c>
      <c r="C113" s="7" t="s">
        <v>9</v>
      </c>
      <c r="D113" s="7" t="s">
        <v>13</v>
      </c>
      <c r="E113" s="8">
        <v>235</v>
      </c>
    </row>
    <row r="114" spans="2:5" x14ac:dyDescent="0.3">
      <c r="B114" s="63">
        <v>42736</v>
      </c>
      <c r="C114" s="7" t="s">
        <v>9</v>
      </c>
      <c r="D114" s="7" t="s">
        <v>48</v>
      </c>
      <c r="E114" s="8">
        <v>74</v>
      </c>
    </row>
    <row r="115" spans="2:5" x14ac:dyDescent="0.3">
      <c r="B115" s="63">
        <v>42750</v>
      </c>
      <c r="C115" s="7" t="s">
        <v>9</v>
      </c>
      <c r="D115" s="7" t="s">
        <v>49</v>
      </c>
      <c r="E115" s="8">
        <v>70</v>
      </c>
    </row>
    <row r="116" spans="2:5" x14ac:dyDescent="0.3">
      <c r="B116" s="63">
        <v>42768</v>
      </c>
      <c r="C116" s="7" t="s">
        <v>9</v>
      </c>
      <c r="D116" s="7" t="s">
        <v>50</v>
      </c>
      <c r="E116" s="8">
        <v>235</v>
      </c>
    </row>
    <row r="117" spans="2:5" x14ac:dyDescent="0.3">
      <c r="B117" s="64">
        <v>42736</v>
      </c>
      <c r="C117" s="7" t="s">
        <v>9</v>
      </c>
      <c r="D117" s="7" t="s">
        <v>51</v>
      </c>
      <c r="E117" s="8">
        <v>74</v>
      </c>
    </row>
    <row r="118" spans="2:5" x14ac:dyDescent="0.3">
      <c r="B118" s="64">
        <v>42750</v>
      </c>
      <c r="C118" s="7" t="s">
        <v>9</v>
      </c>
      <c r="D118" s="7" t="s">
        <v>52</v>
      </c>
      <c r="E118" s="8">
        <v>70</v>
      </c>
    </row>
    <row r="119" spans="2:5" x14ac:dyDescent="0.3">
      <c r="B119" s="64">
        <v>42768</v>
      </c>
      <c r="C119" s="7" t="s">
        <v>9</v>
      </c>
      <c r="D119" s="7" t="s">
        <v>53</v>
      </c>
      <c r="E119" s="8">
        <v>235</v>
      </c>
    </row>
  </sheetData>
  <pageMargins left="0.7" right="0.7" top="0.75" bottom="0.75" header="0.3" footer="0.3"/>
  <pageSetup paperSize="9" orientation="portrait" r:id="rId2"/>
  <drawing r:id="rId3"/>
  <tableParts count="1">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A4"/>
  <sheetViews>
    <sheetView showGridLines="0" workbookViewId="0"/>
  </sheetViews>
  <sheetFormatPr defaultColWidth="9.109375" defaultRowHeight="14.4" x14ac:dyDescent="0.3"/>
  <cols>
    <col min="1" max="1" width="9.109375" style="4"/>
    <col min="2" max="16384" width="9.109375" style="5"/>
  </cols>
  <sheetData>
    <row r="1" spans="1:1" x14ac:dyDescent="0.3">
      <c r="A1" s="32" t="s">
        <v>56</v>
      </c>
    </row>
    <row r="2" spans="1:1" x14ac:dyDescent="0.3">
      <c r="A2" s="32" t="s">
        <v>57</v>
      </c>
    </row>
    <row r="3" spans="1:1" x14ac:dyDescent="0.3">
      <c r="A3" s="32" t="s">
        <v>3</v>
      </c>
    </row>
    <row r="4" spans="1:1" x14ac:dyDescent="0.3">
      <c r="A4" s="32"/>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dimension ref="A1:K122"/>
  <sheetViews>
    <sheetView showGridLines="0" workbookViewId="0"/>
  </sheetViews>
  <sheetFormatPr defaultColWidth="9.109375" defaultRowHeight="14.4" x14ac:dyDescent="0.3"/>
  <cols>
    <col min="1" max="1" width="9.109375" style="35"/>
    <col min="2" max="2" width="19" style="36" customWidth="1"/>
    <col min="3" max="3" width="20.109375" style="36" customWidth="1"/>
    <col min="4" max="4" width="22" style="36" customWidth="1"/>
    <col min="5" max="8" width="7.6640625" style="36" customWidth="1"/>
    <col min="9" max="23" width="9.109375" style="36" customWidth="1"/>
    <col min="24" max="16384" width="9.109375" style="36"/>
  </cols>
  <sheetData>
    <row r="1" spans="1:11" ht="15" customHeight="1" x14ac:dyDescent="0.3">
      <c r="A1" s="46" t="s">
        <v>58</v>
      </c>
    </row>
    <row r="2" spans="1:11" ht="15" customHeight="1" x14ac:dyDescent="0.3">
      <c r="A2" s="35" t="s">
        <v>144</v>
      </c>
    </row>
    <row r="3" spans="1:11" ht="15" customHeight="1" x14ac:dyDescent="0.3">
      <c r="A3" s="35" t="s">
        <v>59</v>
      </c>
    </row>
    <row r="4" spans="1:11" ht="15" customHeight="1" x14ac:dyDescent="0.3">
      <c r="A4" s="35" t="s">
        <v>60</v>
      </c>
    </row>
    <row r="5" spans="1:11" ht="15" customHeight="1" x14ac:dyDescent="0.35">
      <c r="A5" s="32" t="s">
        <v>3</v>
      </c>
      <c r="I5" s="37" t="str">
        <f>IF(AND($B$15="Αεροπορικά εισιτήρια",$C$36=470),"Μπράβο! Προσθέσατε ένα δεύτερο πεδίο"," ")</f>
        <v xml:space="preserve"> </v>
      </c>
    </row>
    <row r="6" spans="1:11" ht="15" customHeight="1" x14ac:dyDescent="0.35">
      <c r="A6" s="32"/>
      <c r="I6" s="37" t="str">
        <f>IF(AND($B$15="Αεροπορικά εισιτήρια",$C$36=470),"γραμμών στον Συγκεντρωτικό Πίνακα."," ")</f>
        <v xml:space="preserve"> </v>
      </c>
    </row>
    <row r="7" spans="1:11" ht="15" customHeight="1" x14ac:dyDescent="0.35">
      <c r="I7" s="37" t="str">
        <f>IF(AND($B$15="Αεροπορικά εισιτήρια",$C$36=470),"Κάντε κύλιση προς τα κάτω και κάντε"," ")</f>
        <v xml:space="preserve"> </v>
      </c>
    </row>
    <row r="8" spans="1:11" ht="15" customHeight="1" x14ac:dyDescent="0.35">
      <c r="I8" s="37" t="str">
        <f>IF(AND($B$15="Αεροπορικά εισιτήρια",$C$36=470),"κλικ στην επιλογή ""Επόμενο""..."," ")</f>
        <v xml:space="preserve"> </v>
      </c>
    </row>
    <row r="9" spans="1:11" ht="15" customHeight="1" x14ac:dyDescent="0.35">
      <c r="K9" s="37"/>
    </row>
    <row r="10" spans="1:11" ht="15" customHeight="1" x14ac:dyDescent="0.3"/>
    <row r="11" spans="1:11" ht="15" customHeight="1" x14ac:dyDescent="0.3"/>
    <row r="12" spans="1:11" ht="15" customHeight="1" x14ac:dyDescent="0.3"/>
    <row r="13" spans="1:11" ht="15" customHeight="1" x14ac:dyDescent="0.3">
      <c r="B13" s="22" t="s">
        <v>122</v>
      </c>
      <c r="C13" t="s">
        <v>129</v>
      </c>
      <c r="D13"/>
    </row>
    <row r="14" spans="1:11" x14ac:dyDescent="0.3">
      <c r="B14" s="23" t="s">
        <v>9</v>
      </c>
      <c r="C14" s="69">
        <v>1427</v>
      </c>
      <c r="D14"/>
    </row>
    <row r="15" spans="1:11" x14ac:dyDescent="0.3">
      <c r="B15" s="23" t="s">
        <v>8</v>
      </c>
      <c r="C15" s="69">
        <v>2000</v>
      </c>
      <c r="D15"/>
    </row>
    <row r="16" spans="1:11" x14ac:dyDescent="0.3">
      <c r="B16" s="23" t="s">
        <v>10</v>
      </c>
      <c r="C16" s="69">
        <v>935</v>
      </c>
      <c r="D16"/>
    </row>
    <row r="17" spans="2:4" x14ac:dyDescent="0.3">
      <c r="B17" s="23" t="s">
        <v>120</v>
      </c>
      <c r="C17" s="69">
        <v>4362</v>
      </c>
      <c r="D17"/>
    </row>
    <row r="18" spans="2:4" x14ac:dyDescent="0.3">
      <c r="B18"/>
      <c r="C18"/>
      <c r="D18"/>
    </row>
    <row r="19" spans="2:4" x14ac:dyDescent="0.3">
      <c r="B19"/>
      <c r="C19"/>
      <c r="D19"/>
    </row>
    <row r="20" spans="2:4" x14ac:dyDescent="0.3">
      <c r="B20"/>
      <c r="C20"/>
      <c r="D20"/>
    </row>
    <row r="21" spans="2:4" x14ac:dyDescent="0.3">
      <c r="B21"/>
      <c r="C21"/>
      <c r="D21"/>
    </row>
    <row r="22" spans="2:4" x14ac:dyDescent="0.3">
      <c r="B22"/>
      <c r="C22"/>
      <c r="D22"/>
    </row>
    <row r="23" spans="2:4" x14ac:dyDescent="0.3">
      <c r="B23"/>
      <c r="C23"/>
      <c r="D23"/>
    </row>
    <row r="24" spans="2:4" x14ac:dyDescent="0.3">
      <c r="B24"/>
      <c r="C24"/>
      <c r="D24"/>
    </row>
    <row r="25" spans="2:4" x14ac:dyDescent="0.3">
      <c r="B25"/>
      <c r="C25"/>
      <c r="D25"/>
    </row>
    <row r="26" spans="2:4" x14ac:dyDescent="0.3">
      <c r="B26"/>
      <c r="C26"/>
      <c r="D26"/>
    </row>
    <row r="27" spans="2:4" x14ac:dyDescent="0.3">
      <c r="B27"/>
      <c r="C27"/>
      <c r="D27"/>
    </row>
    <row r="28" spans="2:4" x14ac:dyDescent="0.3">
      <c r="B28"/>
      <c r="C28"/>
      <c r="D28"/>
    </row>
    <row r="29" spans="2:4" x14ac:dyDescent="0.3">
      <c r="B29"/>
      <c r="C29"/>
      <c r="D29"/>
    </row>
    <row r="30" spans="2:4" x14ac:dyDescent="0.3">
      <c r="B30"/>
      <c r="C30"/>
      <c r="D30"/>
    </row>
    <row r="31" spans="2:4" x14ac:dyDescent="0.3">
      <c r="B31"/>
      <c r="C31"/>
    </row>
    <row r="32" spans="2:4" x14ac:dyDescent="0.3">
      <c r="B32"/>
      <c r="C32"/>
    </row>
    <row r="33" spans="2:3" x14ac:dyDescent="0.3">
      <c r="B33"/>
      <c r="C33"/>
    </row>
    <row r="34" spans="2:3" x14ac:dyDescent="0.3">
      <c r="B34"/>
      <c r="C34"/>
    </row>
    <row r="35" spans="2:3" x14ac:dyDescent="0.3">
      <c r="B35"/>
      <c r="C35"/>
    </row>
    <row r="36" spans="2:3" x14ac:dyDescent="0.3">
      <c r="B36"/>
      <c r="C36"/>
    </row>
    <row r="37" spans="2:3" x14ac:dyDescent="0.3">
      <c r="B37"/>
      <c r="C37"/>
    </row>
    <row r="101" spans="2:5" x14ac:dyDescent="0.3">
      <c r="B101" s="40" t="s">
        <v>6</v>
      </c>
      <c r="C101" s="40" t="s">
        <v>7</v>
      </c>
      <c r="D101" s="40" t="s">
        <v>11</v>
      </c>
      <c r="E101" s="40" t="s">
        <v>17</v>
      </c>
    </row>
    <row r="102" spans="2:5" x14ac:dyDescent="0.3">
      <c r="B102" s="63">
        <v>42752</v>
      </c>
      <c r="C102" s="41" t="s">
        <v>8</v>
      </c>
      <c r="D102" s="41" t="s">
        <v>16</v>
      </c>
      <c r="E102" s="42">
        <v>1000</v>
      </c>
    </row>
    <row r="103" spans="2:5" x14ac:dyDescent="0.3">
      <c r="B103" s="63">
        <v>42752</v>
      </c>
      <c r="C103" s="41" t="s">
        <v>8</v>
      </c>
      <c r="D103" s="41" t="s">
        <v>39</v>
      </c>
      <c r="E103" s="42">
        <v>500</v>
      </c>
    </row>
    <row r="104" spans="2:5" x14ac:dyDescent="0.3">
      <c r="B104" s="64">
        <v>42752</v>
      </c>
      <c r="C104" s="41" t="s">
        <v>8</v>
      </c>
      <c r="D104" s="41" t="s">
        <v>40</v>
      </c>
      <c r="E104" s="42">
        <v>500</v>
      </c>
    </row>
    <row r="105" spans="2:5" x14ac:dyDescent="0.3">
      <c r="B105" s="63">
        <v>42786</v>
      </c>
      <c r="C105" s="41" t="s">
        <v>10</v>
      </c>
      <c r="D105" s="41" t="s">
        <v>15</v>
      </c>
      <c r="E105" s="42">
        <v>20</v>
      </c>
    </row>
    <row r="106" spans="2:5" x14ac:dyDescent="0.3">
      <c r="B106" s="63">
        <v>42791</v>
      </c>
      <c r="C106" s="41" t="s">
        <v>10</v>
      </c>
      <c r="D106" s="41" t="s">
        <v>14</v>
      </c>
      <c r="E106" s="42">
        <v>125</v>
      </c>
    </row>
    <row r="107" spans="2:5" x14ac:dyDescent="0.3">
      <c r="B107" s="63">
        <v>42756</v>
      </c>
      <c r="C107" s="41" t="s">
        <v>10</v>
      </c>
      <c r="D107" s="41" t="s">
        <v>38</v>
      </c>
      <c r="E107" s="42">
        <v>250</v>
      </c>
    </row>
    <row r="108" spans="2:5" x14ac:dyDescent="0.3">
      <c r="B108" s="63">
        <v>42786</v>
      </c>
      <c r="C108" s="41" t="s">
        <v>10</v>
      </c>
      <c r="D108" s="41" t="s">
        <v>41</v>
      </c>
      <c r="E108" s="42">
        <v>20</v>
      </c>
    </row>
    <row r="109" spans="2:5" x14ac:dyDescent="0.3">
      <c r="B109" s="63">
        <v>42791</v>
      </c>
      <c r="C109" s="41" t="s">
        <v>10</v>
      </c>
      <c r="D109" s="41" t="s">
        <v>42</v>
      </c>
      <c r="E109" s="42">
        <v>125</v>
      </c>
    </row>
    <row r="110" spans="2:5" x14ac:dyDescent="0.3">
      <c r="B110" s="64">
        <v>42756</v>
      </c>
      <c r="C110" s="41" t="s">
        <v>10</v>
      </c>
      <c r="D110" s="41" t="s">
        <v>43</v>
      </c>
      <c r="E110" s="42">
        <v>250</v>
      </c>
    </row>
    <row r="111" spans="2:5" x14ac:dyDescent="0.3">
      <c r="B111" s="64">
        <v>42786</v>
      </c>
      <c r="C111" s="41" t="s">
        <v>10</v>
      </c>
      <c r="D111" s="41" t="s">
        <v>44</v>
      </c>
      <c r="E111" s="42">
        <v>20</v>
      </c>
    </row>
    <row r="112" spans="2:5" x14ac:dyDescent="0.3">
      <c r="B112" s="64">
        <v>42791</v>
      </c>
      <c r="C112" s="41" t="s">
        <v>10</v>
      </c>
      <c r="D112" s="41" t="s">
        <v>45</v>
      </c>
      <c r="E112" s="42">
        <v>125</v>
      </c>
    </row>
    <row r="113" spans="2:11" x14ac:dyDescent="0.3">
      <c r="B113" s="63">
        <v>42736</v>
      </c>
      <c r="C113" s="41" t="s">
        <v>9</v>
      </c>
      <c r="D113" s="41" t="s">
        <v>46</v>
      </c>
      <c r="E113" s="42">
        <v>74</v>
      </c>
    </row>
    <row r="114" spans="2:11" x14ac:dyDescent="0.3">
      <c r="B114" s="63">
        <v>42750</v>
      </c>
      <c r="C114" s="41" t="s">
        <v>9</v>
      </c>
      <c r="D114" s="41" t="s">
        <v>13</v>
      </c>
      <c r="E114" s="42">
        <v>235</v>
      </c>
    </row>
    <row r="115" spans="2:11" x14ac:dyDescent="0.3">
      <c r="B115" s="63">
        <v>42756</v>
      </c>
      <c r="C115" s="41" t="s">
        <v>9</v>
      </c>
      <c r="D115" s="41" t="s">
        <v>47</v>
      </c>
      <c r="E115" s="42">
        <v>125</v>
      </c>
    </row>
    <row r="116" spans="2:11" x14ac:dyDescent="0.3">
      <c r="B116" s="63">
        <v>42768</v>
      </c>
      <c r="C116" s="41" t="s">
        <v>9</v>
      </c>
      <c r="D116" s="41" t="s">
        <v>13</v>
      </c>
      <c r="E116" s="42">
        <v>235</v>
      </c>
    </row>
    <row r="117" spans="2:11" x14ac:dyDescent="0.3">
      <c r="B117" s="63">
        <v>42736</v>
      </c>
      <c r="C117" s="41" t="s">
        <v>9</v>
      </c>
      <c r="D117" s="41" t="s">
        <v>48</v>
      </c>
      <c r="E117" s="42">
        <v>74</v>
      </c>
    </row>
    <row r="118" spans="2:11" x14ac:dyDescent="0.3">
      <c r="B118" s="63">
        <v>42750</v>
      </c>
      <c r="C118" s="41" t="s">
        <v>9</v>
      </c>
      <c r="D118" s="41" t="s">
        <v>49</v>
      </c>
      <c r="E118" s="42">
        <v>70</v>
      </c>
    </row>
    <row r="119" spans="2:11" x14ac:dyDescent="0.3">
      <c r="B119" s="63">
        <v>42768</v>
      </c>
      <c r="C119" s="41" t="s">
        <v>9</v>
      </c>
      <c r="D119" s="41" t="s">
        <v>50</v>
      </c>
      <c r="E119" s="42">
        <v>235</v>
      </c>
    </row>
    <row r="120" spans="2:11" x14ac:dyDescent="0.3">
      <c r="B120" s="64">
        <v>42736</v>
      </c>
      <c r="C120" s="41" t="s">
        <v>9</v>
      </c>
      <c r="D120" s="41" t="s">
        <v>51</v>
      </c>
      <c r="E120" s="42">
        <v>74</v>
      </c>
    </row>
    <row r="121" spans="2:11" x14ac:dyDescent="0.3">
      <c r="B121" s="64">
        <v>42750</v>
      </c>
      <c r="C121" s="41" t="s">
        <v>9</v>
      </c>
      <c r="D121" s="41" t="s">
        <v>52</v>
      </c>
      <c r="E121" s="42">
        <v>70</v>
      </c>
    </row>
    <row r="122" spans="2:11" x14ac:dyDescent="0.3">
      <c r="B122" s="64">
        <v>42768</v>
      </c>
      <c r="C122" s="41" t="s">
        <v>9</v>
      </c>
      <c r="D122" s="41" t="s">
        <v>53</v>
      </c>
      <c r="E122" s="42">
        <v>235</v>
      </c>
      <c r="K122" s="66"/>
    </row>
  </sheetData>
  <pageMargins left="0.7" right="0.7" top="0.75" bottom="0.75" header="0.3" footer="0.3"/>
  <pageSetup paperSize="9" orientation="portrait" r:id="rId2"/>
  <drawing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121"/>
  <sheetViews>
    <sheetView showGridLines="0" workbookViewId="0"/>
  </sheetViews>
  <sheetFormatPr defaultColWidth="9.109375" defaultRowHeight="14.4" x14ac:dyDescent="0.3"/>
  <cols>
    <col min="1" max="1" width="9.109375" style="4"/>
    <col min="2" max="2" width="9.6640625" style="5" bestFit="1" customWidth="1"/>
    <col min="3" max="3" width="9.109375" style="5"/>
    <col min="4" max="4" width="22" style="5" customWidth="1"/>
    <col min="5" max="5" width="9.109375" style="5"/>
    <col min="6" max="6" width="25.44140625" style="5" customWidth="1"/>
    <col min="7" max="7" width="19.88671875" style="5" customWidth="1"/>
    <col min="8" max="16384" width="9.109375" style="5"/>
  </cols>
  <sheetData>
    <row r="1" spans="1:9" x14ac:dyDescent="0.3">
      <c r="A1" s="32" t="s">
        <v>61</v>
      </c>
    </row>
    <row r="2" spans="1:9" x14ac:dyDescent="0.3">
      <c r="A2" s="32" t="s">
        <v>141</v>
      </c>
    </row>
    <row r="3" spans="1:9" x14ac:dyDescent="0.3">
      <c r="A3" s="32" t="s">
        <v>3</v>
      </c>
    </row>
    <row r="4" spans="1:9" x14ac:dyDescent="0.3">
      <c r="A4" s="32"/>
    </row>
    <row r="6" spans="1:9" ht="18" x14ac:dyDescent="0.35">
      <c r="F6" s="12" t="str">
        <f>IF(AND($F$9="Στέλλα",$G$9=935),"Ωραία!"," ")</f>
        <v xml:space="preserve"> </v>
      </c>
    </row>
    <row r="7" spans="1:9" x14ac:dyDescent="0.3">
      <c r="F7" s="22" t="s">
        <v>122</v>
      </c>
      <c r="G7" t="s">
        <v>129</v>
      </c>
    </row>
    <row r="8" spans="1:9" ht="18" x14ac:dyDescent="0.35">
      <c r="F8" s="23" t="s">
        <v>8</v>
      </c>
      <c r="G8" s="52">
        <v>2000</v>
      </c>
      <c r="I8" s="12"/>
    </row>
    <row r="9" spans="1:9" ht="18" x14ac:dyDescent="0.35">
      <c r="F9" s="24" t="s">
        <v>16</v>
      </c>
      <c r="G9" s="52">
        <v>1000</v>
      </c>
      <c r="I9" s="12"/>
    </row>
    <row r="10" spans="1:9" x14ac:dyDescent="0.3">
      <c r="F10" s="24" t="s">
        <v>40</v>
      </c>
      <c r="G10" s="52">
        <v>500</v>
      </c>
    </row>
    <row r="11" spans="1:9" x14ac:dyDescent="0.3">
      <c r="F11" s="24" t="s">
        <v>39</v>
      </c>
      <c r="G11" s="52">
        <v>500</v>
      </c>
    </row>
    <row r="12" spans="1:9" x14ac:dyDescent="0.3">
      <c r="F12" s="23" t="s">
        <v>10</v>
      </c>
      <c r="G12" s="52">
        <v>935</v>
      </c>
    </row>
    <row r="13" spans="1:9" x14ac:dyDescent="0.3">
      <c r="F13" s="24" t="s">
        <v>38</v>
      </c>
      <c r="G13" s="52">
        <v>250</v>
      </c>
    </row>
    <row r="14" spans="1:9" x14ac:dyDescent="0.3">
      <c r="F14" s="24" t="s">
        <v>41</v>
      </c>
      <c r="G14" s="52">
        <v>20</v>
      </c>
    </row>
    <row r="15" spans="1:9" x14ac:dyDescent="0.3">
      <c r="F15" s="24" t="s">
        <v>45</v>
      </c>
      <c r="G15" s="52">
        <v>125</v>
      </c>
    </row>
    <row r="16" spans="1:9" x14ac:dyDescent="0.3">
      <c r="F16" s="24" t="s">
        <v>15</v>
      </c>
      <c r="G16" s="52">
        <v>20</v>
      </c>
    </row>
    <row r="17" spans="6:7" x14ac:dyDescent="0.3">
      <c r="F17" s="24" t="s">
        <v>44</v>
      </c>
      <c r="G17" s="52">
        <v>20</v>
      </c>
    </row>
    <row r="18" spans="6:7" x14ac:dyDescent="0.3">
      <c r="F18" s="24" t="s">
        <v>14</v>
      </c>
      <c r="G18" s="52">
        <v>125</v>
      </c>
    </row>
    <row r="19" spans="6:7" x14ac:dyDescent="0.3">
      <c r="F19" s="24" t="s">
        <v>42</v>
      </c>
      <c r="G19" s="52">
        <v>125</v>
      </c>
    </row>
    <row r="20" spans="6:7" x14ac:dyDescent="0.3">
      <c r="F20" s="24" t="s">
        <v>43</v>
      </c>
      <c r="G20" s="52">
        <v>250</v>
      </c>
    </row>
    <row r="21" spans="6:7" x14ac:dyDescent="0.3">
      <c r="F21" s="23" t="s">
        <v>9</v>
      </c>
      <c r="G21" s="52">
        <v>1427</v>
      </c>
    </row>
    <row r="22" spans="6:7" x14ac:dyDescent="0.3">
      <c r="F22" s="24" t="s">
        <v>51</v>
      </c>
      <c r="G22" s="52">
        <v>74</v>
      </c>
    </row>
    <row r="23" spans="6:7" x14ac:dyDescent="0.3">
      <c r="F23" s="24" t="s">
        <v>50</v>
      </c>
      <c r="G23" s="52">
        <v>235</v>
      </c>
    </row>
    <row r="24" spans="6:7" x14ac:dyDescent="0.3">
      <c r="F24" s="24" t="s">
        <v>49</v>
      </c>
      <c r="G24" s="52">
        <v>70</v>
      </c>
    </row>
    <row r="25" spans="6:7" x14ac:dyDescent="0.3">
      <c r="F25" s="24" t="s">
        <v>13</v>
      </c>
      <c r="G25" s="52">
        <v>470</v>
      </c>
    </row>
    <row r="26" spans="6:7" x14ac:dyDescent="0.3">
      <c r="F26" s="24" t="s">
        <v>46</v>
      </c>
      <c r="G26" s="52">
        <v>74</v>
      </c>
    </row>
    <row r="27" spans="6:7" x14ac:dyDescent="0.3">
      <c r="F27" s="24" t="s">
        <v>48</v>
      </c>
      <c r="G27" s="52">
        <v>74</v>
      </c>
    </row>
    <row r="28" spans="6:7" x14ac:dyDescent="0.3">
      <c r="F28" s="24" t="s">
        <v>47</v>
      </c>
      <c r="G28" s="52">
        <v>125</v>
      </c>
    </row>
    <row r="29" spans="6:7" x14ac:dyDescent="0.3">
      <c r="F29" s="24" t="s">
        <v>52</v>
      </c>
      <c r="G29" s="52">
        <v>70</v>
      </c>
    </row>
    <row r="30" spans="6:7" x14ac:dyDescent="0.3">
      <c r="F30" s="24" t="s">
        <v>53</v>
      </c>
      <c r="G30" s="52">
        <v>235</v>
      </c>
    </row>
    <row r="31" spans="6:7" x14ac:dyDescent="0.3">
      <c r="F31" s="23" t="s">
        <v>120</v>
      </c>
      <c r="G31" s="52">
        <v>4362</v>
      </c>
    </row>
    <row r="100" spans="2:5" x14ac:dyDescent="0.3">
      <c r="B100" s="6" t="s">
        <v>6</v>
      </c>
      <c r="C100" s="6" t="s">
        <v>7</v>
      </c>
      <c r="D100" s="6" t="s">
        <v>11</v>
      </c>
      <c r="E100" s="6" t="s">
        <v>17</v>
      </c>
    </row>
    <row r="101" spans="2:5" x14ac:dyDescent="0.3">
      <c r="B101" s="63">
        <v>42752</v>
      </c>
      <c r="C101" s="7" t="s">
        <v>8</v>
      </c>
      <c r="D101" s="7" t="s">
        <v>16</v>
      </c>
      <c r="E101" s="8">
        <v>1000</v>
      </c>
    </row>
    <row r="102" spans="2:5" x14ac:dyDescent="0.3">
      <c r="B102" s="63">
        <v>42752</v>
      </c>
      <c r="C102" s="7" t="s">
        <v>8</v>
      </c>
      <c r="D102" s="7" t="s">
        <v>39</v>
      </c>
      <c r="E102" s="8">
        <v>500</v>
      </c>
    </row>
    <row r="103" spans="2:5" x14ac:dyDescent="0.3">
      <c r="B103" s="64">
        <v>42752</v>
      </c>
      <c r="C103" s="7" t="s">
        <v>8</v>
      </c>
      <c r="D103" s="7" t="s">
        <v>40</v>
      </c>
      <c r="E103" s="8">
        <v>500</v>
      </c>
    </row>
    <row r="104" spans="2:5" x14ac:dyDescent="0.3">
      <c r="B104" s="63">
        <v>42786</v>
      </c>
      <c r="C104" s="7" t="s">
        <v>10</v>
      </c>
      <c r="D104" s="7" t="s">
        <v>15</v>
      </c>
      <c r="E104" s="8">
        <v>20</v>
      </c>
    </row>
    <row r="105" spans="2:5" x14ac:dyDescent="0.3">
      <c r="B105" s="63">
        <v>42791</v>
      </c>
      <c r="C105" s="7" t="s">
        <v>10</v>
      </c>
      <c r="D105" s="7" t="s">
        <v>14</v>
      </c>
      <c r="E105" s="8">
        <v>125</v>
      </c>
    </row>
    <row r="106" spans="2:5" x14ac:dyDescent="0.3">
      <c r="B106" s="63">
        <v>42756</v>
      </c>
      <c r="C106" s="7" t="s">
        <v>10</v>
      </c>
      <c r="D106" s="7" t="s">
        <v>38</v>
      </c>
      <c r="E106" s="8">
        <v>250</v>
      </c>
    </row>
    <row r="107" spans="2:5" x14ac:dyDescent="0.3">
      <c r="B107" s="63">
        <v>42786</v>
      </c>
      <c r="C107" s="7" t="s">
        <v>10</v>
      </c>
      <c r="D107" s="7" t="s">
        <v>41</v>
      </c>
      <c r="E107" s="8">
        <v>20</v>
      </c>
    </row>
    <row r="108" spans="2:5" x14ac:dyDescent="0.3">
      <c r="B108" s="63">
        <v>42791</v>
      </c>
      <c r="C108" s="7" t="s">
        <v>10</v>
      </c>
      <c r="D108" s="7" t="s">
        <v>42</v>
      </c>
      <c r="E108" s="8">
        <v>125</v>
      </c>
    </row>
    <row r="109" spans="2:5" x14ac:dyDescent="0.3">
      <c r="B109" s="64">
        <v>42756</v>
      </c>
      <c r="C109" s="7" t="s">
        <v>10</v>
      </c>
      <c r="D109" s="7" t="s">
        <v>43</v>
      </c>
      <c r="E109" s="8">
        <v>250</v>
      </c>
    </row>
    <row r="110" spans="2:5" x14ac:dyDescent="0.3">
      <c r="B110" s="64">
        <v>42786</v>
      </c>
      <c r="C110" s="7" t="s">
        <v>10</v>
      </c>
      <c r="D110" s="7" t="s">
        <v>44</v>
      </c>
      <c r="E110" s="8">
        <v>20</v>
      </c>
    </row>
    <row r="111" spans="2:5" x14ac:dyDescent="0.3">
      <c r="B111" s="64">
        <v>42791</v>
      </c>
      <c r="C111" s="7" t="s">
        <v>10</v>
      </c>
      <c r="D111" s="7" t="s">
        <v>45</v>
      </c>
      <c r="E111" s="8">
        <v>125</v>
      </c>
    </row>
    <row r="112" spans="2:5" x14ac:dyDescent="0.3">
      <c r="B112" s="63">
        <v>42736</v>
      </c>
      <c r="C112" s="7" t="s">
        <v>9</v>
      </c>
      <c r="D112" s="7" t="s">
        <v>46</v>
      </c>
      <c r="E112" s="8">
        <v>74</v>
      </c>
    </row>
    <row r="113" spans="2:9" x14ac:dyDescent="0.3">
      <c r="B113" s="63">
        <v>42750</v>
      </c>
      <c r="C113" s="7" t="s">
        <v>9</v>
      </c>
      <c r="D113" s="7" t="s">
        <v>13</v>
      </c>
      <c r="E113" s="8">
        <v>235</v>
      </c>
    </row>
    <row r="114" spans="2:9" x14ac:dyDescent="0.3">
      <c r="B114" s="63">
        <v>42756</v>
      </c>
      <c r="C114" s="7" t="s">
        <v>9</v>
      </c>
      <c r="D114" s="7" t="s">
        <v>47</v>
      </c>
      <c r="E114" s="8">
        <v>125</v>
      </c>
    </row>
    <row r="115" spans="2:9" x14ac:dyDescent="0.3">
      <c r="B115" s="63">
        <v>42768</v>
      </c>
      <c r="C115" s="7" t="s">
        <v>9</v>
      </c>
      <c r="D115" s="7" t="s">
        <v>13</v>
      </c>
      <c r="E115" s="8">
        <v>235</v>
      </c>
    </row>
    <row r="116" spans="2:9" x14ac:dyDescent="0.3">
      <c r="B116" s="63">
        <v>42736</v>
      </c>
      <c r="C116" s="7" t="s">
        <v>9</v>
      </c>
      <c r="D116" s="7" t="s">
        <v>48</v>
      </c>
      <c r="E116" s="8">
        <v>74</v>
      </c>
    </row>
    <row r="117" spans="2:9" x14ac:dyDescent="0.3">
      <c r="B117" s="63">
        <v>42750</v>
      </c>
      <c r="C117" s="7" t="s">
        <v>9</v>
      </c>
      <c r="D117" s="7" t="s">
        <v>49</v>
      </c>
      <c r="E117" s="8">
        <v>70</v>
      </c>
    </row>
    <row r="118" spans="2:9" x14ac:dyDescent="0.3">
      <c r="B118" s="63">
        <v>42768</v>
      </c>
      <c r="C118" s="7" t="s">
        <v>9</v>
      </c>
      <c r="D118" s="7" t="s">
        <v>50</v>
      </c>
      <c r="E118" s="8">
        <v>235</v>
      </c>
    </row>
    <row r="119" spans="2:9" x14ac:dyDescent="0.3">
      <c r="B119" s="64">
        <v>42736</v>
      </c>
      <c r="C119" s="7" t="s">
        <v>9</v>
      </c>
      <c r="D119" s="7" t="s">
        <v>51</v>
      </c>
      <c r="E119" s="8">
        <v>74</v>
      </c>
    </row>
    <row r="120" spans="2:9" x14ac:dyDescent="0.3">
      <c r="B120" s="64">
        <v>42750</v>
      </c>
      <c r="C120" s="7" t="s">
        <v>9</v>
      </c>
      <c r="D120" s="7" t="s">
        <v>52</v>
      </c>
      <c r="E120" s="8">
        <v>70</v>
      </c>
    </row>
    <row r="121" spans="2:9" x14ac:dyDescent="0.3">
      <c r="B121" s="64">
        <v>42768</v>
      </c>
      <c r="C121" s="7" t="s">
        <v>9</v>
      </c>
      <c r="D121" s="7" t="s">
        <v>53</v>
      </c>
      <c r="E121" s="8">
        <v>235</v>
      </c>
      <c r="I121" s="66"/>
    </row>
  </sheetData>
  <pageMargins left="0.7" right="0.7" top="0.75" bottom="0.75" header="0.3" footer="0.3"/>
  <pageSetup paperSize="9" orientation="portrait" r:id="rId2"/>
  <drawing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I121"/>
  <sheetViews>
    <sheetView showGridLines="0" workbookViewId="0"/>
  </sheetViews>
  <sheetFormatPr defaultColWidth="9.109375" defaultRowHeight="14.4" x14ac:dyDescent="0.3"/>
  <cols>
    <col min="1" max="1" width="9.5546875" style="4" bestFit="1" customWidth="1"/>
    <col min="2" max="2" width="9.6640625" style="5" bestFit="1" customWidth="1"/>
    <col min="3" max="3" width="9.109375" style="5"/>
    <col min="4" max="4" width="23" style="5" customWidth="1"/>
    <col min="5" max="5" width="9.109375" style="5"/>
    <col min="6" max="6" width="26" style="5" customWidth="1"/>
    <col min="7" max="7" width="20" style="5" customWidth="1"/>
    <col min="8" max="8" width="9.109375" style="5"/>
    <col min="9" max="9" width="20.88671875" style="5" bestFit="1" customWidth="1"/>
    <col min="10" max="10" width="14.88671875" style="5" bestFit="1" customWidth="1"/>
    <col min="11" max="11" width="14.44140625" style="5" bestFit="1" customWidth="1"/>
    <col min="12" max="12" width="6.33203125" style="5" bestFit="1" customWidth="1"/>
    <col min="13" max="13" width="9.6640625" style="5" bestFit="1" customWidth="1"/>
    <col min="14" max="14" width="6.88671875" style="5" bestFit="1" customWidth="1"/>
    <col min="15" max="15" width="6.6640625" style="5" bestFit="1" customWidth="1"/>
    <col min="16" max="16" width="9.6640625" style="5" bestFit="1" customWidth="1"/>
    <col min="17" max="17" width="10.5546875" style="5" bestFit="1" customWidth="1"/>
    <col min="18" max="18" width="5.44140625" style="5" bestFit="1" customWidth="1"/>
    <col min="19" max="19" width="4.88671875" style="5" bestFit="1" customWidth="1"/>
    <col min="20" max="20" width="8.109375" style="5" bestFit="1" customWidth="1"/>
    <col min="21" max="21" width="6.33203125" style="5" bestFit="1" customWidth="1"/>
    <col min="22" max="22" width="10.88671875" style="5" bestFit="1" customWidth="1"/>
    <col min="23" max="23" width="7.5546875" style="5" bestFit="1" customWidth="1"/>
    <col min="24" max="24" width="13.109375" style="5" bestFit="1" customWidth="1"/>
    <col min="25" max="25" width="15.88671875" style="5" bestFit="1" customWidth="1"/>
    <col min="26" max="26" width="6.5546875" style="5" bestFit="1" customWidth="1"/>
    <col min="27" max="27" width="6" style="5" bestFit="1" customWidth="1"/>
    <col min="28" max="28" width="7.109375" style="5" bestFit="1" customWidth="1"/>
    <col min="29" max="29" width="6.5546875" style="5" bestFit="1" customWidth="1"/>
    <col min="30" max="30" width="11.33203125" style="5" bestFit="1" customWidth="1"/>
    <col min="31" max="16384" width="9.109375" style="5"/>
  </cols>
  <sheetData>
    <row r="1" spans="1:9" x14ac:dyDescent="0.3">
      <c r="A1" s="32" t="s">
        <v>62</v>
      </c>
    </row>
    <row r="2" spans="1:9" x14ac:dyDescent="0.3">
      <c r="A2" s="32" t="s">
        <v>63</v>
      </c>
    </row>
    <row r="3" spans="1:9" x14ac:dyDescent="0.3">
      <c r="A3" s="32" t="s">
        <v>140</v>
      </c>
    </row>
    <row r="4" spans="1:9" x14ac:dyDescent="0.3">
      <c r="A4" s="32" t="s">
        <v>3</v>
      </c>
    </row>
    <row r="5" spans="1:9" x14ac:dyDescent="0.3">
      <c r="A5" s="32"/>
    </row>
    <row r="6" spans="1:9" ht="18" x14ac:dyDescent="0.35">
      <c r="F6" s="12" t="str">
        <f>IF(AND($F$9="Στέλλα",$G$9=935),"Σωστά!"," ")</f>
        <v xml:space="preserve"> </v>
      </c>
    </row>
    <row r="7" spans="1:9" x14ac:dyDescent="0.3">
      <c r="F7" s="22" t="s">
        <v>122</v>
      </c>
      <c r="G7" t="s">
        <v>129</v>
      </c>
    </row>
    <row r="8" spans="1:9" ht="18" x14ac:dyDescent="0.35">
      <c r="F8" s="23" t="s">
        <v>8</v>
      </c>
      <c r="G8" s="52">
        <v>2000</v>
      </c>
      <c r="I8" s="12"/>
    </row>
    <row r="9" spans="1:9" ht="18" x14ac:dyDescent="0.35">
      <c r="F9" s="24" t="s">
        <v>16</v>
      </c>
      <c r="G9" s="52">
        <v>1000</v>
      </c>
      <c r="I9" s="12"/>
    </row>
    <row r="10" spans="1:9" x14ac:dyDescent="0.3">
      <c r="F10" s="24" t="s">
        <v>40</v>
      </c>
      <c r="G10" s="52">
        <v>500</v>
      </c>
    </row>
    <row r="11" spans="1:9" x14ac:dyDescent="0.3">
      <c r="F11" s="24" t="s">
        <v>39</v>
      </c>
      <c r="G11" s="52">
        <v>500</v>
      </c>
    </row>
    <row r="12" spans="1:9" x14ac:dyDescent="0.3">
      <c r="F12" s="23" t="s">
        <v>10</v>
      </c>
      <c r="G12" s="52">
        <v>935</v>
      </c>
    </row>
    <row r="13" spans="1:9" x14ac:dyDescent="0.3">
      <c r="F13" s="24" t="s">
        <v>38</v>
      </c>
      <c r="G13" s="52">
        <v>250</v>
      </c>
    </row>
    <row r="14" spans="1:9" x14ac:dyDescent="0.3">
      <c r="F14" s="24" t="s">
        <v>41</v>
      </c>
      <c r="G14" s="52">
        <v>20</v>
      </c>
    </row>
    <row r="15" spans="1:9" x14ac:dyDescent="0.3">
      <c r="F15" s="24" t="s">
        <v>45</v>
      </c>
      <c r="G15" s="52">
        <v>125</v>
      </c>
    </row>
    <row r="16" spans="1:9" x14ac:dyDescent="0.3">
      <c r="F16" s="24" t="s">
        <v>15</v>
      </c>
      <c r="G16" s="52">
        <v>20</v>
      </c>
    </row>
    <row r="17" spans="6:7" x14ac:dyDescent="0.3">
      <c r="F17" s="24" t="s">
        <v>44</v>
      </c>
      <c r="G17" s="52">
        <v>20</v>
      </c>
    </row>
    <row r="18" spans="6:7" x14ac:dyDescent="0.3">
      <c r="F18" s="24" t="s">
        <v>14</v>
      </c>
      <c r="G18" s="52">
        <v>125</v>
      </c>
    </row>
    <row r="19" spans="6:7" x14ac:dyDescent="0.3">
      <c r="F19" s="24" t="s">
        <v>42</v>
      </c>
      <c r="G19" s="52">
        <v>125</v>
      </c>
    </row>
    <row r="20" spans="6:7" x14ac:dyDescent="0.3">
      <c r="F20" s="24" t="s">
        <v>43</v>
      </c>
      <c r="G20" s="52">
        <v>250</v>
      </c>
    </row>
    <row r="21" spans="6:7" x14ac:dyDescent="0.3">
      <c r="F21" s="23" t="s">
        <v>9</v>
      </c>
      <c r="G21" s="52">
        <v>1427</v>
      </c>
    </row>
    <row r="22" spans="6:7" x14ac:dyDescent="0.3">
      <c r="F22" s="24" t="s">
        <v>51</v>
      </c>
      <c r="G22" s="52">
        <v>74</v>
      </c>
    </row>
    <row r="23" spans="6:7" x14ac:dyDescent="0.3">
      <c r="F23" s="24" t="s">
        <v>50</v>
      </c>
      <c r="G23" s="52">
        <v>235</v>
      </c>
    </row>
    <row r="24" spans="6:7" x14ac:dyDescent="0.3">
      <c r="F24" s="24" t="s">
        <v>49</v>
      </c>
      <c r="G24" s="52">
        <v>70</v>
      </c>
    </row>
    <row r="25" spans="6:7" x14ac:dyDescent="0.3">
      <c r="F25" s="24" t="s">
        <v>13</v>
      </c>
      <c r="G25" s="52">
        <v>470</v>
      </c>
    </row>
    <row r="26" spans="6:7" x14ac:dyDescent="0.3">
      <c r="F26" s="24" t="s">
        <v>46</v>
      </c>
      <c r="G26" s="52">
        <v>74</v>
      </c>
    </row>
    <row r="27" spans="6:7" x14ac:dyDescent="0.3">
      <c r="F27" s="24" t="s">
        <v>48</v>
      </c>
      <c r="G27" s="52">
        <v>74</v>
      </c>
    </row>
    <row r="28" spans="6:7" x14ac:dyDescent="0.3">
      <c r="F28" s="24" t="s">
        <v>47</v>
      </c>
      <c r="G28" s="52">
        <v>125</v>
      </c>
    </row>
    <row r="29" spans="6:7" x14ac:dyDescent="0.3">
      <c r="F29" s="24" t="s">
        <v>52</v>
      </c>
      <c r="G29" s="52">
        <v>70</v>
      </c>
    </row>
    <row r="30" spans="6:7" x14ac:dyDescent="0.3">
      <c r="F30" s="24" t="s">
        <v>53</v>
      </c>
      <c r="G30" s="52">
        <v>235</v>
      </c>
    </row>
    <row r="31" spans="6:7" x14ac:dyDescent="0.3">
      <c r="F31" s="23" t="s">
        <v>120</v>
      </c>
      <c r="G31" s="52">
        <v>4362</v>
      </c>
    </row>
    <row r="100" spans="2:5" x14ac:dyDescent="0.3">
      <c r="B100" s="6" t="s">
        <v>6</v>
      </c>
      <c r="C100" s="6" t="s">
        <v>7</v>
      </c>
      <c r="D100" s="6" t="s">
        <v>11</v>
      </c>
      <c r="E100" s="6" t="s">
        <v>17</v>
      </c>
    </row>
    <row r="101" spans="2:5" x14ac:dyDescent="0.3">
      <c r="B101" s="63">
        <v>42752</v>
      </c>
      <c r="C101" s="7" t="s">
        <v>8</v>
      </c>
      <c r="D101" s="7" t="s">
        <v>16</v>
      </c>
      <c r="E101" s="8">
        <v>1000</v>
      </c>
    </row>
    <row r="102" spans="2:5" x14ac:dyDescent="0.3">
      <c r="B102" s="63">
        <v>42752</v>
      </c>
      <c r="C102" s="7" t="s">
        <v>8</v>
      </c>
      <c r="D102" s="7" t="s">
        <v>39</v>
      </c>
      <c r="E102" s="8">
        <v>500</v>
      </c>
    </row>
    <row r="103" spans="2:5" x14ac:dyDescent="0.3">
      <c r="B103" s="64">
        <v>42752</v>
      </c>
      <c r="C103" s="7" t="s">
        <v>8</v>
      </c>
      <c r="D103" s="7" t="s">
        <v>40</v>
      </c>
      <c r="E103" s="8">
        <v>500</v>
      </c>
    </row>
    <row r="104" spans="2:5" x14ac:dyDescent="0.3">
      <c r="B104" s="63">
        <v>42786</v>
      </c>
      <c r="C104" s="7" t="s">
        <v>10</v>
      </c>
      <c r="D104" s="7" t="s">
        <v>15</v>
      </c>
      <c r="E104" s="8">
        <v>20</v>
      </c>
    </row>
    <row r="105" spans="2:5" x14ac:dyDescent="0.3">
      <c r="B105" s="63">
        <v>42791</v>
      </c>
      <c r="C105" s="7" t="s">
        <v>10</v>
      </c>
      <c r="D105" s="7" t="s">
        <v>14</v>
      </c>
      <c r="E105" s="8">
        <v>125</v>
      </c>
    </row>
    <row r="106" spans="2:5" x14ac:dyDescent="0.3">
      <c r="B106" s="63">
        <v>42756</v>
      </c>
      <c r="C106" s="7" t="s">
        <v>10</v>
      </c>
      <c r="D106" s="7" t="s">
        <v>38</v>
      </c>
      <c r="E106" s="8">
        <v>250</v>
      </c>
    </row>
    <row r="107" spans="2:5" x14ac:dyDescent="0.3">
      <c r="B107" s="63">
        <v>42786</v>
      </c>
      <c r="C107" s="7" t="s">
        <v>10</v>
      </c>
      <c r="D107" s="7" t="s">
        <v>41</v>
      </c>
      <c r="E107" s="8">
        <v>20</v>
      </c>
    </row>
    <row r="108" spans="2:5" x14ac:dyDescent="0.3">
      <c r="B108" s="63">
        <v>42791</v>
      </c>
      <c r="C108" s="7" t="s">
        <v>10</v>
      </c>
      <c r="D108" s="7" t="s">
        <v>42</v>
      </c>
      <c r="E108" s="8">
        <v>125</v>
      </c>
    </row>
    <row r="109" spans="2:5" x14ac:dyDescent="0.3">
      <c r="B109" s="64">
        <v>42756</v>
      </c>
      <c r="C109" s="7" t="s">
        <v>10</v>
      </c>
      <c r="D109" s="7" t="s">
        <v>43</v>
      </c>
      <c r="E109" s="8">
        <v>250</v>
      </c>
    </row>
    <row r="110" spans="2:5" x14ac:dyDescent="0.3">
      <c r="B110" s="64">
        <v>42786</v>
      </c>
      <c r="C110" s="7" t="s">
        <v>10</v>
      </c>
      <c r="D110" s="7" t="s">
        <v>44</v>
      </c>
      <c r="E110" s="8">
        <v>20</v>
      </c>
    </row>
    <row r="111" spans="2:5" x14ac:dyDescent="0.3">
      <c r="B111" s="64">
        <v>42791</v>
      </c>
      <c r="C111" s="7" t="s">
        <v>10</v>
      </c>
      <c r="D111" s="7" t="s">
        <v>45</v>
      </c>
      <c r="E111" s="8">
        <v>125</v>
      </c>
    </row>
    <row r="112" spans="2:5" x14ac:dyDescent="0.3">
      <c r="B112" s="63">
        <v>42736</v>
      </c>
      <c r="C112" s="7" t="s">
        <v>9</v>
      </c>
      <c r="D112" s="7" t="s">
        <v>46</v>
      </c>
      <c r="E112" s="8">
        <v>74</v>
      </c>
    </row>
    <row r="113" spans="2:5" x14ac:dyDescent="0.3">
      <c r="B113" s="63">
        <v>42750</v>
      </c>
      <c r="C113" s="7" t="s">
        <v>9</v>
      </c>
      <c r="D113" s="7" t="s">
        <v>13</v>
      </c>
      <c r="E113" s="8">
        <v>235</v>
      </c>
    </row>
    <row r="114" spans="2:5" x14ac:dyDescent="0.3">
      <c r="B114" s="63">
        <v>42756</v>
      </c>
      <c r="C114" s="7" t="s">
        <v>9</v>
      </c>
      <c r="D114" s="7" t="s">
        <v>47</v>
      </c>
      <c r="E114" s="8">
        <v>125</v>
      </c>
    </row>
    <row r="115" spans="2:5" x14ac:dyDescent="0.3">
      <c r="B115" s="63">
        <v>42768</v>
      </c>
      <c r="C115" s="7" t="s">
        <v>9</v>
      </c>
      <c r="D115" s="7" t="s">
        <v>13</v>
      </c>
      <c r="E115" s="8">
        <v>235</v>
      </c>
    </row>
    <row r="116" spans="2:5" x14ac:dyDescent="0.3">
      <c r="B116" s="63">
        <v>42736</v>
      </c>
      <c r="C116" s="7" t="s">
        <v>9</v>
      </c>
      <c r="D116" s="7" t="s">
        <v>48</v>
      </c>
      <c r="E116" s="8">
        <v>74</v>
      </c>
    </row>
    <row r="117" spans="2:5" x14ac:dyDescent="0.3">
      <c r="B117" s="63">
        <v>42750</v>
      </c>
      <c r="C117" s="7" t="s">
        <v>9</v>
      </c>
      <c r="D117" s="7" t="s">
        <v>49</v>
      </c>
      <c r="E117" s="8">
        <v>70</v>
      </c>
    </row>
    <row r="118" spans="2:5" x14ac:dyDescent="0.3">
      <c r="B118" s="63">
        <v>42768</v>
      </c>
      <c r="C118" s="7" t="s">
        <v>9</v>
      </c>
      <c r="D118" s="7" t="s">
        <v>50</v>
      </c>
      <c r="E118" s="8">
        <v>235</v>
      </c>
    </row>
    <row r="119" spans="2:5" x14ac:dyDescent="0.3">
      <c r="B119" s="64">
        <v>42736</v>
      </c>
      <c r="C119" s="7" t="s">
        <v>9</v>
      </c>
      <c r="D119" s="7" t="s">
        <v>51</v>
      </c>
      <c r="E119" s="8">
        <v>74</v>
      </c>
    </row>
    <row r="120" spans="2:5" x14ac:dyDescent="0.3">
      <c r="B120" s="64">
        <v>42750</v>
      </c>
      <c r="C120" s="7" t="s">
        <v>9</v>
      </c>
      <c r="D120" s="7" t="s">
        <v>52</v>
      </c>
      <c r="E120" s="8">
        <v>70</v>
      </c>
    </row>
    <row r="121" spans="2:5" x14ac:dyDescent="0.3">
      <c r="B121" s="64">
        <v>42768</v>
      </c>
      <c r="C121" s="7" t="s">
        <v>9</v>
      </c>
      <c r="D121" s="7" t="s">
        <v>53</v>
      </c>
      <c r="E121" s="8">
        <v>235</v>
      </c>
    </row>
  </sheetData>
  <pageMargins left="0.7" right="0.7" top="0.75" bottom="0.75" header="0.3" footer="0.3"/>
  <pageSetup paperSize="9" orientation="portrait" r:id="rId2"/>
  <drawing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M107"/>
  <sheetViews>
    <sheetView showGridLines="0" workbookViewId="0"/>
  </sheetViews>
  <sheetFormatPr defaultColWidth="9.109375" defaultRowHeight="14.4" x14ac:dyDescent="0.3"/>
  <cols>
    <col min="1" max="1" width="9.6640625" style="4" bestFit="1" customWidth="1"/>
    <col min="2" max="2" width="19.88671875" style="5" customWidth="1"/>
    <col min="3" max="3" width="17.6640625" style="5" customWidth="1"/>
    <col min="4" max="4" width="26.33203125" style="5" customWidth="1"/>
    <col min="5" max="12" width="17.6640625" style="5" customWidth="1"/>
    <col min="13" max="13" width="16.109375" style="5" customWidth="1"/>
    <col min="14" max="47" width="9.109375" style="5" customWidth="1"/>
    <col min="48" max="16384" width="9.109375" style="5"/>
  </cols>
  <sheetData>
    <row r="1" spans="1:13" x14ac:dyDescent="0.3">
      <c r="A1" s="32" t="s">
        <v>64</v>
      </c>
    </row>
    <row r="2" spans="1:13" x14ac:dyDescent="0.3">
      <c r="A2" s="32" t="s">
        <v>65</v>
      </c>
    </row>
    <row r="3" spans="1:13" ht="14.4" customHeight="1" x14ac:dyDescent="0.3">
      <c r="A3" s="45" t="s">
        <v>139</v>
      </c>
    </row>
    <row r="4" spans="1:13" x14ac:dyDescent="0.3">
      <c r="A4" s="32" t="s">
        <v>3</v>
      </c>
    </row>
    <row r="5" spans="1:13" x14ac:dyDescent="0.3">
      <c r="A5" s="32"/>
    </row>
    <row r="12" spans="1:13" ht="18" x14ac:dyDescent="0.35">
      <c r="C12" s="12" t="str">
        <f>IF(AND($C$16=398,$D$15="Ιαν"),"Πολύ καλά!"," ")</f>
        <v xml:space="preserve"> </v>
      </c>
    </row>
    <row r="13" spans="1:13" x14ac:dyDescent="0.3">
      <c r="B13" s="22" t="s">
        <v>129</v>
      </c>
      <c r="C13" s="22" t="s">
        <v>123</v>
      </c>
      <c r="D13"/>
      <c r="E13"/>
      <c r="F13"/>
      <c r="G13"/>
      <c r="H13"/>
      <c r="I13"/>
      <c r="J13"/>
      <c r="K13"/>
      <c r="L13"/>
      <c r="M13"/>
    </row>
    <row r="14" spans="1:13" x14ac:dyDescent="0.3">
      <c r="B14"/>
      <c r="C14" t="s">
        <v>13</v>
      </c>
      <c r="D14"/>
      <c r="E14"/>
      <c r="F14"/>
      <c r="G14" t="s">
        <v>127</v>
      </c>
      <c r="H14" t="s">
        <v>71</v>
      </c>
      <c r="I14"/>
      <c r="J14"/>
      <c r="K14"/>
      <c r="L14" t="s">
        <v>128</v>
      </c>
      <c r="M14" t="s">
        <v>120</v>
      </c>
    </row>
    <row r="15" spans="1:13" x14ac:dyDescent="0.3">
      <c r="B15" s="22" t="s">
        <v>122</v>
      </c>
      <c r="C15" t="s">
        <v>67</v>
      </c>
      <c r="D15" t="s">
        <v>68</v>
      </c>
      <c r="E15" t="s">
        <v>69</v>
      </c>
      <c r="F15" t="s">
        <v>70</v>
      </c>
      <c r="G15"/>
      <c r="H15" t="s">
        <v>67</v>
      </c>
      <c r="I15" t="s">
        <v>68</v>
      </c>
      <c r="J15" t="s">
        <v>69</v>
      </c>
      <c r="K15" t="s">
        <v>70</v>
      </c>
      <c r="L15"/>
      <c r="M15"/>
    </row>
    <row r="16" spans="1:13" x14ac:dyDescent="0.3">
      <c r="B16" s="23" t="s">
        <v>10</v>
      </c>
      <c r="C16" s="52">
        <v>74</v>
      </c>
      <c r="D16" s="52">
        <v>74</v>
      </c>
      <c r="E16" s="52">
        <v>125</v>
      </c>
      <c r="F16" s="52">
        <v>125</v>
      </c>
      <c r="G16" s="52">
        <v>398</v>
      </c>
      <c r="H16" s="52"/>
      <c r="I16" s="52"/>
      <c r="J16" s="52"/>
      <c r="K16" s="52"/>
      <c r="L16" s="52"/>
      <c r="M16" s="52">
        <v>398</v>
      </c>
    </row>
    <row r="17" spans="2:13" x14ac:dyDescent="0.3">
      <c r="B17" s="23" t="s">
        <v>8</v>
      </c>
      <c r="C17" s="52">
        <v>235</v>
      </c>
      <c r="D17" s="52">
        <v>235</v>
      </c>
      <c r="E17" s="52">
        <v>235</v>
      </c>
      <c r="F17" s="52">
        <v>74</v>
      </c>
      <c r="G17" s="52">
        <v>779</v>
      </c>
      <c r="H17" s="52"/>
      <c r="I17" s="52"/>
      <c r="J17" s="52"/>
      <c r="K17" s="52"/>
      <c r="L17" s="52"/>
      <c r="M17" s="52">
        <v>779</v>
      </c>
    </row>
    <row r="18" spans="2:13" x14ac:dyDescent="0.3">
      <c r="B18" s="23" t="s">
        <v>9</v>
      </c>
      <c r="C18" s="52"/>
      <c r="D18" s="52"/>
      <c r="E18" s="52"/>
      <c r="F18" s="52"/>
      <c r="G18" s="52"/>
      <c r="H18" s="52">
        <v>1000</v>
      </c>
      <c r="I18" s="52">
        <v>1000</v>
      </c>
      <c r="J18" s="52">
        <v>20</v>
      </c>
      <c r="K18" s="52">
        <v>70</v>
      </c>
      <c r="L18" s="52">
        <v>2090</v>
      </c>
      <c r="M18" s="52">
        <v>2090</v>
      </c>
    </row>
    <row r="19" spans="2:13" x14ac:dyDescent="0.3">
      <c r="B19" s="23" t="s">
        <v>120</v>
      </c>
      <c r="C19" s="52">
        <v>309</v>
      </c>
      <c r="D19" s="52">
        <v>309</v>
      </c>
      <c r="E19" s="52">
        <v>360</v>
      </c>
      <c r="F19" s="52">
        <v>199</v>
      </c>
      <c r="G19" s="52">
        <v>1177</v>
      </c>
      <c r="H19" s="52">
        <v>1000</v>
      </c>
      <c r="I19" s="52">
        <v>1000</v>
      </c>
      <c r="J19" s="52">
        <v>20</v>
      </c>
      <c r="K19" s="52">
        <v>70</v>
      </c>
      <c r="L19" s="52">
        <v>2090</v>
      </c>
      <c r="M19" s="52">
        <v>3267</v>
      </c>
    </row>
    <row r="20" spans="2:13" ht="18" x14ac:dyDescent="0.35">
      <c r="C20" s="12"/>
    </row>
    <row r="21" spans="2:13" ht="18" x14ac:dyDescent="0.35">
      <c r="B21" s="12"/>
    </row>
    <row r="23" spans="2:13" ht="18" x14ac:dyDescent="0.35">
      <c r="B23" s="12"/>
    </row>
    <row r="24" spans="2:13" ht="18" x14ac:dyDescent="0.35">
      <c r="B24" s="12"/>
    </row>
    <row r="95" spans="2:5" x14ac:dyDescent="0.3">
      <c r="B95" s="5" t="s">
        <v>66</v>
      </c>
      <c r="C95" s="5" t="s">
        <v>7</v>
      </c>
      <c r="D95" s="5" t="s">
        <v>11</v>
      </c>
      <c r="E95" s="5" t="s">
        <v>17</v>
      </c>
    </row>
    <row r="96" spans="2:5" x14ac:dyDescent="0.3">
      <c r="B96" s="5" t="s">
        <v>67</v>
      </c>
      <c r="C96" s="5" t="s">
        <v>10</v>
      </c>
      <c r="D96" s="5" t="s">
        <v>13</v>
      </c>
      <c r="E96" s="53">
        <v>74</v>
      </c>
    </row>
    <row r="97" spans="2:13" x14ac:dyDescent="0.3">
      <c r="B97" s="5" t="s">
        <v>67</v>
      </c>
      <c r="C97" s="5" t="s">
        <v>8</v>
      </c>
      <c r="D97" s="5" t="s">
        <v>13</v>
      </c>
      <c r="E97" s="53">
        <v>235</v>
      </c>
    </row>
    <row r="98" spans="2:13" x14ac:dyDescent="0.3">
      <c r="B98" s="5" t="s">
        <v>67</v>
      </c>
      <c r="C98" s="5" t="s">
        <v>9</v>
      </c>
      <c r="D98" s="5" t="s">
        <v>71</v>
      </c>
      <c r="E98" s="53">
        <v>1000</v>
      </c>
    </row>
    <row r="99" spans="2:13" x14ac:dyDescent="0.3">
      <c r="B99" s="5" t="s">
        <v>68</v>
      </c>
      <c r="C99" s="5" t="s">
        <v>10</v>
      </c>
      <c r="D99" s="5" t="s">
        <v>13</v>
      </c>
      <c r="E99" s="53">
        <v>74</v>
      </c>
    </row>
    <row r="100" spans="2:13" x14ac:dyDescent="0.3">
      <c r="B100" s="5" t="s">
        <v>68</v>
      </c>
      <c r="C100" s="5" t="s">
        <v>8</v>
      </c>
      <c r="D100" s="5" t="s">
        <v>13</v>
      </c>
      <c r="E100" s="53">
        <v>235</v>
      </c>
    </row>
    <row r="101" spans="2:13" x14ac:dyDescent="0.3">
      <c r="B101" s="5" t="s">
        <v>68</v>
      </c>
      <c r="C101" s="5" t="s">
        <v>9</v>
      </c>
      <c r="D101" s="5" t="s">
        <v>71</v>
      </c>
      <c r="E101" s="53">
        <v>1000</v>
      </c>
    </row>
    <row r="102" spans="2:13" x14ac:dyDescent="0.3">
      <c r="B102" s="5" t="s">
        <v>69</v>
      </c>
      <c r="C102" s="5" t="s">
        <v>10</v>
      </c>
      <c r="D102" s="5" t="s">
        <v>13</v>
      </c>
      <c r="E102" s="53">
        <v>125</v>
      </c>
    </row>
    <row r="103" spans="2:13" x14ac:dyDescent="0.3">
      <c r="B103" s="5" t="s">
        <v>69</v>
      </c>
      <c r="C103" s="5" t="s">
        <v>8</v>
      </c>
      <c r="D103" s="5" t="s">
        <v>13</v>
      </c>
      <c r="E103" s="53">
        <v>235</v>
      </c>
    </row>
    <row r="104" spans="2:13" x14ac:dyDescent="0.3">
      <c r="B104" s="5" t="s">
        <v>69</v>
      </c>
      <c r="C104" s="5" t="s">
        <v>9</v>
      </c>
      <c r="D104" s="5" t="s">
        <v>71</v>
      </c>
      <c r="E104" s="53">
        <v>20</v>
      </c>
    </row>
    <row r="105" spans="2:13" x14ac:dyDescent="0.3">
      <c r="B105" s="5" t="s">
        <v>70</v>
      </c>
      <c r="C105" s="5" t="s">
        <v>10</v>
      </c>
      <c r="D105" s="5" t="s">
        <v>13</v>
      </c>
      <c r="E105" s="53">
        <v>125</v>
      </c>
    </row>
    <row r="106" spans="2:13" x14ac:dyDescent="0.3">
      <c r="B106" s="5" t="s">
        <v>70</v>
      </c>
      <c r="C106" s="5" t="s">
        <v>8</v>
      </c>
      <c r="D106" s="5" t="s">
        <v>13</v>
      </c>
      <c r="E106" s="53">
        <v>74</v>
      </c>
    </row>
    <row r="107" spans="2:13" x14ac:dyDescent="0.3">
      <c r="B107" s="5" t="s">
        <v>70</v>
      </c>
      <c r="C107" s="5" t="s">
        <v>9</v>
      </c>
      <c r="D107" s="5" t="s">
        <v>71</v>
      </c>
      <c r="E107" s="53">
        <v>70</v>
      </c>
      <c r="M107" s="25"/>
    </row>
  </sheetData>
  <pageMargins left="0.7" right="0.7" top="0.75" bottom="0.75" header="0.3" footer="0.3"/>
  <pageSetup paperSize="9" orientation="portrait" r:id="rId2"/>
  <drawing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3"/>
  <dimension ref="A1:E146"/>
  <sheetViews>
    <sheetView showGridLines="0" zoomScaleNormal="100" workbookViewId="0"/>
  </sheetViews>
  <sheetFormatPr defaultColWidth="9.109375" defaultRowHeight="14.4" x14ac:dyDescent="0.3"/>
  <cols>
    <col min="1" max="1" width="11.33203125" style="4" bestFit="1" customWidth="1"/>
    <col min="2" max="2" width="9.109375" style="5"/>
    <col min="3" max="3" width="19.33203125" style="5" bestFit="1" customWidth="1"/>
    <col min="4" max="4" width="25.88671875" style="5" customWidth="1"/>
    <col min="5" max="5" width="20.33203125" style="5" customWidth="1"/>
    <col min="6" max="6" width="16" style="5" bestFit="1" customWidth="1"/>
    <col min="7" max="7" width="20.88671875" style="5" bestFit="1" customWidth="1"/>
    <col min="8" max="8" width="14.88671875" style="5" bestFit="1" customWidth="1"/>
    <col min="9" max="28" width="9.109375" style="5" customWidth="1"/>
    <col min="29" max="16384" width="9.109375" style="5"/>
  </cols>
  <sheetData>
    <row r="1" spans="1:5" x14ac:dyDescent="0.3">
      <c r="A1" s="32" t="s">
        <v>72</v>
      </c>
    </row>
    <row r="2" spans="1:5" x14ac:dyDescent="0.3">
      <c r="A2" s="32" t="s">
        <v>73</v>
      </c>
    </row>
    <row r="3" spans="1:5" x14ac:dyDescent="0.3">
      <c r="A3" s="46" t="s">
        <v>74</v>
      </c>
    </row>
    <row r="4" spans="1:5" x14ac:dyDescent="0.3">
      <c r="A4" s="32" t="s">
        <v>3</v>
      </c>
    </row>
    <row r="5" spans="1:5" x14ac:dyDescent="0.3">
      <c r="A5" s="32"/>
    </row>
    <row r="8" spans="1:5" x14ac:dyDescent="0.3">
      <c r="D8" s="22" t="s">
        <v>122</v>
      </c>
      <c r="E8" t="s">
        <v>129</v>
      </c>
    </row>
    <row r="9" spans="1:5" x14ac:dyDescent="0.3">
      <c r="D9" s="23" t="s">
        <v>79</v>
      </c>
      <c r="E9" s="48">
        <v>5425</v>
      </c>
    </row>
    <row r="10" spans="1:5" x14ac:dyDescent="0.3">
      <c r="D10" s="24" t="s">
        <v>9</v>
      </c>
      <c r="E10" s="48">
        <v>5425</v>
      </c>
    </row>
    <row r="11" spans="1:5" x14ac:dyDescent="0.3">
      <c r="D11" s="31" t="s">
        <v>80</v>
      </c>
      <c r="E11" s="48">
        <v>1272</v>
      </c>
    </row>
    <row r="12" spans="1:5" x14ac:dyDescent="0.3">
      <c r="D12" s="31" t="s">
        <v>81</v>
      </c>
      <c r="E12" s="48">
        <v>3220</v>
      </c>
    </row>
    <row r="13" spans="1:5" ht="28.8" x14ac:dyDescent="0.3">
      <c r="D13" s="67" t="s">
        <v>71</v>
      </c>
      <c r="E13" s="48">
        <v>933</v>
      </c>
    </row>
    <row r="14" spans="1:5" x14ac:dyDescent="0.3">
      <c r="D14" s="23" t="s">
        <v>77</v>
      </c>
      <c r="E14" s="48">
        <v>4760</v>
      </c>
    </row>
    <row r="15" spans="1:5" x14ac:dyDescent="0.3">
      <c r="D15" s="24" t="s">
        <v>8</v>
      </c>
      <c r="E15" s="48">
        <v>4760</v>
      </c>
    </row>
    <row r="16" spans="1:5" x14ac:dyDescent="0.3">
      <c r="D16" s="31" t="s">
        <v>80</v>
      </c>
      <c r="E16" s="48">
        <v>1040</v>
      </c>
    </row>
    <row r="17" spans="4:5" x14ac:dyDescent="0.3">
      <c r="D17" s="31" t="s">
        <v>81</v>
      </c>
      <c r="E17" s="48">
        <v>2400</v>
      </c>
    </row>
    <row r="18" spans="4:5" ht="28.8" x14ac:dyDescent="0.3">
      <c r="D18" s="67" t="s">
        <v>71</v>
      </c>
      <c r="E18" s="48">
        <v>1320</v>
      </c>
    </row>
    <row r="19" spans="4:5" x14ac:dyDescent="0.3">
      <c r="D19" s="23" t="s">
        <v>78</v>
      </c>
      <c r="E19" s="48">
        <v>3473</v>
      </c>
    </row>
    <row r="20" spans="4:5" x14ac:dyDescent="0.3">
      <c r="D20" s="24" t="s">
        <v>9</v>
      </c>
      <c r="E20" s="48">
        <v>3473</v>
      </c>
    </row>
    <row r="21" spans="4:5" x14ac:dyDescent="0.3">
      <c r="D21" s="31" t="s">
        <v>80</v>
      </c>
      <c r="E21" s="48">
        <v>1080</v>
      </c>
    </row>
    <row r="22" spans="4:5" x14ac:dyDescent="0.3">
      <c r="D22" s="31" t="s">
        <v>81</v>
      </c>
      <c r="E22" s="48">
        <v>1260</v>
      </c>
    </row>
    <row r="23" spans="4:5" ht="28.8" x14ac:dyDescent="0.3">
      <c r="D23" s="67" t="s">
        <v>71</v>
      </c>
      <c r="E23" s="48">
        <v>1133</v>
      </c>
    </row>
    <row r="24" spans="4:5" x14ac:dyDescent="0.3">
      <c r="D24" s="23" t="s">
        <v>76</v>
      </c>
      <c r="E24" s="48">
        <v>4100</v>
      </c>
    </row>
    <row r="25" spans="4:5" x14ac:dyDescent="0.3">
      <c r="D25" s="24" t="s">
        <v>8</v>
      </c>
      <c r="E25" s="48">
        <v>4100</v>
      </c>
    </row>
    <row r="26" spans="4:5" x14ac:dyDescent="0.3">
      <c r="D26" s="31" t="s">
        <v>80</v>
      </c>
      <c r="E26" s="48">
        <v>1030</v>
      </c>
    </row>
    <row r="27" spans="4:5" x14ac:dyDescent="0.3">
      <c r="D27" s="31" t="s">
        <v>81</v>
      </c>
      <c r="E27" s="48">
        <v>1420</v>
      </c>
    </row>
    <row r="28" spans="4:5" ht="28.8" x14ac:dyDescent="0.3">
      <c r="D28" s="67" t="s">
        <v>71</v>
      </c>
      <c r="E28" s="48">
        <v>1650</v>
      </c>
    </row>
    <row r="29" spans="4:5" x14ac:dyDescent="0.3">
      <c r="D29" s="23" t="s">
        <v>120</v>
      </c>
      <c r="E29" s="48">
        <v>17758</v>
      </c>
    </row>
    <row r="98" spans="2:5" x14ac:dyDescent="0.3">
      <c r="B98" s="5" t="s">
        <v>7</v>
      </c>
      <c r="C98" s="5" t="s">
        <v>75</v>
      </c>
      <c r="D98" s="5" t="s">
        <v>11</v>
      </c>
      <c r="E98" s="15" t="s">
        <v>17</v>
      </c>
    </row>
    <row r="99" spans="2:5" x14ac:dyDescent="0.3">
      <c r="B99" s="5" t="s">
        <v>8</v>
      </c>
      <c r="C99" s="5" t="s">
        <v>76</v>
      </c>
      <c r="D99" s="5" t="s">
        <v>80</v>
      </c>
      <c r="E99" s="53">
        <v>300</v>
      </c>
    </row>
    <row r="100" spans="2:5" x14ac:dyDescent="0.3">
      <c r="B100" s="5" t="s">
        <v>8</v>
      </c>
      <c r="C100" s="5" t="s">
        <v>76</v>
      </c>
      <c r="D100" s="5" t="s">
        <v>81</v>
      </c>
      <c r="E100" s="53">
        <v>200</v>
      </c>
    </row>
    <row r="101" spans="2:5" x14ac:dyDescent="0.3">
      <c r="B101" s="5" t="s">
        <v>8</v>
      </c>
      <c r="C101" s="5" t="s">
        <v>76</v>
      </c>
      <c r="D101" s="5" t="s">
        <v>71</v>
      </c>
      <c r="E101" s="53">
        <v>400</v>
      </c>
    </row>
    <row r="102" spans="2:5" x14ac:dyDescent="0.3">
      <c r="B102" s="5" t="s">
        <v>8</v>
      </c>
      <c r="C102" s="5" t="s">
        <v>76</v>
      </c>
      <c r="D102" s="5" t="s">
        <v>80</v>
      </c>
      <c r="E102" s="53">
        <v>300</v>
      </c>
    </row>
    <row r="103" spans="2:5" x14ac:dyDescent="0.3">
      <c r="B103" s="5" t="s">
        <v>8</v>
      </c>
      <c r="C103" s="5" t="s">
        <v>76</v>
      </c>
      <c r="D103" s="5" t="s">
        <v>81</v>
      </c>
      <c r="E103" s="53">
        <v>800</v>
      </c>
    </row>
    <row r="104" spans="2:5" x14ac:dyDescent="0.3">
      <c r="B104" s="5" t="s">
        <v>8</v>
      </c>
      <c r="C104" s="5" t="s">
        <v>76</v>
      </c>
      <c r="D104" s="5" t="s">
        <v>71</v>
      </c>
      <c r="E104" s="53">
        <v>400</v>
      </c>
    </row>
    <row r="105" spans="2:5" x14ac:dyDescent="0.3">
      <c r="B105" s="5" t="s">
        <v>8</v>
      </c>
      <c r="C105" s="5" t="s">
        <v>76</v>
      </c>
      <c r="D105" s="5" t="s">
        <v>80</v>
      </c>
      <c r="E105" s="53">
        <v>200</v>
      </c>
    </row>
    <row r="106" spans="2:5" x14ac:dyDescent="0.3">
      <c r="B106" s="5" t="s">
        <v>8</v>
      </c>
      <c r="C106" s="5" t="s">
        <v>76</v>
      </c>
      <c r="D106" s="5" t="s">
        <v>81</v>
      </c>
      <c r="E106" s="53">
        <v>300</v>
      </c>
    </row>
    <row r="107" spans="2:5" x14ac:dyDescent="0.3">
      <c r="B107" s="5" t="s">
        <v>8</v>
      </c>
      <c r="C107" s="5" t="s">
        <v>76</v>
      </c>
      <c r="D107" s="5" t="s">
        <v>71</v>
      </c>
      <c r="E107" s="53">
        <v>450</v>
      </c>
    </row>
    <row r="108" spans="2:5" x14ac:dyDescent="0.3">
      <c r="B108" s="5" t="s">
        <v>8</v>
      </c>
      <c r="C108" s="5" t="s">
        <v>76</v>
      </c>
      <c r="D108" s="5" t="s">
        <v>80</v>
      </c>
      <c r="E108" s="53">
        <v>230</v>
      </c>
    </row>
    <row r="109" spans="2:5" x14ac:dyDescent="0.3">
      <c r="B109" s="5" t="s">
        <v>8</v>
      </c>
      <c r="C109" s="5" t="s">
        <v>76</v>
      </c>
      <c r="D109" s="5" t="s">
        <v>81</v>
      </c>
      <c r="E109" s="53">
        <v>120</v>
      </c>
    </row>
    <row r="110" spans="2:5" x14ac:dyDescent="0.3">
      <c r="B110" s="5" t="s">
        <v>8</v>
      </c>
      <c r="C110" s="5" t="s">
        <v>76</v>
      </c>
      <c r="D110" s="5" t="s">
        <v>71</v>
      </c>
      <c r="E110" s="53">
        <v>400</v>
      </c>
    </row>
    <row r="111" spans="2:5" x14ac:dyDescent="0.3">
      <c r="B111" s="5" t="s">
        <v>8</v>
      </c>
      <c r="C111" s="5" t="s">
        <v>77</v>
      </c>
      <c r="D111" s="5" t="s">
        <v>80</v>
      </c>
      <c r="E111" s="53">
        <v>210</v>
      </c>
    </row>
    <row r="112" spans="2:5" x14ac:dyDescent="0.3">
      <c r="B112" s="5" t="s">
        <v>8</v>
      </c>
      <c r="C112" s="5" t="s">
        <v>77</v>
      </c>
      <c r="D112" s="5" t="s">
        <v>81</v>
      </c>
      <c r="E112" s="53">
        <v>300</v>
      </c>
    </row>
    <row r="113" spans="2:5" x14ac:dyDescent="0.3">
      <c r="B113" s="5" t="s">
        <v>8</v>
      </c>
      <c r="C113" s="5" t="s">
        <v>77</v>
      </c>
      <c r="D113" s="5" t="s">
        <v>71</v>
      </c>
      <c r="E113" s="53">
        <v>400</v>
      </c>
    </row>
    <row r="114" spans="2:5" x14ac:dyDescent="0.3">
      <c r="B114" s="5" t="s">
        <v>8</v>
      </c>
      <c r="C114" s="5" t="s">
        <v>77</v>
      </c>
      <c r="D114" s="5" t="s">
        <v>80</v>
      </c>
      <c r="E114" s="53">
        <v>230</v>
      </c>
    </row>
    <row r="115" spans="2:5" x14ac:dyDescent="0.3">
      <c r="B115" s="5" t="s">
        <v>8</v>
      </c>
      <c r="C115" s="5" t="s">
        <v>77</v>
      </c>
      <c r="D115" s="5" t="s">
        <v>81</v>
      </c>
      <c r="E115" s="53">
        <v>900</v>
      </c>
    </row>
    <row r="116" spans="2:5" x14ac:dyDescent="0.3">
      <c r="B116" s="5" t="s">
        <v>8</v>
      </c>
      <c r="C116" s="5" t="s">
        <v>77</v>
      </c>
      <c r="D116" s="5" t="s">
        <v>71</v>
      </c>
      <c r="E116" s="53">
        <v>300</v>
      </c>
    </row>
    <row r="117" spans="2:5" x14ac:dyDescent="0.3">
      <c r="B117" s="5" t="s">
        <v>8</v>
      </c>
      <c r="C117" s="5" t="s">
        <v>77</v>
      </c>
      <c r="D117" s="5" t="s">
        <v>80</v>
      </c>
      <c r="E117" s="53">
        <v>200</v>
      </c>
    </row>
    <row r="118" spans="2:5" x14ac:dyDescent="0.3">
      <c r="B118" s="5" t="s">
        <v>8</v>
      </c>
      <c r="C118" s="5" t="s">
        <v>77</v>
      </c>
      <c r="D118" s="5" t="s">
        <v>81</v>
      </c>
      <c r="E118" s="53">
        <v>1000</v>
      </c>
    </row>
    <row r="119" spans="2:5" x14ac:dyDescent="0.3">
      <c r="B119" s="5" t="s">
        <v>8</v>
      </c>
      <c r="C119" s="5" t="s">
        <v>77</v>
      </c>
      <c r="D119" s="5" t="s">
        <v>71</v>
      </c>
      <c r="E119" s="53">
        <v>220</v>
      </c>
    </row>
    <row r="120" spans="2:5" x14ac:dyDescent="0.3">
      <c r="B120" s="5" t="s">
        <v>8</v>
      </c>
      <c r="C120" s="5" t="s">
        <v>77</v>
      </c>
      <c r="D120" s="5" t="s">
        <v>80</v>
      </c>
      <c r="E120" s="53">
        <v>400</v>
      </c>
    </row>
    <row r="121" spans="2:5" x14ac:dyDescent="0.3">
      <c r="B121" s="5" t="s">
        <v>8</v>
      </c>
      <c r="C121" s="5" t="s">
        <v>77</v>
      </c>
      <c r="D121" s="5" t="s">
        <v>81</v>
      </c>
      <c r="E121" s="53">
        <v>200</v>
      </c>
    </row>
    <row r="122" spans="2:5" x14ac:dyDescent="0.3">
      <c r="B122" s="5" t="s">
        <v>8</v>
      </c>
      <c r="C122" s="5" t="s">
        <v>77</v>
      </c>
      <c r="D122" s="5" t="s">
        <v>71</v>
      </c>
      <c r="E122" s="53">
        <v>400</v>
      </c>
    </row>
    <row r="123" spans="2:5" x14ac:dyDescent="0.3">
      <c r="B123" s="5" t="s">
        <v>9</v>
      </c>
      <c r="C123" s="5" t="s">
        <v>78</v>
      </c>
      <c r="D123" s="5" t="s">
        <v>80</v>
      </c>
      <c r="E123" s="53">
        <v>100</v>
      </c>
    </row>
    <row r="124" spans="2:5" x14ac:dyDescent="0.3">
      <c r="B124" s="5" t="s">
        <v>9</v>
      </c>
      <c r="C124" s="5" t="s">
        <v>78</v>
      </c>
      <c r="D124" s="5" t="s">
        <v>81</v>
      </c>
      <c r="E124" s="53">
        <v>30</v>
      </c>
    </row>
    <row r="125" spans="2:5" x14ac:dyDescent="0.3">
      <c r="B125" s="5" t="s">
        <v>9</v>
      </c>
      <c r="C125" s="5" t="s">
        <v>78</v>
      </c>
      <c r="D125" s="5" t="s">
        <v>71</v>
      </c>
      <c r="E125" s="53">
        <v>123</v>
      </c>
    </row>
    <row r="126" spans="2:5" x14ac:dyDescent="0.3">
      <c r="B126" s="5" t="s">
        <v>9</v>
      </c>
      <c r="C126" s="5" t="s">
        <v>78</v>
      </c>
      <c r="D126" s="5" t="s">
        <v>80</v>
      </c>
      <c r="E126" s="53">
        <v>300</v>
      </c>
    </row>
    <row r="127" spans="2:5" x14ac:dyDescent="0.3">
      <c r="B127" s="5" t="s">
        <v>9</v>
      </c>
      <c r="C127" s="5" t="s">
        <v>78</v>
      </c>
      <c r="D127" s="5" t="s">
        <v>81</v>
      </c>
      <c r="E127" s="53">
        <v>350</v>
      </c>
    </row>
    <row r="128" spans="2:5" x14ac:dyDescent="0.3">
      <c r="B128" s="5" t="s">
        <v>9</v>
      </c>
      <c r="C128" s="5" t="s">
        <v>78</v>
      </c>
      <c r="D128" s="5" t="s">
        <v>71</v>
      </c>
      <c r="E128" s="53">
        <v>230</v>
      </c>
    </row>
    <row r="129" spans="2:5" x14ac:dyDescent="0.3">
      <c r="B129" s="5" t="s">
        <v>9</v>
      </c>
      <c r="C129" s="5" t="s">
        <v>78</v>
      </c>
      <c r="D129" s="5" t="s">
        <v>80</v>
      </c>
      <c r="E129" s="53">
        <v>120</v>
      </c>
    </row>
    <row r="130" spans="2:5" x14ac:dyDescent="0.3">
      <c r="B130" s="5" t="s">
        <v>9</v>
      </c>
      <c r="C130" s="5" t="s">
        <v>78</v>
      </c>
      <c r="D130" s="5" t="s">
        <v>81</v>
      </c>
      <c r="E130" s="53">
        <v>640</v>
      </c>
    </row>
    <row r="131" spans="2:5" x14ac:dyDescent="0.3">
      <c r="B131" s="5" t="s">
        <v>9</v>
      </c>
      <c r="C131" s="5" t="s">
        <v>78</v>
      </c>
      <c r="D131" s="5" t="s">
        <v>71</v>
      </c>
      <c r="E131" s="53">
        <v>530</v>
      </c>
    </row>
    <row r="132" spans="2:5" x14ac:dyDescent="0.3">
      <c r="B132" s="5" t="s">
        <v>9</v>
      </c>
      <c r="C132" s="5" t="s">
        <v>78</v>
      </c>
      <c r="D132" s="5" t="s">
        <v>80</v>
      </c>
      <c r="E132" s="53">
        <v>560</v>
      </c>
    </row>
    <row r="133" spans="2:5" x14ac:dyDescent="0.3">
      <c r="B133" s="5" t="s">
        <v>9</v>
      </c>
      <c r="C133" s="5" t="s">
        <v>78</v>
      </c>
      <c r="D133" s="5" t="s">
        <v>81</v>
      </c>
      <c r="E133" s="53">
        <v>240</v>
      </c>
    </row>
    <row r="134" spans="2:5" x14ac:dyDescent="0.3">
      <c r="B134" s="5" t="s">
        <v>9</v>
      </c>
      <c r="C134" s="5" t="s">
        <v>78</v>
      </c>
      <c r="D134" s="5" t="s">
        <v>71</v>
      </c>
      <c r="E134" s="53">
        <v>250</v>
      </c>
    </row>
    <row r="135" spans="2:5" x14ac:dyDescent="0.3">
      <c r="B135" s="5" t="s">
        <v>9</v>
      </c>
      <c r="C135" s="5" t="s">
        <v>79</v>
      </c>
      <c r="D135" s="5" t="s">
        <v>80</v>
      </c>
      <c r="E135" s="53">
        <v>62</v>
      </c>
    </row>
    <row r="136" spans="2:5" x14ac:dyDescent="0.3">
      <c r="B136" s="5" t="s">
        <v>9</v>
      </c>
      <c r="C136" s="5" t="s">
        <v>79</v>
      </c>
      <c r="D136" s="5" t="s">
        <v>81</v>
      </c>
      <c r="E136" s="53">
        <v>600</v>
      </c>
    </row>
    <row r="137" spans="2:5" x14ac:dyDescent="0.3">
      <c r="B137" s="5" t="s">
        <v>9</v>
      </c>
      <c r="C137" s="5" t="s">
        <v>79</v>
      </c>
      <c r="D137" s="5" t="s">
        <v>71</v>
      </c>
      <c r="E137" s="53">
        <v>340</v>
      </c>
    </row>
    <row r="138" spans="2:5" x14ac:dyDescent="0.3">
      <c r="B138" s="5" t="s">
        <v>9</v>
      </c>
      <c r="C138" s="5" t="s">
        <v>79</v>
      </c>
      <c r="D138" s="5" t="s">
        <v>80</v>
      </c>
      <c r="E138" s="53">
        <v>205</v>
      </c>
    </row>
    <row r="139" spans="2:5" x14ac:dyDescent="0.3">
      <c r="B139" s="5" t="s">
        <v>9</v>
      </c>
      <c r="C139" s="5" t="s">
        <v>79</v>
      </c>
      <c r="D139" s="5" t="s">
        <v>81</v>
      </c>
      <c r="E139" s="53">
        <v>500</v>
      </c>
    </row>
    <row r="140" spans="2:5" x14ac:dyDescent="0.3">
      <c r="B140" s="5" t="s">
        <v>9</v>
      </c>
      <c r="C140" s="5" t="s">
        <v>79</v>
      </c>
      <c r="D140" s="5" t="s">
        <v>71</v>
      </c>
      <c r="E140" s="53">
        <v>403</v>
      </c>
    </row>
    <row r="141" spans="2:5" x14ac:dyDescent="0.3">
      <c r="B141" s="5" t="s">
        <v>9</v>
      </c>
      <c r="C141" s="5" t="s">
        <v>79</v>
      </c>
      <c r="D141" s="5" t="s">
        <v>80</v>
      </c>
      <c r="E141" s="53">
        <v>503</v>
      </c>
    </row>
    <row r="142" spans="2:5" x14ac:dyDescent="0.3">
      <c r="B142" s="5" t="s">
        <v>9</v>
      </c>
      <c r="C142" s="5" t="s">
        <v>79</v>
      </c>
      <c r="D142" s="5" t="s">
        <v>81</v>
      </c>
      <c r="E142" s="53">
        <v>2000</v>
      </c>
    </row>
    <row r="143" spans="2:5" x14ac:dyDescent="0.3">
      <c r="B143" s="5" t="s">
        <v>9</v>
      </c>
      <c r="C143" s="5" t="s">
        <v>79</v>
      </c>
      <c r="D143" s="5" t="s">
        <v>71</v>
      </c>
      <c r="E143" s="53">
        <v>140</v>
      </c>
    </row>
    <row r="144" spans="2:5" x14ac:dyDescent="0.3">
      <c r="B144" s="5" t="s">
        <v>9</v>
      </c>
      <c r="C144" s="5" t="s">
        <v>79</v>
      </c>
      <c r="D144" s="5" t="s">
        <v>80</v>
      </c>
      <c r="E144" s="53">
        <v>502</v>
      </c>
    </row>
    <row r="145" spans="2:5" x14ac:dyDescent="0.3">
      <c r="B145" s="5" t="s">
        <v>9</v>
      </c>
      <c r="C145" s="5" t="s">
        <v>79</v>
      </c>
      <c r="D145" s="5" t="s">
        <v>81</v>
      </c>
      <c r="E145" s="53">
        <v>120</v>
      </c>
    </row>
    <row r="146" spans="2:5" x14ac:dyDescent="0.3">
      <c r="B146" s="5" t="s">
        <v>9</v>
      </c>
      <c r="C146" s="5" t="s">
        <v>79</v>
      </c>
      <c r="D146" s="5" t="s">
        <v>71</v>
      </c>
      <c r="E146" s="14">
        <v>50</v>
      </c>
    </row>
  </sheetData>
  <pageMargins left="0.7" right="0.7" top="0.75" bottom="0.75" header="0.3" footer="0.3"/>
  <pageSetup paperSize="9" orientation="portrait"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19"/>
  <sheetViews>
    <sheetView showGridLines="0" workbookViewId="0"/>
  </sheetViews>
  <sheetFormatPr defaultColWidth="9.109375" defaultRowHeight="14.4" x14ac:dyDescent="0.3"/>
  <cols>
    <col min="1" max="1" width="9.109375" style="4" customWidth="1"/>
    <col min="2" max="2" width="11.6640625" style="5" customWidth="1"/>
    <col min="3" max="3" width="11.109375" style="5" customWidth="1"/>
    <col min="4" max="4" width="11.5546875" style="5" customWidth="1"/>
    <col min="5" max="6" width="9.109375" style="5"/>
    <col min="7" max="7" width="10.6640625" style="5" bestFit="1" customWidth="1"/>
    <col min="8" max="8" width="17.88671875" style="5" customWidth="1"/>
    <col min="9" max="9" width="21.109375" style="5" customWidth="1"/>
    <col min="10" max="10" width="8.88671875" style="5" customWidth="1"/>
    <col min="11" max="16384" width="9.109375" style="5"/>
  </cols>
  <sheetData>
    <row r="1" spans="1:19" x14ac:dyDescent="0.3">
      <c r="A1" s="4" t="s">
        <v>2</v>
      </c>
    </row>
    <row r="2" spans="1:19" x14ac:dyDescent="0.3">
      <c r="A2" s="33" t="s">
        <v>145</v>
      </c>
    </row>
    <row r="3" spans="1:19" x14ac:dyDescent="0.3">
      <c r="A3" s="32" t="s">
        <v>3</v>
      </c>
    </row>
    <row r="4" spans="1:19" x14ac:dyDescent="0.3">
      <c r="A4" s="43"/>
    </row>
    <row r="8" spans="1:19" x14ac:dyDescent="0.3">
      <c r="B8" s="6" t="s">
        <v>6</v>
      </c>
      <c r="C8" s="6" t="s">
        <v>7</v>
      </c>
      <c r="D8" s="6" t="s">
        <v>11</v>
      </c>
      <c r="E8" s="6" t="s">
        <v>17</v>
      </c>
    </row>
    <row r="9" spans="1:19" x14ac:dyDescent="0.3">
      <c r="A9" s="4" t="s">
        <v>4</v>
      </c>
      <c r="B9" s="61">
        <v>42736</v>
      </c>
      <c r="C9" s="7" t="s">
        <v>8</v>
      </c>
      <c r="D9" s="26" t="s">
        <v>12</v>
      </c>
      <c r="E9" s="8">
        <v>95</v>
      </c>
    </row>
    <row r="10" spans="1:19" x14ac:dyDescent="0.3">
      <c r="A10" s="4" t="s">
        <v>5</v>
      </c>
      <c r="B10" s="62">
        <v>42750</v>
      </c>
      <c r="C10" s="9" t="s">
        <v>9</v>
      </c>
      <c r="D10" s="9" t="s">
        <v>13</v>
      </c>
      <c r="E10" s="10">
        <v>325</v>
      </c>
      <c r="H10" s="22" t="s">
        <v>7</v>
      </c>
      <c r="I10" t="s">
        <v>129</v>
      </c>
    </row>
    <row r="11" spans="1:19" x14ac:dyDescent="0.3">
      <c r="B11" s="61">
        <v>42752</v>
      </c>
      <c r="C11" s="26" t="s">
        <v>9</v>
      </c>
      <c r="D11" s="26" t="s">
        <v>14</v>
      </c>
      <c r="E11" s="8">
        <v>250</v>
      </c>
      <c r="H11" t="s">
        <v>8</v>
      </c>
      <c r="I11" s="48">
        <v>220</v>
      </c>
      <c r="P11"/>
      <c r="Q11"/>
      <c r="R11"/>
      <c r="S11"/>
    </row>
    <row r="12" spans="1:19" x14ac:dyDescent="0.3">
      <c r="B12" s="62">
        <v>42756</v>
      </c>
      <c r="C12" s="27" t="s">
        <v>8</v>
      </c>
      <c r="D12" s="27" t="s">
        <v>13</v>
      </c>
      <c r="E12" s="10">
        <v>125</v>
      </c>
      <c r="H12" t="s">
        <v>10</v>
      </c>
      <c r="I12" s="48">
        <v>270</v>
      </c>
      <c r="P12"/>
      <c r="Q12"/>
      <c r="R12"/>
      <c r="S12"/>
    </row>
    <row r="13" spans="1:19" x14ac:dyDescent="0.3">
      <c r="B13" s="61">
        <v>42768</v>
      </c>
      <c r="C13" s="7" t="s">
        <v>9</v>
      </c>
      <c r="D13" s="7" t="s">
        <v>13</v>
      </c>
      <c r="E13" s="8">
        <v>235</v>
      </c>
      <c r="H13" t="s">
        <v>9</v>
      </c>
      <c r="I13" s="48">
        <v>810</v>
      </c>
      <c r="P13"/>
      <c r="Q13"/>
      <c r="R13"/>
      <c r="S13"/>
    </row>
    <row r="14" spans="1:19" x14ac:dyDescent="0.3">
      <c r="B14" s="62">
        <v>42786</v>
      </c>
      <c r="C14" s="9" t="s">
        <v>10</v>
      </c>
      <c r="D14" s="9" t="s">
        <v>15</v>
      </c>
      <c r="E14" s="10">
        <v>20</v>
      </c>
      <c r="H14" t="s">
        <v>120</v>
      </c>
      <c r="I14" s="48">
        <v>1300</v>
      </c>
      <c r="P14"/>
      <c r="Q14"/>
      <c r="R14"/>
      <c r="S14"/>
    </row>
    <row r="15" spans="1:19" x14ac:dyDescent="0.3">
      <c r="B15" s="61">
        <v>42791</v>
      </c>
      <c r="C15" s="7" t="s">
        <v>10</v>
      </c>
      <c r="D15" s="7" t="s">
        <v>14</v>
      </c>
      <c r="E15" s="8">
        <v>125</v>
      </c>
      <c r="P15"/>
      <c r="Q15"/>
      <c r="R15"/>
      <c r="S15"/>
    </row>
    <row r="16" spans="1:19" x14ac:dyDescent="0.3">
      <c r="B16" s="62">
        <v>42791</v>
      </c>
      <c r="C16" t="s">
        <v>10</v>
      </c>
      <c r="D16" t="s">
        <v>16</v>
      </c>
      <c r="E16" s="10">
        <v>125</v>
      </c>
      <c r="P16"/>
      <c r="Q16"/>
      <c r="R16"/>
      <c r="S16"/>
    </row>
    <row r="17" spans="16:19" x14ac:dyDescent="0.3">
      <c r="P17"/>
      <c r="Q17"/>
      <c r="R17"/>
      <c r="S17"/>
    </row>
    <row r="18" spans="16:19" x14ac:dyDescent="0.3">
      <c r="P18"/>
      <c r="Q18"/>
      <c r="R18"/>
      <c r="S18"/>
    </row>
    <row r="19" spans="16:19" x14ac:dyDescent="0.3">
      <c r="P19"/>
      <c r="Q19"/>
      <c r="R19"/>
      <c r="S19"/>
    </row>
  </sheetData>
  <pageMargins left="0.7" right="0.7" top="0.75" bottom="0.75" header="0.3" footer="0.3"/>
  <pageSetup paperSize="9" orientation="portrait" r:id="rId2"/>
  <drawing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dimension ref="A1:E55"/>
  <sheetViews>
    <sheetView showGridLines="0" topLeftCell="A48" workbookViewId="0">
      <selection activeCell="A74" sqref="A74"/>
    </sheetView>
  </sheetViews>
  <sheetFormatPr defaultColWidth="9.109375" defaultRowHeight="14.4" x14ac:dyDescent="0.3"/>
  <cols>
    <col min="1" max="1" width="9.109375" style="4"/>
    <col min="2" max="2" width="12.88671875" style="5" customWidth="1"/>
    <col min="3" max="3" width="10" style="5" customWidth="1"/>
    <col min="4" max="4" width="22.44140625" style="5" customWidth="1"/>
    <col min="5" max="5" width="18.33203125" style="5" customWidth="1"/>
    <col min="6" max="16384" width="9.109375" style="5"/>
  </cols>
  <sheetData>
    <row r="1" spans="1:5" x14ac:dyDescent="0.3">
      <c r="A1" s="32" t="s">
        <v>82</v>
      </c>
    </row>
    <row r="2" spans="1:5" x14ac:dyDescent="0.3">
      <c r="A2" s="32" t="s">
        <v>83</v>
      </c>
    </row>
    <row r="3" spans="1:5" x14ac:dyDescent="0.3">
      <c r="A3" s="32" t="s">
        <v>3</v>
      </c>
    </row>
    <row r="4" spans="1:5" x14ac:dyDescent="0.3">
      <c r="A4" s="32"/>
    </row>
    <row r="7" spans="1:5" x14ac:dyDescent="0.3">
      <c r="B7" s="5" t="s">
        <v>75</v>
      </c>
      <c r="C7" s="5" t="s">
        <v>84</v>
      </c>
      <c r="D7" s="5" t="s">
        <v>88</v>
      </c>
      <c r="E7" s="5" t="s">
        <v>103</v>
      </c>
    </row>
    <row r="8" spans="1:5" x14ac:dyDescent="0.3">
      <c r="B8" s="5" t="s">
        <v>76</v>
      </c>
      <c r="C8" s="5" t="s">
        <v>85</v>
      </c>
      <c r="D8" s="5" t="s">
        <v>89</v>
      </c>
      <c r="E8" s="5">
        <v>300</v>
      </c>
    </row>
    <row r="9" spans="1:5" x14ac:dyDescent="0.3">
      <c r="B9" s="5" t="s">
        <v>76</v>
      </c>
      <c r="C9" s="5" t="s">
        <v>86</v>
      </c>
      <c r="D9" s="5" t="s">
        <v>90</v>
      </c>
      <c r="E9" s="5">
        <v>200</v>
      </c>
    </row>
    <row r="10" spans="1:5" x14ac:dyDescent="0.3">
      <c r="B10" s="5" t="s">
        <v>76</v>
      </c>
      <c r="C10" s="5" t="s">
        <v>87</v>
      </c>
      <c r="D10" s="5" t="s">
        <v>91</v>
      </c>
      <c r="E10" s="5">
        <v>400</v>
      </c>
    </row>
    <row r="11" spans="1:5" x14ac:dyDescent="0.3">
      <c r="B11" s="5" t="s">
        <v>76</v>
      </c>
      <c r="C11" s="5" t="s">
        <v>85</v>
      </c>
      <c r="D11" s="5" t="s">
        <v>92</v>
      </c>
      <c r="E11" s="5">
        <v>300</v>
      </c>
    </row>
    <row r="12" spans="1:5" x14ac:dyDescent="0.3">
      <c r="B12" s="5" t="s">
        <v>76</v>
      </c>
      <c r="C12" s="5" t="s">
        <v>86</v>
      </c>
      <c r="D12" s="5" t="s">
        <v>89</v>
      </c>
      <c r="E12" s="5">
        <v>800</v>
      </c>
    </row>
    <row r="13" spans="1:5" x14ac:dyDescent="0.3">
      <c r="B13" s="5" t="s">
        <v>76</v>
      </c>
      <c r="C13" s="5" t="s">
        <v>87</v>
      </c>
      <c r="D13" s="5" t="s">
        <v>90</v>
      </c>
      <c r="E13" s="5">
        <v>400</v>
      </c>
    </row>
    <row r="14" spans="1:5" x14ac:dyDescent="0.3">
      <c r="B14" s="5" t="s">
        <v>76</v>
      </c>
      <c r="C14" s="5" t="s">
        <v>85</v>
      </c>
      <c r="D14" s="5" t="s">
        <v>91</v>
      </c>
      <c r="E14" s="5">
        <v>200</v>
      </c>
    </row>
    <row r="15" spans="1:5" x14ac:dyDescent="0.3">
      <c r="B15" s="5" t="s">
        <v>76</v>
      </c>
      <c r="C15" s="5" t="s">
        <v>86</v>
      </c>
      <c r="D15" s="5" t="s">
        <v>92</v>
      </c>
      <c r="E15" s="5">
        <v>300</v>
      </c>
    </row>
    <row r="16" spans="1:5" x14ac:dyDescent="0.3">
      <c r="B16" s="5" t="s">
        <v>76</v>
      </c>
      <c r="C16" s="5" t="s">
        <v>87</v>
      </c>
      <c r="D16" s="5" t="s">
        <v>89</v>
      </c>
      <c r="E16" s="5">
        <v>450</v>
      </c>
    </row>
    <row r="17" spans="2:5" x14ac:dyDescent="0.3">
      <c r="B17" s="5" t="s">
        <v>76</v>
      </c>
      <c r="C17" s="5" t="s">
        <v>85</v>
      </c>
      <c r="D17" s="5" t="s">
        <v>90</v>
      </c>
      <c r="E17" s="5">
        <v>230</v>
      </c>
    </row>
    <row r="18" spans="2:5" x14ac:dyDescent="0.3">
      <c r="B18" s="5" t="s">
        <v>76</v>
      </c>
      <c r="C18" s="5" t="s">
        <v>86</v>
      </c>
      <c r="D18" s="5" t="s">
        <v>91</v>
      </c>
      <c r="E18" s="5">
        <v>120</v>
      </c>
    </row>
    <row r="19" spans="2:5" x14ac:dyDescent="0.3">
      <c r="B19" s="5" t="s">
        <v>76</v>
      </c>
      <c r="C19" s="5" t="s">
        <v>87</v>
      </c>
      <c r="D19" s="5" t="s">
        <v>92</v>
      </c>
      <c r="E19" s="5">
        <v>400</v>
      </c>
    </row>
    <row r="20" spans="2:5" x14ac:dyDescent="0.3">
      <c r="B20" s="5" t="s">
        <v>77</v>
      </c>
      <c r="C20" s="5" t="s">
        <v>85</v>
      </c>
      <c r="D20" s="5" t="s">
        <v>93</v>
      </c>
      <c r="E20" s="5">
        <v>210</v>
      </c>
    </row>
    <row r="21" spans="2:5" x14ac:dyDescent="0.3">
      <c r="B21" s="5" t="s">
        <v>77</v>
      </c>
      <c r="C21" s="5" t="s">
        <v>86</v>
      </c>
      <c r="D21" s="5" t="s">
        <v>94</v>
      </c>
      <c r="E21" s="5">
        <v>300</v>
      </c>
    </row>
    <row r="22" spans="2:5" x14ac:dyDescent="0.3">
      <c r="B22" s="5" t="s">
        <v>77</v>
      </c>
      <c r="C22" s="5" t="s">
        <v>87</v>
      </c>
      <c r="D22" s="5" t="s">
        <v>95</v>
      </c>
      <c r="E22" s="5">
        <v>400</v>
      </c>
    </row>
    <row r="23" spans="2:5" x14ac:dyDescent="0.3">
      <c r="B23" s="5" t="s">
        <v>77</v>
      </c>
      <c r="C23" s="5" t="s">
        <v>85</v>
      </c>
      <c r="D23" s="5" t="s">
        <v>96</v>
      </c>
      <c r="E23" s="5">
        <v>230</v>
      </c>
    </row>
    <row r="24" spans="2:5" x14ac:dyDescent="0.3">
      <c r="B24" s="5" t="s">
        <v>77</v>
      </c>
      <c r="C24" s="5" t="s">
        <v>86</v>
      </c>
      <c r="D24" s="5" t="s">
        <v>93</v>
      </c>
      <c r="E24" s="5">
        <v>900</v>
      </c>
    </row>
    <row r="25" spans="2:5" x14ac:dyDescent="0.3">
      <c r="B25" s="5" t="s">
        <v>77</v>
      </c>
      <c r="C25" s="5" t="s">
        <v>87</v>
      </c>
      <c r="D25" s="5" t="s">
        <v>94</v>
      </c>
      <c r="E25" s="5">
        <v>300</v>
      </c>
    </row>
    <row r="26" spans="2:5" x14ac:dyDescent="0.3">
      <c r="B26" s="5" t="s">
        <v>77</v>
      </c>
      <c r="C26" s="5" t="s">
        <v>85</v>
      </c>
      <c r="D26" s="5" t="s">
        <v>95</v>
      </c>
      <c r="E26" s="5">
        <v>200</v>
      </c>
    </row>
    <row r="27" spans="2:5" x14ac:dyDescent="0.3">
      <c r="B27" s="5" t="s">
        <v>77</v>
      </c>
      <c r="C27" s="5" t="s">
        <v>86</v>
      </c>
      <c r="D27" s="5" t="s">
        <v>96</v>
      </c>
      <c r="E27" s="5">
        <v>1000</v>
      </c>
    </row>
    <row r="28" spans="2:5" x14ac:dyDescent="0.3">
      <c r="B28" s="5" t="s">
        <v>77</v>
      </c>
      <c r="C28" s="5" t="s">
        <v>87</v>
      </c>
      <c r="D28" s="5" t="s">
        <v>93</v>
      </c>
      <c r="E28" s="5">
        <v>220</v>
      </c>
    </row>
    <row r="29" spans="2:5" x14ac:dyDescent="0.3">
      <c r="B29" s="5" t="s">
        <v>77</v>
      </c>
      <c r="C29" s="5" t="s">
        <v>85</v>
      </c>
      <c r="D29" s="5" t="s">
        <v>94</v>
      </c>
      <c r="E29" s="5">
        <v>400</v>
      </c>
    </row>
    <row r="30" spans="2:5" x14ac:dyDescent="0.3">
      <c r="B30" s="5" t="s">
        <v>77</v>
      </c>
      <c r="C30" s="5" t="s">
        <v>86</v>
      </c>
      <c r="D30" s="5" t="s">
        <v>95</v>
      </c>
      <c r="E30" s="5">
        <v>200</v>
      </c>
    </row>
    <row r="31" spans="2:5" x14ac:dyDescent="0.3">
      <c r="B31" s="5" t="s">
        <v>77</v>
      </c>
      <c r="C31" s="5" t="s">
        <v>87</v>
      </c>
      <c r="D31" s="5" t="s">
        <v>96</v>
      </c>
      <c r="E31" s="5">
        <v>400</v>
      </c>
    </row>
    <row r="32" spans="2:5" x14ac:dyDescent="0.3">
      <c r="B32" s="5" t="s">
        <v>78</v>
      </c>
      <c r="C32" s="5" t="s">
        <v>85</v>
      </c>
      <c r="D32" s="5" t="s">
        <v>97</v>
      </c>
      <c r="E32" s="5">
        <v>100</v>
      </c>
    </row>
    <row r="33" spans="2:5" x14ac:dyDescent="0.3">
      <c r="B33" s="5" t="s">
        <v>78</v>
      </c>
      <c r="C33" s="5" t="s">
        <v>86</v>
      </c>
      <c r="D33" s="5" t="s">
        <v>98</v>
      </c>
      <c r="E33" s="5">
        <v>30</v>
      </c>
    </row>
    <row r="34" spans="2:5" x14ac:dyDescent="0.3">
      <c r="B34" s="5" t="s">
        <v>78</v>
      </c>
      <c r="C34" s="5" t="s">
        <v>87</v>
      </c>
      <c r="D34" s="5" t="s">
        <v>99</v>
      </c>
      <c r="E34" s="5">
        <v>123</v>
      </c>
    </row>
    <row r="35" spans="2:5" x14ac:dyDescent="0.3">
      <c r="B35" s="5" t="s">
        <v>78</v>
      </c>
      <c r="C35" s="5" t="s">
        <v>85</v>
      </c>
      <c r="D35" s="5" t="s">
        <v>100</v>
      </c>
      <c r="E35" s="5">
        <v>300</v>
      </c>
    </row>
    <row r="36" spans="2:5" x14ac:dyDescent="0.3">
      <c r="B36" s="5" t="s">
        <v>78</v>
      </c>
      <c r="C36" s="5" t="s">
        <v>86</v>
      </c>
      <c r="D36" s="5" t="s">
        <v>97</v>
      </c>
      <c r="E36" s="5">
        <v>350</v>
      </c>
    </row>
    <row r="37" spans="2:5" x14ac:dyDescent="0.3">
      <c r="B37" s="5" t="s">
        <v>78</v>
      </c>
      <c r="C37" s="5" t="s">
        <v>87</v>
      </c>
      <c r="D37" s="5" t="s">
        <v>98</v>
      </c>
      <c r="E37" s="5">
        <v>230</v>
      </c>
    </row>
    <row r="38" spans="2:5" x14ac:dyDescent="0.3">
      <c r="B38" s="5" t="s">
        <v>78</v>
      </c>
      <c r="C38" s="5" t="s">
        <v>85</v>
      </c>
      <c r="D38" s="5" t="s">
        <v>99</v>
      </c>
      <c r="E38" s="5">
        <v>120</v>
      </c>
    </row>
    <row r="39" spans="2:5" x14ac:dyDescent="0.3">
      <c r="B39" s="5" t="s">
        <v>78</v>
      </c>
      <c r="C39" s="5" t="s">
        <v>86</v>
      </c>
      <c r="D39" s="5" t="s">
        <v>100</v>
      </c>
      <c r="E39" s="5">
        <v>640</v>
      </c>
    </row>
    <row r="40" spans="2:5" x14ac:dyDescent="0.3">
      <c r="B40" s="5" t="s">
        <v>78</v>
      </c>
      <c r="C40" s="5" t="s">
        <v>87</v>
      </c>
      <c r="D40" s="5" t="s">
        <v>97</v>
      </c>
      <c r="E40" s="5">
        <v>530</v>
      </c>
    </row>
    <row r="41" spans="2:5" x14ac:dyDescent="0.3">
      <c r="B41" s="5" t="s">
        <v>78</v>
      </c>
      <c r="C41" s="5" t="s">
        <v>85</v>
      </c>
      <c r="D41" s="5" t="s">
        <v>98</v>
      </c>
      <c r="E41" s="5">
        <v>560</v>
      </c>
    </row>
    <row r="42" spans="2:5" x14ac:dyDescent="0.3">
      <c r="B42" s="5" t="s">
        <v>78</v>
      </c>
      <c r="C42" s="5" t="s">
        <v>86</v>
      </c>
      <c r="D42" s="5" t="s">
        <v>99</v>
      </c>
      <c r="E42" s="5">
        <v>240</v>
      </c>
    </row>
    <row r="43" spans="2:5" x14ac:dyDescent="0.3">
      <c r="B43" s="5" t="s">
        <v>78</v>
      </c>
      <c r="C43" s="5" t="s">
        <v>87</v>
      </c>
      <c r="D43" s="5" t="s">
        <v>100</v>
      </c>
      <c r="E43" s="5">
        <v>250</v>
      </c>
    </row>
    <row r="44" spans="2:5" x14ac:dyDescent="0.3">
      <c r="B44" s="5" t="s">
        <v>79</v>
      </c>
      <c r="C44" s="5" t="s">
        <v>85</v>
      </c>
      <c r="D44" s="5" t="s">
        <v>101</v>
      </c>
      <c r="E44" s="5">
        <v>62</v>
      </c>
    </row>
    <row r="45" spans="2:5" x14ac:dyDescent="0.3">
      <c r="B45" s="5" t="s">
        <v>79</v>
      </c>
      <c r="C45" s="5" t="s">
        <v>86</v>
      </c>
      <c r="D45" s="5" t="s">
        <v>102</v>
      </c>
      <c r="E45" s="5">
        <v>600</v>
      </c>
    </row>
    <row r="46" spans="2:5" x14ac:dyDescent="0.3">
      <c r="B46" s="5" t="s">
        <v>79</v>
      </c>
      <c r="C46" s="5" t="s">
        <v>87</v>
      </c>
      <c r="D46" s="5" t="s">
        <v>91</v>
      </c>
      <c r="E46" s="5">
        <v>340</v>
      </c>
    </row>
    <row r="47" spans="2:5" x14ac:dyDescent="0.3">
      <c r="B47" s="5" t="s">
        <v>79</v>
      </c>
      <c r="C47" s="5" t="s">
        <v>85</v>
      </c>
      <c r="D47" s="5" t="s">
        <v>89</v>
      </c>
      <c r="E47" s="5">
        <v>205</v>
      </c>
    </row>
    <row r="48" spans="2:5" x14ac:dyDescent="0.3">
      <c r="B48" s="5" t="s">
        <v>79</v>
      </c>
      <c r="C48" s="5" t="s">
        <v>86</v>
      </c>
      <c r="D48" s="5" t="s">
        <v>101</v>
      </c>
      <c r="E48" s="5">
        <v>500</v>
      </c>
    </row>
    <row r="49" spans="2:5" x14ac:dyDescent="0.3">
      <c r="B49" s="5" t="s">
        <v>79</v>
      </c>
      <c r="C49" s="5" t="s">
        <v>87</v>
      </c>
      <c r="D49" s="5" t="s">
        <v>102</v>
      </c>
      <c r="E49" s="5">
        <v>403</v>
      </c>
    </row>
    <row r="50" spans="2:5" x14ac:dyDescent="0.3">
      <c r="B50" s="5" t="s">
        <v>79</v>
      </c>
      <c r="C50" s="5" t="s">
        <v>85</v>
      </c>
      <c r="D50" s="5" t="s">
        <v>91</v>
      </c>
      <c r="E50" s="5">
        <v>503</v>
      </c>
    </row>
    <row r="51" spans="2:5" x14ac:dyDescent="0.3">
      <c r="B51" s="5" t="s">
        <v>79</v>
      </c>
      <c r="C51" s="5" t="s">
        <v>86</v>
      </c>
      <c r="D51" s="5" t="s">
        <v>89</v>
      </c>
      <c r="E51" s="5">
        <v>2000</v>
      </c>
    </row>
    <row r="52" spans="2:5" x14ac:dyDescent="0.3">
      <c r="B52" s="5" t="s">
        <v>79</v>
      </c>
      <c r="C52" s="5" t="s">
        <v>87</v>
      </c>
      <c r="D52" s="5" t="s">
        <v>101</v>
      </c>
      <c r="E52" s="5">
        <v>140</v>
      </c>
    </row>
    <row r="53" spans="2:5" x14ac:dyDescent="0.3">
      <c r="B53" s="5" t="s">
        <v>79</v>
      </c>
      <c r="C53" s="5" t="s">
        <v>85</v>
      </c>
      <c r="D53" s="5" t="s">
        <v>102</v>
      </c>
      <c r="E53" s="5">
        <v>502</v>
      </c>
    </row>
    <row r="54" spans="2:5" x14ac:dyDescent="0.3">
      <c r="B54" s="5" t="s">
        <v>79</v>
      </c>
      <c r="C54" s="5" t="s">
        <v>86</v>
      </c>
      <c r="D54" s="5" t="s">
        <v>91</v>
      </c>
      <c r="E54" s="5">
        <v>120</v>
      </c>
    </row>
    <row r="55" spans="2:5" x14ac:dyDescent="0.3">
      <c r="B55" s="5" t="s">
        <v>79</v>
      </c>
      <c r="C55" s="5" t="s">
        <v>87</v>
      </c>
      <c r="D55" s="5" t="s">
        <v>89</v>
      </c>
      <c r="E55" s="5">
        <v>50</v>
      </c>
    </row>
  </sheetData>
  <pageMargins left="0.7" right="0.7" top="0.75" bottom="0.75" header="0.3" footer="0.3"/>
  <pageSetup paperSize="9" orientation="portrait"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dimension ref="A1:L77"/>
  <sheetViews>
    <sheetView showGridLines="0" workbookViewId="0"/>
  </sheetViews>
  <sheetFormatPr defaultColWidth="9.109375" defaultRowHeight="14.4" x14ac:dyDescent="0.3"/>
  <cols>
    <col min="1" max="1" width="9.109375" style="4"/>
    <col min="2" max="2" width="18.88671875" style="5" customWidth="1"/>
    <col min="3" max="3" width="31.33203125" style="5" customWidth="1"/>
    <col min="4" max="4" width="4" style="5" customWidth="1"/>
    <col min="5" max="6" width="3.6640625" style="5" customWidth="1"/>
    <col min="7" max="7" width="9.33203125" style="5" customWidth="1"/>
    <col min="8" max="8" width="7.5546875" style="5" bestFit="1" customWidth="1"/>
    <col min="9" max="9" width="6.109375" style="5" bestFit="1" customWidth="1"/>
    <col min="10" max="10" width="5" style="5" customWidth="1"/>
    <col min="11" max="11" width="10.33203125" style="5" bestFit="1" customWidth="1"/>
    <col min="12" max="12" width="7.5546875" style="5" bestFit="1" customWidth="1"/>
    <col min="13" max="13" width="6.109375" style="5" bestFit="1" customWidth="1"/>
    <col min="14" max="14" width="13.44140625" style="5" bestFit="1" customWidth="1"/>
    <col min="15" max="15" width="9.109375" style="5" bestFit="1" customWidth="1"/>
    <col min="16" max="16" width="7.5546875" style="5" bestFit="1" customWidth="1"/>
    <col min="17" max="17" width="6.109375" style="5" bestFit="1" customWidth="1"/>
    <col min="18" max="18" width="12.109375" style="5" bestFit="1" customWidth="1"/>
    <col min="19" max="19" width="11.33203125" style="5" bestFit="1" customWidth="1"/>
    <col min="20" max="16384" width="9.109375" style="5"/>
  </cols>
  <sheetData>
    <row r="1" spans="1:12" ht="15" customHeight="1" x14ac:dyDescent="0.3">
      <c r="A1" s="45" t="s">
        <v>104</v>
      </c>
      <c r="B1" s="36"/>
    </row>
    <row r="2" spans="1:12" ht="15" customHeight="1" x14ac:dyDescent="0.3">
      <c r="A2" s="4" t="s">
        <v>144</v>
      </c>
    </row>
    <row r="3" spans="1:12" ht="15" customHeight="1" x14ac:dyDescent="0.3">
      <c r="A3" s="4" t="s">
        <v>105</v>
      </c>
    </row>
    <row r="4" spans="1:12" ht="15" customHeight="1" x14ac:dyDescent="0.3">
      <c r="A4" s="4" t="s">
        <v>106</v>
      </c>
    </row>
    <row r="5" spans="1:12" ht="15" customHeight="1" x14ac:dyDescent="0.35">
      <c r="A5" s="32" t="s">
        <v>3</v>
      </c>
      <c r="K5" s="12"/>
      <c r="L5" s="12"/>
    </row>
    <row r="6" spans="1:12" ht="15" customHeight="1" x14ac:dyDescent="0.35">
      <c r="A6" s="32"/>
      <c r="K6" s="12"/>
      <c r="L6" s="12"/>
    </row>
    <row r="7" spans="1:12" ht="15" customHeight="1" x14ac:dyDescent="0.3">
      <c r="K7" s="5" t="s">
        <v>107</v>
      </c>
    </row>
    <row r="8" spans="1:12" ht="15" customHeight="1" x14ac:dyDescent="0.3">
      <c r="K8" s="16"/>
    </row>
    <row r="9" spans="1:12" ht="15" customHeight="1" x14ac:dyDescent="0.35">
      <c r="K9" s="12" t="str">
        <f>IF($K$8="Γιώργος","Έτσι μπράβο!",IF($K$8="Φαίδων","Δοκιμάστε ξανά....",IF($K$8="Σοφία","Όχι ακριβώς...",IF($K$8=" "," "," "))))</f>
        <v xml:space="preserve"> </v>
      </c>
    </row>
    <row r="10" spans="1:12" ht="15" customHeight="1" x14ac:dyDescent="0.3"/>
    <row r="11" spans="1:12" ht="15" customHeight="1" x14ac:dyDescent="0.3"/>
    <row r="12" spans="1:12" ht="18" x14ac:dyDescent="0.35">
      <c r="B12" s="38" t="s">
        <v>122</v>
      </c>
      <c r="C12" s="39" t="s">
        <v>130</v>
      </c>
      <c r="D12"/>
      <c r="E12"/>
      <c r="F12"/>
      <c r="K12" s="12"/>
    </row>
    <row r="13" spans="1:12" ht="15" customHeight="1" x14ac:dyDescent="0.3">
      <c r="B13" s="23" t="s">
        <v>79</v>
      </c>
      <c r="C13" s="68">
        <v>5425</v>
      </c>
      <c r="D13"/>
      <c r="E13"/>
      <c r="F13"/>
    </row>
    <row r="14" spans="1:12" ht="15" customHeight="1" x14ac:dyDescent="0.3">
      <c r="B14" s="23" t="s">
        <v>77</v>
      </c>
      <c r="C14" s="68">
        <v>4760</v>
      </c>
      <c r="D14"/>
      <c r="E14"/>
      <c r="F14"/>
    </row>
    <row r="15" spans="1:12" ht="15" customHeight="1" x14ac:dyDescent="0.3">
      <c r="B15" s="23" t="s">
        <v>78</v>
      </c>
      <c r="C15" s="68">
        <v>3473</v>
      </c>
      <c r="D15"/>
      <c r="E15"/>
      <c r="F15"/>
    </row>
    <row r="16" spans="1:12" ht="15" customHeight="1" x14ac:dyDescent="0.3">
      <c r="B16" s="23" t="s">
        <v>76</v>
      </c>
      <c r="C16" s="68">
        <v>4100</v>
      </c>
      <c r="D16"/>
      <c r="E16"/>
      <c r="F16"/>
    </row>
    <row r="17" spans="2:6" ht="15" customHeight="1" x14ac:dyDescent="0.3">
      <c r="B17" s="23" t="s">
        <v>120</v>
      </c>
      <c r="C17" s="68">
        <v>17758</v>
      </c>
      <c r="D17"/>
      <c r="E17"/>
      <c r="F17"/>
    </row>
    <row r="18" spans="2:6" ht="15" customHeight="1" x14ac:dyDescent="0.3">
      <c r="B18"/>
      <c r="C18"/>
      <c r="D18"/>
      <c r="E18"/>
      <c r="F18"/>
    </row>
    <row r="19" spans="2:6" ht="15" customHeight="1" x14ac:dyDescent="0.3">
      <c r="B19"/>
      <c r="C19"/>
    </row>
    <row r="20" spans="2:6" ht="15" customHeight="1" x14ac:dyDescent="0.3">
      <c r="B20"/>
      <c r="C20"/>
    </row>
    <row r="21" spans="2:6" x14ac:dyDescent="0.3">
      <c r="B21"/>
      <c r="C21"/>
    </row>
    <row r="22" spans="2:6" x14ac:dyDescent="0.3">
      <c r="B22"/>
      <c r="C22"/>
    </row>
    <row r="23" spans="2:6" x14ac:dyDescent="0.3">
      <c r="B23"/>
      <c r="C23"/>
    </row>
    <row r="24" spans="2:6" x14ac:dyDescent="0.3">
      <c r="B24"/>
      <c r="C24"/>
    </row>
    <row r="25" spans="2:6" x14ac:dyDescent="0.3">
      <c r="B25"/>
      <c r="C25"/>
    </row>
    <row r="26" spans="2:6" x14ac:dyDescent="0.3">
      <c r="B26"/>
      <c r="C26"/>
    </row>
    <row r="27" spans="2:6" x14ac:dyDescent="0.3">
      <c r="B27"/>
      <c r="C27"/>
    </row>
    <row r="28" spans="2:6" x14ac:dyDescent="0.3">
      <c r="B28"/>
      <c r="C28"/>
    </row>
    <row r="29" spans="2:6" x14ac:dyDescent="0.3">
      <c r="B29"/>
      <c r="C29"/>
    </row>
    <row r="30" spans="2:6" x14ac:dyDescent="0.3">
      <c r="B30"/>
      <c r="C30"/>
    </row>
    <row r="31" spans="2:6" x14ac:dyDescent="0.3">
      <c r="B31"/>
      <c r="C31"/>
    </row>
    <row r="32" spans="2:6" x14ac:dyDescent="0.3">
      <c r="B32"/>
      <c r="C32"/>
    </row>
    <row r="33" spans="2:3" x14ac:dyDescent="0.3">
      <c r="B33"/>
      <c r="C33"/>
    </row>
    <row r="34" spans="2:3" x14ac:dyDescent="0.3">
      <c r="B34"/>
      <c r="C34"/>
    </row>
    <row r="35" spans="2:3" x14ac:dyDescent="0.3">
      <c r="B35"/>
      <c r="C35"/>
    </row>
    <row r="36" spans="2:3" x14ac:dyDescent="0.3">
      <c r="B36"/>
      <c r="C36"/>
    </row>
    <row r="37" spans="2:3" x14ac:dyDescent="0.3">
      <c r="B37"/>
      <c r="C37"/>
    </row>
    <row r="38" spans="2:3" x14ac:dyDescent="0.3">
      <c r="B38"/>
      <c r="C38"/>
    </row>
    <row r="39" spans="2:3" x14ac:dyDescent="0.3">
      <c r="B39"/>
      <c r="C39"/>
    </row>
    <row r="40" spans="2:3" x14ac:dyDescent="0.3">
      <c r="B40"/>
      <c r="C40"/>
    </row>
    <row r="41" spans="2:3" x14ac:dyDescent="0.3">
      <c r="B41"/>
      <c r="C41"/>
    </row>
    <row r="42" spans="2:3" x14ac:dyDescent="0.3">
      <c r="B42"/>
      <c r="C42"/>
    </row>
    <row r="43" spans="2:3" x14ac:dyDescent="0.3">
      <c r="B43"/>
      <c r="C43"/>
    </row>
    <row r="44" spans="2:3" x14ac:dyDescent="0.3">
      <c r="B44"/>
      <c r="C44"/>
    </row>
    <row r="45" spans="2:3" x14ac:dyDescent="0.3">
      <c r="B45"/>
      <c r="C45"/>
    </row>
    <row r="46" spans="2:3" x14ac:dyDescent="0.3">
      <c r="B46"/>
      <c r="C46"/>
    </row>
    <row r="47" spans="2:3" x14ac:dyDescent="0.3">
      <c r="B47"/>
      <c r="C47"/>
    </row>
    <row r="48" spans="2:3"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sheetData>
  <dataValidations count="1">
    <dataValidation type="list" allowBlank="1" showErrorMessage="1" promptTitle="Pick an item from the drop down." sqref="K8" xr:uid="{00000000-0002-0000-1400-000000000000}">
      <formula1>"Φαίδων,Γιώργος,Σοφία, ,"</formula1>
    </dataValidation>
  </dataValidation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dimension ref="A1:K30"/>
  <sheetViews>
    <sheetView showGridLines="0" workbookViewId="0"/>
  </sheetViews>
  <sheetFormatPr defaultColWidth="9.109375" defaultRowHeight="14.4" x14ac:dyDescent="0.3"/>
  <cols>
    <col min="1" max="1" width="9.109375" style="4"/>
    <col min="2" max="2" width="32.44140625" style="5" customWidth="1"/>
    <col min="3" max="3" width="16.5546875" style="5" bestFit="1" customWidth="1"/>
    <col min="4" max="4" width="7.5546875" style="5" bestFit="1" customWidth="1"/>
    <col min="5" max="5" width="6.109375" style="5" bestFit="1" customWidth="1"/>
    <col min="6" max="6" width="9" style="5" customWidth="1"/>
    <col min="7" max="7" width="4.33203125" style="5" customWidth="1"/>
    <col min="8" max="8" width="5.109375" style="5" customWidth="1"/>
    <col min="9" max="9" width="6.109375" style="5" bestFit="1" customWidth="1"/>
    <col min="10" max="10" width="11.44140625" style="5" bestFit="1" customWidth="1"/>
    <col min="11" max="11" width="10.33203125" style="5" bestFit="1" customWidth="1"/>
    <col min="12" max="12" width="7.5546875" style="5" bestFit="1" customWidth="1"/>
    <col min="13" max="13" width="6.109375" style="5" bestFit="1" customWidth="1"/>
    <col min="14" max="14" width="13.44140625" style="5" bestFit="1" customWidth="1"/>
    <col min="15" max="15" width="9.109375" style="5" bestFit="1" customWidth="1"/>
    <col min="16" max="16" width="7.5546875" style="5" bestFit="1" customWidth="1"/>
    <col min="17" max="17" width="6.109375" style="5" bestFit="1" customWidth="1"/>
    <col min="18" max="18" width="12.109375" style="5" bestFit="1" customWidth="1"/>
    <col min="19" max="19" width="11.33203125" style="5" bestFit="1" customWidth="1"/>
    <col min="20" max="16384" width="9.109375" style="5"/>
  </cols>
  <sheetData>
    <row r="1" spans="1:11" ht="15" customHeight="1" x14ac:dyDescent="0.3">
      <c r="A1" s="45" t="s">
        <v>135</v>
      </c>
    </row>
    <row r="2" spans="1:11" ht="15" customHeight="1" x14ac:dyDescent="0.3">
      <c r="A2" s="4" t="s">
        <v>144</v>
      </c>
    </row>
    <row r="3" spans="1:11" ht="15" customHeight="1" x14ac:dyDescent="0.3">
      <c r="A3" s="4" t="s">
        <v>108</v>
      </c>
    </row>
    <row r="4" spans="1:11" ht="15" customHeight="1" x14ac:dyDescent="0.35">
      <c r="A4" s="32" t="s">
        <v>3</v>
      </c>
      <c r="J4" s="12" t="str">
        <f>IF(AND($B$14="Αγοραστής",$I$18=1175),"Πολύ ωραία! Τοποθετήσατε"," ")</f>
        <v xml:space="preserve"> </v>
      </c>
    </row>
    <row r="5" spans="1:11" ht="15" customHeight="1" x14ac:dyDescent="0.35">
      <c r="A5" s="32"/>
      <c r="J5" s="12" t="str">
        <f>IF(AND(B$14="Άνοιξη",$C$17=1320),"
Πολύ ωραία! Τοποθετήσατε ένα δευτερεύον"," ")</f>
        <v xml:space="preserve"> </v>
      </c>
      <c r="K5" s="12"/>
    </row>
    <row r="6" spans="1:11" ht="15" customHeight="1" x14ac:dyDescent="0.35">
      <c r="J6" s="12" t="str">
        <f>IF(AND(B$14="Άνοιξη",$C$17=1320),"πεδίο γραμμών. Τώρα, κάντε κύλιση προς τα"," ")</f>
        <v xml:space="preserve"> </v>
      </c>
      <c r="K6" s="12"/>
    </row>
    <row r="7" spans="1:11" ht="15" customHeight="1" x14ac:dyDescent="0.35">
      <c r="J7" s="12" t="str">
        <f>IF(AND(B$14="Άνοιξη",$C$17=1320),"κάτω και κάντε κλικ στην επιλογή ""Επόμενο""."," ")</f>
        <v xml:space="preserve"> </v>
      </c>
      <c r="K7" s="12"/>
    </row>
    <row r="8" spans="1:11" ht="15" customHeight="1" x14ac:dyDescent="0.3"/>
    <row r="9" spans="1:11" ht="15" customHeight="1" x14ac:dyDescent="0.3"/>
    <row r="10" spans="1:11" ht="15" customHeight="1" x14ac:dyDescent="0.3"/>
    <row r="11" spans="1:11" ht="15" customHeight="1" x14ac:dyDescent="0.3"/>
    <row r="12" spans="1:11" ht="15" customHeight="1" x14ac:dyDescent="0.3"/>
    <row r="13" spans="1:11" x14ac:dyDescent="0.3">
      <c r="B13" s="39" t="s">
        <v>130</v>
      </c>
      <c r="C13"/>
      <c r="D13"/>
    </row>
    <row r="14" spans="1:11" x14ac:dyDescent="0.3">
      <c r="B14" s="68">
        <v>17758</v>
      </c>
      <c r="C14"/>
      <c r="D14"/>
    </row>
    <row r="15" spans="1:11" x14ac:dyDescent="0.3">
      <c r="B15"/>
      <c r="C15"/>
      <c r="D15"/>
    </row>
    <row r="16" spans="1:11" x14ac:dyDescent="0.3">
      <c r="B16"/>
      <c r="C16"/>
      <c r="D16"/>
    </row>
    <row r="17" spans="2:4" x14ac:dyDescent="0.3">
      <c r="B17"/>
      <c r="C17"/>
      <c r="D17"/>
    </row>
    <row r="18" spans="2:4" x14ac:dyDescent="0.3">
      <c r="B18"/>
      <c r="C18"/>
      <c r="D18"/>
    </row>
    <row r="19" spans="2:4" x14ac:dyDescent="0.3">
      <c r="B19"/>
      <c r="C19"/>
      <c r="D19"/>
    </row>
    <row r="20" spans="2:4" x14ac:dyDescent="0.3">
      <c r="B20"/>
      <c r="C20"/>
      <c r="D20"/>
    </row>
    <row r="21" spans="2:4" x14ac:dyDescent="0.3">
      <c r="B21"/>
      <c r="C21"/>
      <c r="D21"/>
    </row>
    <row r="22" spans="2:4" x14ac:dyDescent="0.3">
      <c r="B22"/>
      <c r="C22"/>
      <c r="D22"/>
    </row>
    <row r="23" spans="2:4" x14ac:dyDescent="0.3">
      <c r="B23"/>
      <c r="C23"/>
      <c r="D23"/>
    </row>
    <row r="24" spans="2:4" x14ac:dyDescent="0.3">
      <c r="B24"/>
      <c r="C24"/>
      <c r="D24"/>
    </row>
    <row r="25" spans="2:4" x14ac:dyDescent="0.3">
      <c r="B25"/>
      <c r="C25"/>
      <c r="D25"/>
    </row>
    <row r="26" spans="2:4" x14ac:dyDescent="0.3">
      <c r="B26"/>
      <c r="C26"/>
      <c r="D26"/>
    </row>
    <row r="27" spans="2:4" x14ac:dyDescent="0.3">
      <c r="B27"/>
      <c r="C27"/>
      <c r="D27"/>
    </row>
    <row r="28" spans="2:4" x14ac:dyDescent="0.3">
      <c r="B28"/>
      <c r="C28"/>
      <c r="D28"/>
    </row>
    <row r="29" spans="2:4" x14ac:dyDescent="0.3">
      <c r="B29"/>
      <c r="C29"/>
      <c r="D29"/>
    </row>
    <row r="30" spans="2:4" x14ac:dyDescent="0.3">
      <c r="B30"/>
      <c r="C30"/>
      <c r="D30"/>
    </row>
  </sheetData>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dimension ref="A1:W34"/>
  <sheetViews>
    <sheetView showGridLines="0" workbookViewId="0"/>
  </sheetViews>
  <sheetFormatPr defaultColWidth="9.109375" defaultRowHeight="14.4" x14ac:dyDescent="0.3"/>
  <cols>
    <col min="1" max="1" width="9.109375" style="4"/>
    <col min="2" max="2" width="31.109375" style="5" customWidth="1"/>
    <col min="3" max="3" width="16.5546875" style="5" bestFit="1" customWidth="1"/>
    <col min="4" max="4" width="6.5546875" style="5" bestFit="1" customWidth="1"/>
    <col min="5" max="5" width="8.44140625" style="5" bestFit="1" customWidth="1"/>
    <col min="6" max="6" width="7.33203125" style="5" bestFit="1" customWidth="1"/>
    <col min="7" max="7" width="4.88671875" style="5" customWidth="1"/>
    <col min="8" max="8" width="7.5546875" style="5" bestFit="1" customWidth="1"/>
    <col min="9" max="9" width="6.109375" style="5" bestFit="1" customWidth="1"/>
    <col min="10" max="10" width="11.44140625" style="5" bestFit="1" customWidth="1"/>
    <col min="11" max="11" width="10.33203125" style="5" bestFit="1" customWidth="1"/>
    <col min="12" max="12" width="7.5546875" style="5" bestFit="1" customWidth="1"/>
    <col min="13" max="13" width="6.109375" style="5" bestFit="1" customWidth="1"/>
    <col min="14" max="14" width="13.44140625" style="5" bestFit="1" customWidth="1"/>
    <col min="15" max="15" width="9.109375" style="5" bestFit="1" customWidth="1"/>
    <col min="16" max="16" width="7.5546875" style="5" bestFit="1" customWidth="1"/>
    <col min="17" max="17" width="6.109375" style="5" bestFit="1" customWidth="1"/>
    <col min="18" max="18" width="12.109375" style="5" bestFit="1" customWidth="1"/>
    <col min="19" max="19" width="11.33203125" style="5" bestFit="1" customWidth="1"/>
    <col min="20" max="16384" width="9.109375" style="5"/>
  </cols>
  <sheetData>
    <row r="1" spans="1:23" ht="15" customHeight="1" x14ac:dyDescent="0.3">
      <c r="A1" s="45" t="s">
        <v>134</v>
      </c>
    </row>
    <row r="2" spans="1:23" ht="15" customHeight="1" x14ac:dyDescent="0.3">
      <c r="A2" s="4" t="s">
        <v>144</v>
      </c>
    </row>
    <row r="3" spans="1:23" ht="15" customHeight="1" x14ac:dyDescent="0.3">
      <c r="A3" s="4" t="s">
        <v>109</v>
      </c>
    </row>
    <row r="4" spans="1:23" ht="15" customHeight="1" x14ac:dyDescent="0.35">
      <c r="A4" s="32" t="s">
        <v>3</v>
      </c>
      <c r="J4" s="12" t="str">
        <f>IF(AND($B$15="Γκρέιπφρουτ",$G$28=820),"Πολύ ωραία! Έχετε τοποθετήσει ένα"," ")</f>
        <v xml:space="preserve"> </v>
      </c>
    </row>
    <row r="5" spans="1:23" ht="15" customHeight="1" x14ac:dyDescent="0.35">
      <c r="A5" s="32"/>
      <c r="J5" s="12" t="str">
        <f>IF(AND($B$15="Γκρέιπφρουτ",$G$28=820),"πεδίο γραμμών στα αριστερά και,"," ")</f>
        <v xml:space="preserve"> </v>
      </c>
      <c r="K5" s="12"/>
    </row>
    <row r="6" spans="1:23" ht="15" customHeight="1" x14ac:dyDescent="0.35">
      <c r="J6" s="12" t="str">
        <f>IF(AND($B$15="Γκρέιπφρουτ",$G$28=820),"ένα πεδίο στηλών με τέσσερις νέες στήλες."," ")</f>
        <v xml:space="preserve"> </v>
      </c>
      <c r="K6" s="12"/>
    </row>
    <row r="7" spans="1:23" ht="15" customHeight="1" x14ac:dyDescent="0.35">
      <c r="J7" s="12" t="str">
        <f>IF(AND($B$15="Γκρέιπφρουτ",$G$28=820),"Κάντε κύλιση προς τα κάτω και κάντε"," ")</f>
        <v xml:space="preserve"> </v>
      </c>
      <c r="K7" s="12"/>
    </row>
    <row r="8" spans="1:23" ht="15" customHeight="1" x14ac:dyDescent="0.35">
      <c r="J8" s="12" t="str">
        <f>IF(AND($B$15="Γκρέιπφρουτ",$G$28=1505),"κλικ στην επιλογή ""Επόμενο""..."," ")</f>
        <v xml:space="preserve"> </v>
      </c>
    </row>
    <row r="9" spans="1:23" ht="15" customHeight="1" x14ac:dyDescent="0.3"/>
    <row r="10" spans="1:23" ht="15" customHeight="1" x14ac:dyDescent="0.3"/>
    <row r="11" spans="1:23" ht="15" customHeight="1" x14ac:dyDescent="0.3">
      <c r="B11"/>
      <c r="C11"/>
    </row>
    <row r="12" spans="1:23" ht="15" customHeight="1" x14ac:dyDescent="0.3"/>
    <row r="13" spans="1:23" x14ac:dyDescent="0.3">
      <c r="B13" s="39" t="s">
        <v>130</v>
      </c>
      <c r="C13"/>
      <c r="D13"/>
      <c r="E13"/>
      <c r="F13"/>
      <c r="G13"/>
      <c r="H13"/>
      <c r="I13"/>
      <c r="J13"/>
      <c r="K13"/>
      <c r="L13"/>
      <c r="M13"/>
      <c r="N13"/>
      <c r="O13"/>
      <c r="P13"/>
      <c r="Q13"/>
      <c r="R13"/>
      <c r="S13"/>
      <c r="T13"/>
      <c r="U13"/>
      <c r="V13"/>
      <c r="W13"/>
    </row>
    <row r="14" spans="1:23" ht="15" customHeight="1" x14ac:dyDescent="0.3">
      <c r="B14" s="68">
        <v>17758</v>
      </c>
      <c r="C14"/>
      <c r="D14"/>
      <c r="E14"/>
      <c r="F14"/>
      <c r="G14"/>
      <c r="H14"/>
      <c r="I14"/>
      <c r="J14"/>
      <c r="K14"/>
      <c r="L14"/>
      <c r="M14"/>
      <c r="N14"/>
      <c r="O14"/>
      <c r="P14"/>
      <c r="Q14"/>
      <c r="R14"/>
      <c r="S14"/>
      <c r="T14"/>
      <c r="U14"/>
      <c r="V14"/>
      <c r="W14"/>
    </row>
    <row r="15" spans="1:23" ht="15" customHeight="1" x14ac:dyDescent="0.3">
      <c r="B15"/>
      <c r="C15"/>
      <c r="D15"/>
      <c r="E15"/>
      <c r="F15"/>
      <c r="G15"/>
      <c r="H15"/>
      <c r="I15"/>
      <c r="J15"/>
      <c r="K15"/>
      <c r="L15"/>
      <c r="M15"/>
      <c r="N15"/>
      <c r="O15"/>
      <c r="P15"/>
      <c r="Q15"/>
      <c r="R15"/>
      <c r="S15"/>
      <c r="T15"/>
      <c r="U15"/>
      <c r="V15"/>
      <c r="W15"/>
    </row>
    <row r="16" spans="1:23" ht="15" customHeight="1" x14ac:dyDescent="0.3">
      <c r="B16"/>
      <c r="C16"/>
      <c r="D16"/>
      <c r="E16"/>
      <c r="F16"/>
      <c r="G16"/>
      <c r="H16"/>
      <c r="I16"/>
      <c r="J16"/>
      <c r="K16"/>
      <c r="L16"/>
      <c r="M16"/>
      <c r="N16"/>
      <c r="O16"/>
      <c r="P16"/>
      <c r="Q16"/>
      <c r="R16"/>
      <c r="S16"/>
      <c r="T16"/>
      <c r="U16"/>
      <c r="V16"/>
      <c r="W16"/>
    </row>
    <row r="17" spans="2:7" ht="15" customHeight="1" x14ac:dyDescent="0.3">
      <c r="B17"/>
      <c r="C17"/>
      <c r="D17"/>
      <c r="E17"/>
      <c r="F17"/>
      <c r="G17"/>
    </row>
    <row r="18" spans="2:7" ht="15" customHeight="1" x14ac:dyDescent="0.3">
      <c r="B18"/>
      <c r="C18"/>
      <c r="D18"/>
      <c r="E18"/>
      <c r="F18"/>
      <c r="G18"/>
    </row>
    <row r="19" spans="2:7" x14ac:dyDescent="0.3">
      <c r="B19"/>
      <c r="C19"/>
      <c r="D19"/>
      <c r="E19"/>
      <c r="F19"/>
      <c r="G19"/>
    </row>
    <row r="20" spans="2:7" x14ac:dyDescent="0.3">
      <c r="B20"/>
      <c r="C20"/>
      <c r="D20"/>
      <c r="E20"/>
      <c r="F20"/>
      <c r="G20"/>
    </row>
    <row r="21" spans="2:7" x14ac:dyDescent="0.3">
      <c r="B21"/>
      <c r="C21"/>
      <c r="D21"/>
      <c r="E21"/>
      <c r="F21"/>
      <c r="G21"/>
    </row>
    <row r="22" spans="2:7" x14ac:dyDescent="0.3">
      <c r="B22"/>
      <c r="C22"/>
      <c r="D22"/>
      <c r="E22"/>
      <c r="F22"/>
      <c r="G22"/>
    </row>
    <row r="23" spans="2:7" x14ac:dyDescent="0.3">
      <c r="B23"/>
      <c r="C23"/>
      <c r="D23"/>
      <c r="E23"/>
      <c r="F23"/>
      <c r="G23"/>
    </row>
    <row r="24" spans="2:7" x14ac:dyDescent="0.3">
      <c r="B24"/>
      <c r="C24"/>
      <c r="D24"/>
      <c r="E24"/>
      <c r="F24"/>
      <c r="G24"/>
    </row>
    <row r="25" spans="2:7" x14ac:dyDescent="0.3">
      <c r="B25"/>
      <c r="C25"/>
      <c r="D25"/>
      <c r="E25"/>
      <c r="F25"/>
      <c r="G25"/>
    </row>
    <row r="26" spans="2:7" x14ac:dyDescent="0.3">
      <c r="B26"/>
      <c r="C26"/>
      <c r="D26"/>
      <c r="E26"/>
      <c r="F26"/>
      <c r="G26"/>
    </row>
    <row r="27" spans="2:7" x14ac:dyDescent="0.3">
      <c r="B27"/>
      <c r="C27"/>
      <c r="D27"/>
      <c r="E27"/>
      <c r="F27"/>
      <c r="G27"/>
    </row>
    <row r="28" spans="2:7" x14ac:dyDescent="0.3">
      <c r="B28"/>
      <c r="C28"/>
      <c r="D28"/>
      <c r="E28"/>
      <c r="F28"/>
      <c r="G28"/>
    </row>
    <row r="29" spans="2:7" x14ac:dyDescent="0.3">
      <c r="B29"/>
      <c r="C29"/>
      <c r="D29"/>
      <c r="E29"/>
      <c r="F29"/>
      <c r="G29"/>
    </row>
    <row r="30" spans="2:7" x14ac:dyDescent="0.3">
      <c r="B30"/>
      <c r="C30"/>
      <c r="D30"/>
    </row>
    <row r="31" spans="2:7" x14ac:dyDescent="0.3">
      <c r="B31"/>
      <c r="C31"/>
    </row>
    <row r="32" spans="2:7" x14ac:dyDescent="0.3">
      <c r="B32"/>
      <c r="C32"/>
    </row>
    <row r="33" spans="2:3" x14ac:dyDescent="0.3">
      <c r="B33"/>
      <c r="C33"/>
    </row>
    <row r="34" spans="2:3" x14ac:dyDescent="0.3">
      <c r="B34"/>
      <c r="C34"/>
    </row>
  </sheetData>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dimension ref="A1:S33"/>
  <sheetViews>
    <sheetView showGridLines="0" workbookViewId="0">
      <selection activeCell="E15" sqref="E15:E16 J15:J16 O15:O16"/>
      <pivotSelection pane="bottomRight" showHeader="1" extendable="1" axis="axisCol" dimension="1" start="2" max="4" activeRow="14" activeCol="4" previousRow="14" previousCol="4" click="1" r:id="rId1">
        <pivotArea dataOnly="0" outline="0" fieldPosition="0">
          <references count="1">
            <reference field="0" count="1">
              <x v="2"/>
            </reference>
          </references>
        </pivotArea>
      </pivotSelection>
    </sheetView>
  </sheetViews>
  <sheetFormatPr defaultColWidth="9.109375" defaultRowHeight="14.4" x14ac:dyDescent="0.3"/>
  <cols>
    <col min="1" max="1" width="9.109375" style="4"/>
    <col min="2" max="2" width="32.109375" style="5" customWidth="1"/>
    <col min="3" max="17" width="12.6640625" style="5" customWidth="1"/>
    <col min="18" max="18" width="16.5546875" style="5" customWidth="1"/>
    <col min="19" max="19" width="10.109375" style="5" bestFit="1" customWidth="1"/>
    <col min="20" max="59" width="9.109375" style="5" customWidth="1"/>
    <col min="60" max="60" width="9.109375" style="5"/>
    <col min="61" max="66" width="9.109375" style="5" customWidth="1"/>
    <col min="67" max="16384" width="9.109375" style="5"/>
  </cols>
  <sheetData>
    <row r="1" spans="1:19" ht="15" customHeight="1" x14ac:dyDescent="0.3">
      <c r="A1" s="45" t="s">
        <v>135</v>
      </c>
    </row>
    <row r="2" spans="1:19" ht="15" customHeight="1" x14ac:dyDescent="0.3">
      <c r="A2" s="4" t="s">
        <v>144</v>
      </c>
    </row>
    <row r="3" spans="1:19" ht="15" customHeight="1" x14ac:dyDescent="0.3">
      <c r="A3" s="4" t="s">
        <v>110</v>
      </c>
    </row>
    <row r="4" spans="1:19" ht="15" customHeight="1" x14ac:dyDescent="0.3">
      <c r="A4" s="32" t="s">
        <v>3</v>
      </c>
    </row>
    <row r="5" spans="1:19" ht="15" customHeight="1" x14ac:dyDescent="0.35">
      <c r="A5" s="32"/>
      <c r="I5" s="12" t="str">
        <f>IF(AND($B$14="Φαίδων",$C$14=5036),"Πολύ ωραία! Τώρα, τα δεδομένα είναι πιο"," ")</f>
        <v xml:space="preserve"> </v>
      </c>
    </row>
    <row r="6" spans="1:19" ht="15" customHeight="1" x14ac:dyDescent="0.35">
      <c r="I6" s="12" t="str">
        <f>IF(AND($B$14="Φαίδων",$C$14=5036),"ευανάγνωστα. Κάντε κύλιση προς τα κάτω"," ")</f>
        <v xml:space="preserve"> </v>
      </c>
    </row>
    <row r="7" spans="1:19" ht="15" customHeight="1" x14ac:dyDescent="0.35">
      <c r="I7" s="12" t="str">
        <f>IF(AND($B$14="Φαίδων",$C$14=5036),"και κάντε κλικ στην επιλογή ""Επόμενο""..."," ")</f>
        <v xml:space="preserve"> </v>
      </c>
    </row>
    <row r="8" spans="1:19" ht="15" customHeight="1" x14ac:dyDescent="0.3"/>
    <row r="9" spans="1:19" ht="15" customHeight="1" x14ac:dyDescent="0.3"/>
    <row r="10" spans="1:19" ht="15" customHeight="1" x14ac:dyDescent="0.3"/>
    <row r="11" spans="1:19" ht="15" customHeight="1" x14ac:dyDescent="0.3"/>
    <row r="12" spans="1:19" ht="15" customHeight="1" x14ac:dyDescent="0.3"/>
    <row r="13" spans="1:19" ht="15" customHeight="1" x14ac:dyDescent="0.3">
      <c r="B13"/>
      <c r="C13" s="22" t="s">
        <v>123</v>
      </c>
      <c r="D13"/>
      <c r="E13"/>
      <c r="F13"/>
      <c r="G13"/>
      <c r="H13"/>
      <c r="I13"/>
      <c r="J13"/>
      <c r="K13"/>
      <c r="L13"/>
      <c r="M13"/>
      <c r="N13"/>
      <c r="O13"/>
      <c r="P13"/>
      <c r="Q13"/>
      <c r="R13"/>
      <c r="S13"/>
    </row>
    <row r="14" spans="1:19" ht="15" customHeight="1" x14ac:dyDescent="0.3">
      <c r="B14"/>
      <c r="C14" t="s">
        <v>87</v>
      </c>
      <c r="D14"/>
      <c r="E14"/>
      <c r="F14"/>
      <c r="G14" t="s">
        <v>126</v>
      </c>
      <c r="H14" t="s">
        <v>85</v>
      </c>
      <c r="I14"/>
      <c r="J14"/>
      <c r="K14"/>
      <c r="L14" t="s">
        <v>124</v>
      </c>
      <c r="M14" t="s">
        <v>86</v>
      </c>
      <c r="N14"/>
      <c r="O14"/>
      <c r="P14"/>
      <c r="Q14" t="s">
        <v>125</v>
      </c>
      <c r="R14" t="s">
        <v>120</v>
      </c>
      <c r="S14"/>
    </row>
    <row r="15" spans="1:19" ht="15" customHeight="1" x14ac:dyDescent="0.3">
      <c r="B15"/>
      <c r="C15" t="s">
        <v>76</v>
      </c>
      <c r="D15" t="s">
        <v>77</v>
      </c>
      <c r="E15" t="s">
        <v>78</v>
      </c>
      <c r="F15" t="s">
        <v>79</v>
      </c>
      <c r="G15"/>
      <c r="H15" t="s">
        <v>76</v>
      </c>
      <c r="I15" t="s">
        <v>77</v>
      </c>
      <c r="J15" t="s">
        <v>78</v>
      </c>
      <c r="K15" t="s">
        <v>79</v>
      </c>
      <c r="L15"/>
      <c r="M15" t="s">
        <v>76</v>
      </c>
      <c r="N15" t="s">
        <v>77</v>
      </c>
      <c r="O15" t="s">
        <v>78</v>
      </c>
      <c r="P15" t="s">
        <v>79</v>
      </c>
      <c r="Q15"/>
      <c r="R15"/>
      <c r="S15"/>
    </row>
    <row r="16" spans="1:19" ht="15" customHeight="1" x14ac:dyDescent="0.3">
      <c r="B16" t="s">
        <v>130</v>
      </c>
      <c r="C16" s="68">
        <v>1650</v>
      </c>
      <c r="D16" s="68">
        <v>1320</v>
      </c>
      <c r="E16" s="68">
        <v>1133</v>
      </c>
      <c r="F16" s="68">
        <v>933</v>
      </c>
      <c r="G16" s="68">
        <v>5036</v>
      </c>
      <c r="H16" s="68">
        <v>1030</v>
      </c>
      <c r="I16" s="68">
        <v>1040</v>
      </c>
      <c r="J16" s="68">
        <v>1080</v>
      </c>
      <c r="K16" s="68">
        <v>1272</v>
      </c>
      <c r="L16" s="68">
        <v>4422</v>
      </c>
      <c r="M16" s="68">
        <v>1420</v>
      </c>
      <c r="N16" s="68">
        <v>2400</v>
      </c>
      <c r="O16" s="68">
        <v>1260</v>
      </c>
      <c r="P16" s="68">
        <v>3220</v>
      </c>
      <c r="Q16" s="68">
        <v>8300</v>
      </c>
      <c r="R16" s="68">
        <v>17758</v>
      </c>
      <c r="S16"/>
    </row>
    <row r="17" spans="2:7" ht="15" customHeight="1" x14ac:dyDescent="0.3">
      <c r="B17"/>
      <c r="C17"/>
      <c r="D17"/>
      <c r="E17"/>
      <c r="F17"/>
      <c r="G17"/>
    </row>
    <row r="18" spans="2:7" ht="15" customHeight="1" x14ac:dyDescent="0.3">
      <c r="B18"/>
      <c r="C18"/>
      <c r="D18"/>
      <c r="E18"/>
      <c r="F18"/>
      <c r="G18"/>
    </row>
    <row r="19" spans="2:7" ht="15" customHeight="1" x14ac:dyDescent="0.3">
      <c r="B19"/>
      <c r="C19"/>
      <c r="D19"/>
      <c r="E19"/>
      <c r="F19"/>
    </row>
    <row r="20" spans="2:7" ht="15" customHeight="1" x14ac:dyDescent="0.3">
      <c r="B20"/>
      <c r="C20"/>
    </row>
    <row r="21" spans="2:7" ht="15" customHeight="1" x14ac:dyDescent="0.3">
      <c r="B21"/>
      <c r="C21"/>
    </row>
    <row r="22" spans="2:7" ht="15" customHeight="1" x14ac:dyDescent="0.3">
      <c r="B22"/>
      <c r="C22"/>
    </row>
    <row r="23" spans="2:7" ht="15" customHeight="1" x14ac:dyDescent="0.3">
      <c r="B23"/>
      <c r="C23"/>
    </row>
    <row r="24" spans="2:7" ht="15" customHeight="1" x14ac:dyDescent="0.3">
      <c r="B24"/>
      <c r="C24"/>
    </row>
    <row r="25" spans="2:7" ht="15" customHeight="1" x14ac:dyDescent="0.3">
      <c r="B25"/>
      <c r="C25"/>
    </row>
    <row r="26" spans="2:7" ht="15" customHeight="1" x14ac:dyDescent="0.3">
      <c r="B26"/>
      <c r="C26"/>
    </row>
    <row r="27" spans="2:7" ht="15" customHeight="1" x14ac:dyDescent="0.3">
      <c r="B27"/>
      <c r="C27"/>
    </row>
    <row r="28" spans="2:7" ht="15" customHeight="1" x14ac:dyDescent="0.3">
      <c r="B28"/>
      <c r="C28"/>
    </row>
    <row r="29" spans="2:7" ht="15" customHeight="1" x14ac:dyDescent="0.3">
      <c r="B29"/>
      <c r="C29"/>
    </row>
    <row r="30" spans="2:7" ht="15" customHeight="1" x14ac:dyDescent="0.3">
      <c r="B30"/>
      <c r="C30"/>
    </row>
    <row r="31" spans="2:7" ht="15" customHeight="1" x14ac:dyDescent="0.3"/>
    <row r="32" spans="2:7" ht="15" customHeight="1" x14ac:dyDescent="0.3"/>
    <row r="33" ht="15" customHeight="1" x14ac:dyDescent="0.3"/>
  </sheetData>
  <pageMargins left="0.7" right="0.7" top="0.75" bottom="0.75" header="0.3" footer="0.3"/>
  <pageSetup paperSize="9" orientation="portrait"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I92"/>
  <sheetViews>
    <sheetView showGridLines="0" workbookViewId="0"/>
  </sheetViews>
  <sheetFormatPr defaultColWidth="9.109375" defaultRowHeight="14.4" x14ac:dyDescent="0.3"/>
  <cols>
    <col min="1" max="1" width="9.109375" style="4"/>
    <col min="2" max="2" width="31.88671875" style="5" customWidth="1"/>
    <col min="3" max="3" width="10.6640625" style="5" customWidth="1"/>
    <col min="4" max="4" width="4.33203125" style="5" customWidth="1"/>
    <col min="5" max="5" width="3.6640625" style="5" customWidth="1"/>
    <col min="6" max="6" width="10.33203125" style="5" customWidth="1"/>
    <col min="7" max="14" width="10.6640625" style="5" customWidth="1"/>
    <col min="15" max="15" width="9.109375" style="5" bestFit="1" customWidth="1"/>
    <col min="16" max="16" width="7.5546875" style="5" bestFit="1" customWidth="1"/>
    <col min="17" max="17" width="6.109375" style="5" bestFit="1" customWidth="1"/>
    <col min="18" max="18" width="12.109375" style="5" bestFit="1" customWidth="1"/>
    <col min="19" max="19" width="11.33203125" style="5" bestFit="1" customWidth="1"/>
    <col min="20" max="20" width="11.44140625" style="5" bestFit="1" customWidth="1"/>
    <col min="21" max="21" width="10.88671875" style="5" bestFit="1" customWidth="1"/>
    <col min="22" max="22" width="13.109375" style="5" bestFit="1" customWidth="1"/>
    <col min="23" max="23" width="7.5546875" style="5" bestFit="1" customWidth="1"/>
    <col min="24" max="24" width="6.109375" style="5" bestFit="1" customWidth="1"/>
    <col min="25" max="25" width="13.44140625" style="5" bestFit="1" customWidth="1"/>
    <col min="26" max="26" width="16.33203125" style="5" bestFit="1" customWidth="1"/>
    <col min="27" max="27" width="12.109375" style="5" bestFit="1" customWidth="1"/>
    <col min="28" max="28" width="7.5546875" style="5" bestFit="1" customWidth="1"/>
    <col min="29" max="29" width="6.109375" style="5" bestFit="1" customWidth="1"/>
    <col min="30" max="30" width="12.109375" style="5" bestFit="1" customWidth="1"/>
    <col min="31" max="31" width="15.33203125" style="5" bestFit="1" customWidth="1"/>
    <col min="32" max="32" width="10.33203125" style="5" bestFit="1" customWidth="1"/>
    <col min="33" max="33" width="7.5546875" style="5" bestFit="1" customWidth="1"/>
    <col min="34" max="34" width="6.109375" style="5" bestFit="1" customWidth="1"/>
    <col min="35" max="35" width="13.44140625" style="5" bestFit="1" customWidth="1"/>
    <col min="36" max="36" width="12.109375" style="5" bestFit="1" customWidth="1"/>
    <col min="37" max="37" width="9.44140625" style="5" bestFit="1" customWidth="1"/>
    <col min="38" max="38" width="7.5546875" style="5" bestFit="1" customWidth="1"/>
    <col min="39" max="39" width="6.109375" style="5" bestFit="1" customWidth="1"/>
    <col min="40" max="40" width="11.44140625" style="5" bestFit="1" customWidth="1"/>
    <col min="41" max="41" width="12.44140625" style="5" bestFit="1" customWidth="1"/>
    <col min="42" max="42" width="10.109375" style="5" bestFit="1" customWidth="1"/>
    <col min="43" max="43" width="7.5546875" style="5" bestFit="1" customWidth="1"/>
    <col min="44" max="44" width="6.109375" style="5" bestFit="1" customWidth="1"/>
    <col min="45" max="45" width="9" style="5" bestFit="1" customWidth="1"/>
    <col min="46" max="46" width="9.109375" style="5" bestFit="1" customWidth="1"/>
    <col min="47" max="47" width="7.5546875" style="5" bestFit="1" customWidth="1"/>
    <col min="48" max="48" width="6.109375" style="5" bestFit="1" customWidth="1"/>
    <col min="49" max="49" width="12.109375" style="5" bestFit="1" customWidth="1"/>
    <col min="50" max="50" width="13.33203125" style="5" bestFit="1" customWidth="1"/>
    <col min="51" max="51" width="10.6640625" style="5" bestFit="1" customWidth="1"/>
    <col min="52" max="52" width="7.5546875" style="5" bestFit="1" customWidth="1"/>
    <col min="53" max="53" width="6.109375" style="5" bestFit="1" customWidth="1"/>
    <col min="54" max="54" width="11.44140625" style="5" bestFit="1" customWidth="1"/>
    <col min="55" max="55" width="13.88671875" style="5" bestFit="1" customWidth="1"/>
    <col min="56" max="56" width="11.5546875" style="5" bestFit="1" customWidth="1"/>
    <col min="57" max="57" width="7.5546875" style="5" bestFit="1" customWidth="1"/>
    <col min="58" max="58" width="6.109375" style="5" bestFit="1" customWidth="1"/>
    <col min="59" max="59" width="13.44140625" style="5" bestFit="1" customWidth="1"/>
    <col min="60" max="60" width="14.6640625" style="5" bestFit="1" customWidth="1"/>
    <col min="61" max="61" width="10.6640625" style="5" bestFit="1" customWidth="1"/>
    <col min="62" max="62" width="7.5546875" style="5" bestFit="1" customWidth="1"/>
    <col min="63" max="63" width="6.109375" style="5" bestFit="1" customWidth="1"/>
    <col min="64" max="64" width="11.44140625" style="5" bestFit="1" customWidth="1"/>
    <col min="65" max="65" width="13.88671875" style="5" bestFit="1" customWidth="1"/>
    <col min="66" max="66" width="9.109375" style="5" bestFit="1" customWidth="1"/>
    <col min="67" max="67" width="7.5546875" style="5" bestFit="1" customWidth="1"/>
    <col min="68" max="68" width="6.109375" style="5" bestFit="1" customWidth="1"/>
    <col min="69" max="69" width="9" style="5" bestFit="1" customWidth="1"/>
    <col min="70" max="70" width="12.109375" style="5" bestFit="1" customWidth="1"/>
    <col min="71" max="71" width="14.109375" style="5" bestFit="1" customWidth="1"/>
    <col min="72" max="72" width="7.5546875" style="5" bestFit="1" customWidth="1"/>
    <col min="73" max="73" width="6.109375" style="5" bestFit="1" customWidth="1"/>
    <col min="74" max="74" width="13.44140625" style="5" bestFit="1" customWidth="1"/>
    <col min="75" max="75" width="17.44140625" style="5" bestFit="1" customWidth="1"/>
    <col min="76" max="76" width="10.109375" style="5" bestFit="1" customWidth="1"/>
    <col min="77" max="77" width="7.5546875" style="5" bestFit="1" customWidth="1"/>
    <col min="78" max="78" width="6.109375" style="5" bestFit="1" customWidth="1"/>
    <col min="79" max="79" width="9" style="5" bestFit="1" customWidth="1"/>
    <col min="80" max="80" width="13.33203125" style="5" bestFit="1" customWidth="1"/>
    <col min="81" max="81" width="11.33203125" style="5" bestFit="1" customWidth="1"/>
    <col min="82" max="16384" width="9.109375" style="5"/>
  </cols>
  <sheetData>
    <row r="1" spans="1:9" ht="15" customHeight="1" x14ac:dyDescent="0.3">
      <c r="A1" s="46" t="s">
        <v>134</v>
      </c>
    </row>
    <row r="2" spans="1:9" ht="15" customHeight="1" x14ac:dyDescent="0.3">
      <c r="A2" s="4" t="s">
        <v>144</v>
      </c>
    </row>
    <row r="3" spans="1:9" ht="15" customHeight="1" x14ac:dyDescent="0.3">
      <c r="A3" s="4" t="s">
        <v>111</v>
      </c>
    </row>
    <row r="4" spans="1:9" ht="15" customHeight="1" x14ac:dyDescent="0.3">
      <c r="A4" s="4" t="s">
        <v>112</v>
      </c>
    </row>
    <row r="5" spans="1:9" ht="15" customHeight="1" x14ac:dyDescent="0.3">
      <c r="A5" s="32" t="s">
        <v>3</v>
      </c>
    </row>
    <row r="6" spans="1:9" ht="15" customHeight="1" x14ac:dyDescent="0.3">
      <c r="A6" s="32"/>
    </row>
    <row r="7" spans="1:9" ht="15" customHeight="1" x14ac:dyDescent="0.35">
      <c r="B7" s="12"/>
      <c r="D7" s="12"/>
    </row>
    <row r="8" spans="1:9" ht="15" customHeight="1" x14ac:dyDescent="0.3">
      <c r="I8" s="17" t="s">
        <v>107</v>
      </c>
    </row>
    <row r="9" spans="1:9" ht="15" customHeight="1" x14ac:dyDescent="0.3">
      <c r="I9" s="16"/>
    </row>
    <row r="10" spans="1:9" ht="15" customHeight="1" x14ac:dyDescent="0.35">
      <c r="I10" s="12" t="str">
        <f>IF($I$9=400,"Έτσι μπράβο!",IF($I$9=530,"Δοκιμάστε ξανά...",IF($I$9=123,"Όχι ακριβώς..."," ")))</f>
        <v xml:space="preserve"> </v>
      </c>
    </row>
    <row r="11" spans="1:9" ht="15" customHeight="1" x14ac:dyDescent="0.3"/>
    <row r="12" spans="1:9" ht="15" customHeight="1" x14ac:dyDescent="0.3"/>
    <row r="13" spans="1:9" x14ac:dyDescent="0.3">
      <c r="B13" s="39" t="s">
        <v>130</v>
      </c>
      <c r="C13"/>
      <c r="D13"/>
      <c r="E13"/>
      <c r="F13"/>
    </row>
    <row r="14" spans="1:9" ht="15" customHeight="1" x14ac:dyDescent="0.3">
      <c r="B14" s="68">
        <v>17758</v>
      </c>
      <c r="C14"/>
      <c r="D14"/>
      <c r="E14"/>
      <c r="F14"/>
    </row>
    <row r="15" spans="1:9" ht="15" customHeight="1" x14ac:dyDescent="0.3">
      <c r="B15"/>
      <c r="C15"/>
      <c r="D15"/>
      <c r="E15"/>
      <c r="F15"/>
    </row>
    <row r="16" spans="1:9" ht="15" customHeight="1" x14ac:dyDescent="0.3">
      <c r="B16"/>
      <c r="C16"/>
      <c r="D16"/>
      <c r="E16"/>
      <c r="F16"/>
    </row>
    <row r="17" spans="2:6" ht="15" customHeight="1" x14ac:dyDescent="0.3">
      <c r="B17"/>
      <c r="C17"/>
      <c r="D17"/>
      <c r="E17"/>
      <c r="F17"/>
    </row>
    <row r="18" spans="2:6" ht="15" customHeight="1" x14ac:dyDescent="0.3">
      <c r="B18"/>
      <c r="C18"/>
      <c r="D18"/>
      <c r="E18"/>
      <c r="F18"/>
    </row>
    <row r="19" spans="2:6" ht="15" customHeight="1" x14ac:dyDescent="0.3">
      <c r="B19"/>
      <c r="C19"/>
      <c r="D19"/>
      <c r="E19"/>
      <c r="F19"/>
    </row>
    <row r="20" spans="2:6" ht="15" customHeight="1" x14ac:dyDescent="0.3">
      <c r="B20"/>
      <c r="C20"/>
      <c r="D20"/>
      <c r="E20"/>
      <c r="F20"/>
    </row>
    <row r="21" spans="2:6" ht="15" customHeight="1" x14ac:dyDescent="0.3">
      <c r="B21"/>
      <c r="C21"/>
      <c r="D21"/>
      <c r="E21"/>
      <c r="F21"/>
    </row>
    <row r="22" spans="2:6" ht="15" customHeight="1" x14ac:dyDescent="0.3">
      <c r="B22"/>
      <c r="C22"/>
      <c r="D22"/>
      <c r="E22"/>
      <c r="F22"/>
    </row>
    <row r="23" spans="2:6" ht="15" customHeight="1" x14ac:dyDescent="0.3">
      <c r="B23"/>
      <c r="C23"/>
      <c r="D23"/>
      <c r="E23"/>
      <c r="F23"/>
    </row>
    <row r="24" spans="2:6" ht="15" customHeight="1" x14ac:dyDescent="0.3">
      <c r="B24"/>
      <c r="C24"/>
      <c r="D24"/>
      <c r="E24"/>
      <c r="F24"/>
    </row>
    <row r="25" spans="2:6" ht="15" customHeight="1" x14ac:dyDescent="0.3">
      <c r="B25"/>
      <c r="C25"/>
      <c r="D25"/>
      <c r="E25"/>
      <c r="F25"/>
    </row>
    <row r="26" spans="2:6" ht="15" customHeight="1" x14ac:dyDescent="0.3">
      <c r="B26"/>
      <c r="C26"/>
      <c r="D26"/>
      <c r="E26"/>
      <c r="F26"/>
    </row>
    <row r="27" spans="2:6" ht="15" customHeight="1" x14ac:dyDescent="0.3">
      <c r="B27"/>
      <c r="C27"/>
      <c r="D27"/>
      <c r="E27"/>
      <c r="F27"/>
    </row>
    <row r="28" spans="2:6" ht="15" customHeight="1" x14ac:dyDescent="0.3">
      <c r="B28"/>
      <c r="C28"/>
      <c r="D28"/>
      <c r="E28"/>
      <c r="F28"/>
    </row>
    <row r="29" spans="2:6" ht="15" customHeight="1" x14ac:dyDescent="0.3">
      <c r="B29"/>
      <c r="C29"/>
      <c r="D29"/>
      <c r="E29"/>
      <c r="F29"/>
    </row>
    <row r="30" spans="2:6" ht="15" customHeight="1" x14ac:dyDescent="0.3">
      <c r="B30"/>
      <c r="C30"/>
      <c r="D30"/>
      <c r="E30"/>
      <c r="F30"/>
    </row>
    <row r="31" spans="2:6" ht="15" customHeight="1" x14ac:dyDescent="0.3">
      <c r="B31"/>
      <c r="C31"/>
      <c r="D31"/>
      <c r="E31"/>
      <c r="F31"/>
    </row>
    <row r="32" spans="2:6" ht="15" customHeight="1" x14ac:dyDescent="0.3">
      <c r="B32"/>
      <c r="C32"/>
      <c r="D32"/>
      <c r="E32"/>
      <c r="F32"/>
    </row>
    <row r="33" spans="2:6" ht="15" customHeight="1" x14ac:dyDescent="0.3">
      <c r="B33"/>
      <c r="C33"/>
      <c r="D33"/>
      <c r="E33"/>
      <c r="F33"/>
    </row>
    <row r="34" spans="2:6" ht="15" customHeight="1" x14ac:dyDescent="0.3">
      <c r="B34"/>
      <c r="C34"/>
      <c r="D34"/>
      <c r="E34"/>
      <c r="F34"/>
    </row>
    <row r="35" spans="2:6" ht="15" customHeight="1" x14ac:dyDescent="0.3">
      <c r="B35"/>
      <c r="C35"/>
      <c r="D35"/>
      <c r="E35"/>
      <c r="F35"/>
    </row>
    <row r="36" spans="2:6" ht="15" customHeight="1" x14ac:dyDescent="0.3">
      <c r="B36"/>
      <c r="C36"/>
    </row>
    <row r="37" spans="2:6" ht="15" customHeight="1" x14ac:dyDescent="0.3">
      <c r="B37"/>
      <c r="C37"/>
    </row>
    <row r="38" spans="2:6" ht="15" customHeight="1" x14ac:dyDescent="0.3">
      <c r="B38"/>
      <c r="C38"/>
    </row>
    <row r="39" spans="2:6" x14ac:dyDescent="0.3">
      <c r="B39"/>
      <c r="C39"/>
    </row>
    <row r="40" spans="2:6" x14ac:dyDescent="0.3">
      <c r="B40"/>
      <c r="C40"/>
    </row>
    <row r="41" spans="2:6" x14ac:dyDescent="0.3">
      <c r="B41"/>
      <c r="C41"/>
    </row>
    <row r="42" spans="2:6" x14ac:dyDescent="0.3">
      <c r="B42"/>
      <c r="C42"/>
    </row>
    <row r="43" spans="2:6" x14ac:dyDescent="0.3">
      <c r="B43"/>
      <c r="C43"/>
    </row>
    <row r="44" spans="2:6" x14ac:dyDescent="0.3">
      <c r="B44"/>
      <c r="C44"/>
    </row>
    <row r="45" spans="2:6" x14ac:dyDescent="0.3">
      <c r="B45"/>
      <c r="C45"/>
    </row>
    <row r="46" spans="2:6" x14ac:dyDescent="0.3">
      <c r="B46"/>
      <c r="C46"/>
    </row>
    <row r="47" spans="2:6" x14ac:dyDescent="0.3">
      <c r="B47"/>
      <c r="C47"/>
    </row>
    <row r="48" spans="2:6"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row r="78" spans="2:3" x14ac:dyDescent="0.3">
      <c r="B78"/>
      <c r="C78"/>
    </row>
    <row r="79" spans="2:3" x14ac:dyDescent="0.3">
      <c r="B79"/>
      <c r="C79"/>
    </row>
    <row r="80" spans="2:3" x14ac:dyDescent="0.3">
      <c r="B80"/>
      <c r="C80"/>
    </row>
    <row r="81" spans="2:3" x14ac:dyDescent="0.3">
      <c r="B81"/>
      <c r="C81"/>
    </row>
    <row r="82" spans="2:3" x14ac:dyDescent="0.3">
      <c r="B82"/>
      <c r="C82"/>
    </row>
    <row r="83" spans="2:3" x14ac:dyDescent="0.3">
      <c r="B83"/>
      <c r="C83"/>
    </row>
    <row r="84" spans="2:3" x14ac:dyDescent="0.3">
      <c r="B84"/>
      <c r="C84"/>
    </row>
    <row r="85" spans="2:3" x14ac:dyDescent="0.3">
      <c r="B85"/>
      <c r="C85"/>
    </row>
    <row r="86" spans="2:3" x14ac:dyDescent="0.3">
      <c r="B86"/>
      <c r="C86"/>
    </row>
    <row r="87" spans="2:3" x14ac:dyDescent="0.3">
      <c r="B87"/>
      <c r="C87"/>
    </row>
    <row r="88" spans="2:3" x14ac:dyDescent="0.3">
      <c r="B88"/>
      <c r="C88"/>
    </row>
    <row r="89" spans="2:3" x14ac:dyDescent="0.3">
      <c r="B89"/>
      <c r="C89"/>
    </row>
    <row r="90" spans="2:3" x14ac:dyDescent="0.3">
      <c r="B90"/>
      <c r="C90"/>
    </row>
    <row r="91" spans="2:3" x14ac:dyDescent="0.3">
      <c r="B91"/>
      <c r="C91"/>
    </row>
    <row r="92" spans="2:3" x14ac:dyDescent="0.3">
      <c r="B92"/>
      <c r="C92"/>
    </row>
  </sheetData>
  <dataValidations count="1">
    <dataValidation type="list" allowBlank="1" showInputMessage="1" showErrorMessage="1" sqref="I9" xr:uid="{00000000-0002-0000-1800-000000000000}">
      <formula1>"530,123,400, ,"</formula1>
    </dataValidation>
  </dataValidation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s_LearnMore">
    <tabColor theme="9"/>
    <pageSetUpPr fitToPage="1"/>
  </sheetPr>
  <dimension ref="A1:B12"/>
  <sheetViews>
    <sheetView showGridLines="0" showRowColHeaders="0" tabSelected="1" zoomScaleNormal="100" workbookViewId="0"/>
  </sheetViews>
  <sheetFormatPr defaultColWidth="8.88671875" defaultRowHeight="14.7" customHeight="1" x14ac:dyDescent="0.3"/>
  <cols>
    <col min="1" max="1" width="8.88671875" style="4"/>
    <col min="2" max="2" width="95.109375" style="18" customWidth="1"/>
    <col min="3" max="16384" width="8.88671875" style="18"/>
  </cols>
  <sheetData>
    <row r="1" spans="1:2" ht="14.7" customHeight="1" x14ac:dyDescent="0.3">
      <c r="A1" s="4" t="s">
        <v>113</v>
      </c>
    </row>
    <row r="2" spans="1:2" s="19" customFormat="1" ht="14.7" customHeight="1" x14ac:dyDescent="0.45">
      <c r="A2" s="4" t="s">
        <v>114</v>
      </c>
      <c r="B2" s="18"/>
    </row>
    <row r="3" spans="1:2" s="19" customFormat="1" ht="14.7" customHeight="1" x14ac:dyDescent="0.45">
      <c r="A3" s="4" t="s">
        <v>115</v>
      </c>
      <c r="B3" s="18"/>
    </row>
    <row r="4" spans="1:2" s="20" customFormat="1" ht="14.7" customHeight="1" x14ac:dyDescent="0.75">
      <c r="A4" s="4" t="s">
        <v>116</v>
      </c>
      <c r="B4" s="18"/>
    </row>
    <row r="5" spans="1:2" s="21" customFormat="1" ht="14.7" customHeight="1" x14ac:dyDescent="0.3">
      <c r="A5" s="34" t="s">
        <v>136</v>
      </c>
      <c r="B5" s="18"/>
    </row>
    <row r="7" spans="1:2" ht="14.7" customHeight="1" x14ac:dyDescent="0.3">
      <c r="A7" s="4" t="s">
        <v>117</v>
      </c>
    </row>
    <row r="8" spans="1:2" ht="14.7" customHeight="1" x14ac:dyDescent="0.3">
      <c r="A8" s="4" t="s">
        <v>118</v>
      </c>
    </row>
    <row r="9" spans="1:2" ht="14.7" customHeight="1" x14ac:dyDescent="0.3">
      <c r="A9" s="4" t="s">
        <v>118</v>
      </c>
    </row>
    <row r="10" spans="1:2" ht="14.7" customHeight="1" x14ac:dyDescent="0.3">
      <c r="A10" s="4" t="s">
        <v>118</v>
      </c>
    </row>
    <row r="11" spans="1:2" ht="14.7" customHeight="1" x14ac:dyDescent="0.3">
      <c r="A11" s="4" t="s">
        <v>118</v>
      </c>
    </row>
    <row r="12" spans="1:2" ht="14.7" customHeight="1" x14ac:dyDescent="0.3">
      <c r="A12" s="4" t="s">
        <v>119</v>
      </c>
      <c r="B12" s="25"/>
    </row>
  </sheetData>
  <printOptions horizontalCentered="1"/>
  <pageMargins left="0.7" right="0.7" top="0.75" bottom="0.75" header="0.3" footer="0.3"/>
  <pageSetup paperSize="9" scale="59" fitToHeight="0" orientation="portrait" r:id="rId1"/>
  <headerFooter differentFirst="1">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M108"/>
  <sheetViews>
    <sheetView showGridLines="0" workbookViewId="0"/>
  </sheetViews>
  <sheetFormatPr defaultColWidth="9.109375" defaultRowHeight="14.4" x14ac:dyDescent="0.3"/>
  <cols>
    <col min="1" max="1" width="9.109375" style="4"/>
    <col min="2" max="2" width="10.109375" style="5" customWidth="1"/>
    <col min="3" max="3" width="9.109375" style="5" customWidth="1"/>
    <col min="4" max="4" width="11.6640625" style="5" customWidth="1"/>
    <col min="5" max="5" width="8.44140625" style="5" bestFit="1" customWidth="1"/>
    <col min="6" max="6" width="16" style="5" customWidth="1"/>
    <col min="7" max="7" width="19.88671875" style="5" customWidth="1"/>
    <col min="8" max="8" width="14.88671875" style="5" bestFit="1" customWidth="1"/>
    <col min="9" max="9" width="14.44140625" style="5" bestFit="1" customWidth="1"/>
    <col min="10" max="10" width="8.88671875" style="5" customWidth="1"/>
    <col min="11" max="16384" width="9.109375" style="5"/>
  </cols>
  <sheetData>
    <row r="1" spans="1:13" x14ac:dyDescent="0.3">
      <c r="A1" s="4" t="s">
        <v>18</v>
      </c>
    </row>
    <row r="2" spans="1:13" x14ac:dyDescent="0.3">
      <c r="A2" s="4" t="s">
        <v>132</v>
      </c>
    </row>
    <row r="3" spans="1:13" x14ac:dyDescent="0.3">
      <c r="A3" s="4" t="s">
        <v>146</v>
      </c>
    </row>
    <row r="4" spans="1:13" x14ac:dyDescent="0.3">
      <c r="A4" s="32" t="s">
        <v>3</v>
      </c>
    </row>
    <row r="5" spans="1:13" ht="14.25" customHeight="1" x14ac:dyDescent="0.3">
      <c r="A5" s="44"/>
    </row>
    <row r="6" spans="1:13" ht="14.25" customHeight="1" x14ac:dyDescent="0.3"/>
    <row r="9" spans="1:13" x14ac:dyDescent="0.3">
      <c r="L9"/>
      <c r="M9" s="11"/>
    </row>
    <row r="10" spans="1:13" x14ac:dyDescent="0.3">
      <c r="K10" s="11"/>
    </row>
    <row r="11" spans="1:13" x14ac:dyDescent="0.3">
      <c r="F11" s="22" t="s">
        <v>7</v>
      </c>
      <c r="G11" t="s">
        <v>129</v>
      </c>
      <c r="L11" s="11"/>
    </row>
    <row r="12" spans="1:13" x14ac:dyDescent="0.3">
      <c r="F12" t="s">
        <v>8</v>
      </c>
      <c r="G12" s="48">
        <v>220</v>
      </c>
    </row>
    <row r="13" spans="1:13" x14ac:dyDescent="0.3">
      <c r="F13" t="s">
        <v>10</v>
      </c>
      <c r="G13" s="48">
        <v>270</v>
      </c>
    </row>
    <row r="14" spans="1:13" x14ac:dyDescent="0.3">
      <c r="F14" t="s">
        <v>9</v>
      </c>
      <c r="G14" s="48">
        <v>810</v>
      </c>
    </row>
    <row r="15" spans="1:13" x14ac:dyDescent="0.3">
      <c r="F15" t="s">
        <v>120</v>
      </c>
      <c r="G15" s="48">
        <v>1300</v>
      </c>
    </row>
    <row r="100" spans="2:5" x14ac:dyDescent="0.3">
      <c r="B100" s="6" t="s">
        <v>6</v>
      </c>
      <c r="C100" s="6" t="s">
        <v>7</v>
      </c>
      <c r="D100" s="6" t="s">
        <v>11</v>
      </c>
      <c r="E100" s="6" t="s">
        <v>17</v>
      </c>
    </row>
    <row r="101" spans="2:5" x14ac:dyDescent="0.3">
      <c r="B101" s="61">
        <v>42736</v>
      </c>
      <c r="C101" s="7" t="s">
        <v>8</v>
      </c>
      <c r="D101" s="26" t="s">
        <v>12</v>
      </c>
      <c r="E101" s="8">
        <v>95</v>
      </c>
    </row>
    <row r="102" spans="2:5" x14ac:dyDescent="0.3">
      <c r="B102" s="62">
        <v>42750</v>
      </c>
      <c r="C102" s="9" t="s">
        <v>9</v>
      </c>
      <c r="D102" s="9" t="s">
        <v>13</v>
      </c>
      <c r="E102" s="10">
        <v>325</v>
      </c>
    </row>
    <row r="103" spans="2:5" x14ac:dyDescent="0.3">
      <c r="B103" s="61">
        <v>42752</v>
      </c>
      <c r="C103" s="26" t="s">
        <v>9</v>
      </c>
      <c r="D103" s="26" t="s">
        <v>14</v>
      </c>
      <c r="E103" s="8">
        <v>250</v>
      </c>
    </row>
    <row r="104" spans="2:5" x14ac:dyDescent="0.3">
      <c r="B104" s="62">
        <v>42756</v>
      </c>
      <c r="C104" s="27" t="s">
        <v>8</v>
      </c>
      <c r="D104" s="27" t="s">
        <v>13</v>
      </c>
      <c r="E104" s="10">
        <v>125</v>
      </c>
    </row>
    <row r="105" spans="2:5" x14ac:dyDescent="0.3">
      <c r="B105" s="61">
        <v>42768</v>
      </c>
      <c r="C105" s="7" t="s">
        <v>9</v>
      </c>
      <c r="D105" s="7" t="s">
        <v>13</v>
      </c>
      <c r="E105" s="8">
        <v>235</v>
      </c>
    </row>
    <row r="106" spans="2:5" x14ac:dyDescent="0.3">
      <c r="B106" s="62">
        <v>42786</v>
      </c>
      <c r="C106" s="9" t="s">
        <v>10</v>
      </c>
      <c r="D106" s="9" t="s">
        <v>15</v>
      </c>
      <c r="E106" s="10">
        <v>20</v>
      </c>
    </row>
    <row r="107" spans="2:5" x14ac:dyDescent="0.3">
      <c r="B107" s="61">
        <v>42791</v>
      </c>
      <c r="C107" s="7" t="s">
        <v>10</v>
      </c>
      <c r="D107" s="7" t="s">
        <v>14</v>
      </c>
      <c r="E107" s="8">
        <v>125</v>
      </c>
    </row>
    <row r="108" spans="2:5" x14ac:dyDescent="0.3">
      <c r="B108" s="62">
        <v>42791</v>
      </c>
      <c r="C108" t="s">
        <v>10</v>
      </c>
      <c r="D108" t="s">
        <v>16</v>
      </c>
      <c r="E108" s="10">
        <v>125</v>
      </c>
    </row>
  </sheetData>
  <pageMargins left="0.7" right="0.7" top="0.75" bottom="0.75" header="0.3" footer="0.3"/>
  <pageSetup paperSize="9"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G108"/>
  <sheetViews>
    <sheetView showGridLines="0" workbookViewId="0"/>
  </sheetViews>
  <sheetFormatPr defaultColWidth="9.109375" defaultRowHeight="14.4" x14ac:dyDescent="0.3"/>
  <cols>
    <col min="1" max="1" width="9.109375" style="4"/>
    <col min="2" max="2" width="10.109375" style="5" bestFit="1" customWidth="1"/>
    <col min="3" max="3" width="9.109375" style="5"/>
    <col min="4" max="4" width="11.33203125" style="5" customWidth="1"/>
    <col min="5" max="5" width="8.44140625" style="5" bestFit="1" customWidth="1"/>
    <col min="6" max="6" width="16.5546875" style="5" customWidth="1"/>
    <col min="7" max="7" width="22.44140625" style="5" customWidth="1"/>
    <col min="8" max="8" width="14.88671875" style="5" bestFit="1" customWidth="1"/>
    <col min="9" max="9" width="14.44140625" style="5" bestFit="1" customWidth="1"/>
    <col min="10" max="10" width="8.88671875" style="5" customWidth="1"/>
    <col min="11" max="16384" width="9.109375" style="5"/>
  </cols>
  <sheetData>
    <row r="1" spans="1:7" x14ac:dyDescent="0.3">
      <c r="A1" s="4" t="s">
        <v>19</v>
      </c>
    </row>
    <row r="2" spans="1:7" x14ac:dyDescent="0.3">
      <c r="A2" s="4" t="s">
        <v>20</v>
      </c>
    </row>
    <row r="3" spans="1:7" x14ac:dyDescent="0.3">
      <c r="A3" s="4" t="s">
        <v>147</v>
      </c>
    </row>
    <row r="4" spans="1:7" x14ac:dyDescent="0.3">
      <c r="A4" s="32" t="s">
        <v>3</v>
      </c>
    </row>
    <row r="5" spans="1:7" ht="14.25" customHeight="1" x14ac:dyDescent="0.3">
      <c r="A5" s="44"/>
    </row>
    <row r="6" spans="1:7" ht="14.25" customHeight="1" x14ac:dyDescent="0.3"/>
    <row r="11" spans="1:7" x14ac:dyDescent="0.3">
      <c r="F11" s="22" t="s">
        <v>7</v>
      </c>
      <c r="G11" t="s">
        <v>129</v>
      </c>
    </row>
    <row r="12" spans="1:7" x14ac:dyDescent="0.3">
      <c r="F12" t="s">
        <v>8</v>
      </c>
      <c r="G12" s="48">
        <v>220</v>
      </c>
    </row>
    <row r="13" spans="1:7" x14ac:dyDescent="0.3">
      <c r="F13" t="s">
        <v>10</v>
      </c>
      <c r="G13" s="48">
        <v>270</v>
      </c>
    </row>
    <row r="14" spans="1:7" x14ac:dyDescent="0.3">
      <c r="F14" t="s">
        <v>9</v>
      </c>
      <c r="G14" s="48">
        <v>810</v>
      </c>
    </row>
    <row r="15" spans="1:7" x14ac:dyDescent="0.3">
      <c r="F15" t="s">
        <v>120</v>
      </c>
      <c r="G15" s="48">
        <v>1300</v>
      </c>
    </row>
    <row r="100" spans="2:5" x14ac:dyDescent="0.3">
      <c r="B100" s="6" t="s">
        <v>6</v>
      </c>
      <c r="C100" s="6" t="s">
        <v>7</v>
      </c>
      <c r="D100" s="6" t="s">
        <v>11</v>
      </c>
      <c r="E100" s="6" t="s">
        <v>17</v>
      </c>
    </row>
    <row r="101" spans="2:5" x14ac:dyDescent="0.3">
      <c r="B101" s="61">
        <v>42736</v>
      </c>
      <c r="C101" s="7" t="s">
        <v>8</v>
      </c>
      <c r="D101" s="26" t="s">
        <v>12</v>
      </c>
      <c r="E101" s="8">
        <v>95</v>
      </c>
    </row>
    <row r="102" spans="2:5" x14ac:dyDescent="0.3">
      <c r="B102" s="62">
        <v>42750</v>
      </c>
      <c r="C102" s="9" t="s">
        <v>9</v>
      </c>
      <c r="D102" s="9" t="s">
        <v>13</v>
      </c>
      <c r="E102" s="10">
        <v>325</v>
      </c>
    </row>
    <row r="103" spans="2:5" x14ac:dyDescent="0.3">
      <c r="B103" s="61">
        <v>42752</v>
      </c>
      <c r="C103" s="26" t="s">
        <v>9</v>
      </c>
      <c r="D103" s="26" t="s">
        <v>14</v>
      </c>
      <c r="E103" s="8">
        <v>250</v>
      </c>
    </row>
    <row r="104" spans="2:5" x14ac:dyDescent="0.3">
      <c r="B104" s="62">
        <v>42756</v>
      </c>
      <c r="C104" s="27" t="s">
        <v>8</v>
      </c>
      <c r="D104" s="27" t="s">
        <v>13</v>
      </c>
      <c r="E104" s="10">
        <v>125</v>
      </c>
    </row>
    <row r="105" spans="2:5" x14ac:dyDescent="0.3">
      <c r="B105" s="61">
        <v>42768</v>
      </c>
      <c r="C105" s="7" t="s">
        <v>9</v>
      </c>
      <c r="D105" s="7" t="s">
        <v>13</v>
      </c>
      <c r="E105" s="8">
        <v>235</v>
      </c>
    </row>
    <row r="106" spans="2:5" x14ac:dyDescent="0.3">
      <c r="B106" s="62">
        <v>42786</v>
      </c>
      <c r="C106" s="9" t="s">
        <v>10</v>
      </c>
      <c r="D106" s="9" t="s">
        <v>15</v>
      </c>
      <c r="E106" s="10">
        <v>20</v>
      </c>
    </row>
    <row r="107" spans="2:5" x14ac:dyDescent="0.3">
      <c r="B107" s="61">
        <v>42791</v>
      </c>
      <c r="C107" s="7" t="s">
        <v>10</v>
      </c>
      <c r="D107" s="7" t="s">
        <v>14</v>
      </c>
      <c r="E107" s="8">
        <v>125</v>
      </c>
    </row>
    <row r="108" spans="2:5" x14ac:dyDescent="0.3">
      <c r="B108" s="62">
        <v>42791</v>
      </c>
      <c r="C108" t="s">
        <v>10</v>
      </c>
      <c r="D108" t="s">
        <v>16</v>
      </c>
      <c r="E108" s="10">
        <v>125</v>
      </c>
    </row>
  </sheetData>
  <pageMargins left="0.7" right="0.7" top="0.75" bottom="0.75" header="0.3" footer="0.3"/>
  <pageSetup paperSize="9" orientation="portrait"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5"/>
  <dimension ref="A1:J108"/>
  <sheetViews>
    <sheetView showGridLines="0" workbookViewId="0"/>
  </sheetViews>
  <sheetFormatPr defaultColWidth="9.109375" defaultRowHeight="14.4" x14ac:dyDescent="0.3"/>
  <cols>
    <col min="1" max="1" width="9.109375" style="4"/>
    <col min="2" max="2" width="10.109375" style="5" bestFit="1" customWidth="1"/>
    <col min="3" max="3" width="21.6640625" style="5" customWidth="1"/>
    <col min="4" max="4" width="11.5546875" style="5" customWidth="1"/>
    <col min="5" max="5" width="9.5546875" style="5" customWidth="1"/>
    <col min="6" max="6" width="11.6640625" style="5" customWidth="1"/>
    <col min="7" max="7" width="9.88671875" style="5" customWidth="1"/>
    <col min="8" max="8" width="7.5546875" style="5" bestFit="1" customWidth="1"/>
    <col min="9" max="9" width="16" style="5" customWidth="1"/>
    <col min="10" max="10" width="11.33203125" style="5" bestFit="1" customWidth="1"/>
    <col min="11" max="16384" width="9.109375" style="5"/>
  </cols>
  <sheetData>
    <row r="1" spans="1:10" x14ac:dyDescent="0.3">
      <c r="A1" s="4" t="s">
        <v>21</v>
      </c>
    </row>
    <row r="2" spans="1:10" x14ac:dyDescent="0.3">
      <c r="A2" s="4" t="s">
        <v>22</v>
      </c>
    </row>
    <row r="3" spans="1:10" x14ac:dyDescent="0.3">
      <c r="A3" s="4" t="s">
        <v>131</v>
      </c>
    </row>
    <row r="4" spans="1:10" x14ac:dyDescent="0.3">
      <c r="A4" s="32" t="s">
        <v>3</v>
      </c>
    </row>
    <row r="5" spans="1:10" x14ac:dyDescent="0.3">
      <c r="A5" s="44"/>
    </row>
    <row r="7" spans="1:10" ht="18" x14ac:dyDescent="0.35">
      <c r="C7" s="12"/>
    </row>
    <row r="10" spans="1:10" x14ac:dyDescent="0.3">
      <c r="C10" s="22" t="s">
        <v>129</v>
      </c>
      <c r="D10" s="22" t="s">
        <v>11</v>
      </c>
      <c r="E10"/>
      <c r="F10"/>
      <c r="G10"/>
      <c r="H10"/>
      <c r="I10"/>
      <c r="J10"/>
    </row>
    <row r="11" spans="1:10" x14ac:dyDescent="0.3">
      <c r="C11" s="22" t="s">
        <v>7</v>
      </c>
      <c r="D11" t="s">
        <v>13</v>
      </c>
      <c r="E11" t="s">
        <v>15</v>
      </c>
      <c r="F11" t="s">
        <v>16</v>
      </c>
      <c r="G11" t="s">
        <v>14</v>
      </c>
      <c r="H11" t="s">
        <v>12</v>
      </c>
      <c r="I11" t="s">
        <v>120</v>
      </c>
      <c r="J11"/>
    </row>
    <row r="12" spans="1:10" x14ac:dyDescent="0.3">
      <c r="C12" t="s">
        <v>8</v>
      </c>
      <c r="D12" s="48">
        <v>125</v>
      </c>
      <c r="E12" s="48"/>
      <c r="F12" s="48"/>
      <c r="G12" s="48"/>
      <c r="H12" s="48">
        <v>95</v>
      </c>
      <c r="I12" s="48">
        <v>220</v>
      </c>
      <c r="J12"/>
    </row>
    <row r="13" spans="1:10" x14ac:dyDescent="0.3">
      <c r="C13" t="s">
        <v>10</v>
      </c>
      <c r="D13" s="48"/>
      <c r="E13" s="48">
        <v>20</v>
      </c>
      <c r="F13" s="48">
        <v>125</v>
      </c>
      <c r="G13" s="48">
        <v>125</v>
      </c>
      <c r="H13" s="48"/>
      <c r="I13" s="48">
        <v>270</v>
      </c>
      <c r="J13"/>
    </row>
    <row r="14" spans="1:10" x14ac:dyDescent="0.3">
      <c r="C14" t="s">
        <v>9</v>
      </c>
      <c r="D14" s="48">
        <v>560</v>
      </c>
      <c r="E14" s="48"/>
      <c r="F14" s="48"/>
      <c r="G14" s="48">
        <v>250</v>
      </c>
      <c r="H14" s="48"/>
      <c r="I14" s="48">
        <v>810</v>
      </c>
      <c r="J14"/>
    </row>
    <row r="15" spans="1:10" x14ac:dyDescent="0.3">
      <c r="C15" t="s">
        <v>120</v>
      </c>
      <c r="D15" s="48">
        <v>685</v>
      </c>
      <c r="E15" s="48">
        <v>20</v>
      </c>
      <c r="F15" s="48">
        <v>125</v>
      </c>
      <c r="G15" s="48">
        <v>375</v>
      </c>
      <c r="H15" s="48">
        <v>95</v>
      </c>
      <c r="I15" s="48">
        <v>1300</v>
      </c>
      <c r="J15"/>
    </row>
    <row r="100" spans="2:10" x14ac:dyDescent="0.3">
      <c r="B100" s="6" t="s">
        <v>6</v>
      </c>
      <c r="C100" s="6" t="s">
        <v>7</v>
      </c>
      <c r="D100" s="6" t="s">
        <v>11</v>
      </c>
      <c r="E100" s="6" t="s">
        <v>17</v>
      </c>
    </row>
    <row r="101" spans="2:10" x14ac:dyDescent="0.3">
      <c r="B101" s="61">
        <v>42736</v>
      </c>
      <c r="C101" s="7" t="s">
        <v>8</v>
      </c>
      <c r="D101" s="26" t="s">
        <v>12</v>
      </c>
      <c r="E101" s="8">
        <v>95</v>
      </c>
    </row>
    <row r="102" spans="2:10" x14ac:dyDescent="0.3">
      <c r="B102" s="62">
        <v>42750</v>
      </c>
      <c r="C102" s="9" t="s">
        <v>9</v>
      </c>
      <c r="D102" s="9" t="s">
        <v>13</v>
      </c>
      <c r="E102" s="10">
        <v>325</v>
      </c>
    </row>
    <row r="103" spans="2:10" x14ac:dyDescent="0.3">
      <c r="B103" s="61">
        <v>42752</v>
      </c>
      <c r="C103" s="26" t="s">
        <v>9</v>
      </c>
      <c r="D103" s="26" t="s">
        <v>14</v>
      </c>
      <c r="E103" s="8">
        <v>250</v>
      </c>
    </row>
    <row r="104" spans="2:10" x14ac:dyDescent="0.3">
      <c r="B104" s="62">
        <v>42756</v>
      </c>
      <c r="C104" s="27" t="s">
        <v>8</v>
      </c>
      <c r="D104" s="27" t="s">
        <v>13</v>
      </c>
      <c r="E104" s="10">
        <v>125</v>
      </c>
    </row>
    <row r="105" spans="2:10" x14ac:dyDescent="0.3">
      <c r="B105" s="61">
        <v>42768</v>
      </c>
      <c r="C105" s="7" t="s">
        <v>9</v>
      </c>
      <c r="D105" s="7" t="s">
        <v>13</v>
      </c>
      <c r="E105" s="8">
        <v>235</v>
      </c>
    </row>
    <row r="106" spans="2:10" x14ac:dyDescent="0.3">
      <c r="B106" s="62">
        <v>42786</v>
      </c>
      <c r="C106" s="9" t="s">
        <v>10</v>
      </c>
      <c r="D106" s="9" t="s">
        <v>15</v>
      </c>
      <c r="E106" s="10">
        <v>20</v>
      </c>
    </row>
    <row r="107" spans="2:10" x14ac:dyDescent="0.3">
      <c r="B107" s="61">
        <v>42791</v>
      </c>
      <c r="C107" s="7" t="s">
        <v>10</v>
      </c>
      <c r="D107" s="7" t="s">
        <v>14</v>
      </c>
      <c r="E107" s="8">
        <v>125</v>
      </c>
      <c r="J107"/>
    </row>
    <row r="108" spans="2:10" x14ac:dyDescent="0.3">
      <c r="B108" s="62">
        <v>42791</v>
      </c>
      <c r="C108" t="s">
        <v>10</v>
      </c>
      <c r="D108" t="s">
        <v>16</v>
      </c>
      <c r="E108" s="10">
        <v>125</v>
      </c>
    </row>
  </sheetData>
  <pageMargins left="0.7" right="0.7" top="0.75" bottom="0.75" header="0.3" footer="0.3"/>
  <pageSetup paperSize="9" orientation="portrait"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N108"/>
  <sheetViews>
    <sheetView showGridLines="0" workbookViewId="0"/>
  </sheetViews>
  <sheetFormatPr defaultColWidth="9.109375" defaultRowHeight="14.4" x14ac:dyDescent="0.3"/>
  <cols>
    <col min="1" max="1" width="9.109375" style="4"/>
    <col min="2" max="2" width="10.109375" style="5" bestFit="1" customWidth="1"/>
    <col min="3" max="3" width="21.6640625" style="5" customWidth="1"/>
    <col min="4" max="4" width="11.33203125" style="5" customWidth="1"/>
    <col min="5" max="6" width="9.5546875" style="5" customWidth="1"/>
    <col min="7" max="7" width="11.5546875" style="5" customWidth="1"/>
    <col min="8" max="8" width="9.5546875" style="5" customWidth="1"/>
    <col min="9" max="9" width="15.6640625" style="5" customWidth="1"/>
    <col min="10" max="10" width="11.33203125" style="5" bestFit="1" customWidth="1"/>
    <col min="11" max="16384" width="9.109375" style="5"/>
  </cols>
  <sheetData>
    <row r="1" spans="1:14" x14ac:dyDescent="0.3">
      <c r="A1" s="4" t="s">
        <v>149</v>
      </c>
    </row>
    <row r="2" spans="1:14" x14ac:dyDescent="0.3">
      <c r="A2" s="32" t="s">
        <v>3</v>
      </c>
    </row>
    <row r="3" spans="1:14" x14ac:dyDescent="0.3">
      <c r="A3" s="43"/>
    </row>
    <row r="7" spans="1:14" ht="18" x14ac:dyDescent="0.35">
      <c r="C7" s="12"/>
    </row>
    <row r="10" spans="1:14" x14ac:dyDescent="0.3">
      <c r="C10" s="22" t="s">
        <v>129</v>
      </c>
      <c r="D10" s="22" t="s">
        <v>11</v>
      </c>
      <c r="E10"/>
      <c r="F10"/>
      <c r="G10"/>
      <c r="H10"/>
      <c r="I10"/>
      <c r="J10"/>
      <c r="K10"/>
      <c r="L10"/>
      <c r="M10"/>
      <c r="N10"/>
    </row>
    <row r="11" spans="1:14" x14ac:dyDescent="0.3">
      <c r="C11" s="22" t="s">
        <v>7</v>
      </c>
      <c r="D11" t="s">
        <v>13</v>
      </c>
      <c r="E11" t="s">
        <v>12</v>
      </c>
      <c r="F11" t="s">
        <v>15</v>
      </c>
      <c r="G11" t="s">
        <v>16</v>
      </c>
      <c r="H11" t="s">
        <v>14</v>
      </c>
      <c r="I11" t="s">
        <v>120</v>
      </c>
      <c r="J11"/>
      <c r="K11"/>
      <c r="L11"/>
      <c r="M11"/>
      <c r="N11"/>
    </row>
    <row r="12" spans="1:14" x14ac:dyDescent="0.3">
      <c r="C12" t="s">
        <v>8</v>
      </c>
      <c r="D12" s="49">
        <v>125</v>
      </c>
      <c r="E12" s="49">
        <v>95</v>
      </c>
      <c r="F12" s="49"/>
      <c r="G12" s="49"/>
      <c r="H12" s="49"/>
      <c r="I12" s="49">
        <v>220</v>
      </c>
      <c r="J12"/>
      <c r="K12"/>
      <c r="L12"/>
      <c r="M12"/>
      <c r="N12"/>
    </row>
    <row r="13" spans="1:14" x14ac:dyDescent="0.3">
      <c r="C13" t="s">
        <v>10</v>
      </c>
      <c r="D13" s="49"/>
      <c r="E13" s="49"/>
      <c r="F13" s="49">
        <v>20</v>
      </c>
      <c r="G13" s="49">
        <v>125</v>
      </c>
      <c r="H13" s="49">
        <v>125</v>
      </c>
      <c r="I13" s="49">
        <v>270</v>
      </c>
      <c r="J13"/>
      <c r="K13"/>
      <c r="L13"/>
      <c r="M13"/>
      <c r="N13"/>
    </row>
    <row r="14" spans="1:14" x14ac:dyDescent="0.3">
      <c r="C14" t="s">
        <v>9</v>
      </c>
      <c r="D14" s="49">
        <v>560</v>
      </c>
      <c r="E14" s="49"/>
      <c r="F14" s="49"/>
      <c r="G14" s="49"/>
      <c r="H14" s="49">
        <v>250</v>
      </c>
      <c r="I14" s="49">
        <v>810</v>
      </c>
      <c r="J14"/>
    </row>
    <row r="15" spans="1:14" x14ac:dyDescent="0.3">
      <c r="C15" t="s">
        <v>120</v>
      </c>
      <c r="D15" s="49">
        <v>685</v>
      </c>
      <c r="E15" s="49">
        <v>95</v>
      </c>
      <c r="F15" s="49">
        <v>20</v>
      </c>
      <c r="G15" s="49">
        <v>125</v>
      </c>
      <c r="H15" s="49">
        <v>375</v>
      </c>
      <c r="I15" s="49">
        <v>1300</v>
      </c>
      <c r="J15"/>
    </row>
    <row r="16" spans="1:14" x14ac:dyDescent="0.3">
      <c r="C16"/>
      <c r="D16"/>
      <c r="E16"/>
      <c r="F16"/>
      <c r="G16"/>
    </row>
    <row r="17" spans="3:7" x14ac:dyDescent="0.3">
      <c r="C17"/>
      <c r="D17"/>
      <c r="E17"/>
      <c r="F17"/>
      <c r="G17"/>
    </row>
    <row r="18" spans="3:7" x14ac:dyDescent="0.3">
      <c r="C18"/>
      <c r="D18"/>
      <c r="E18"/>
    </row>
    <row r="19" spans="3:7" x14ac:dyDescent="0.3">
      <c r="C19"/>
      <c r="D19"/>
      <c r="E19"/>
    </row>
    <row r="20" spans="3:7" x14ac:dyDescent="0.3">
      <c r="C20"/>
      <c r="D20"/>
      <c r="E20"/>
    </row>
    <row r="21" spans="3:7" x14ac:dyDescent="0.3">
      <c r="C21"/>
      <c r="D21"/>
      <c r="E21"/>
    </row>
    <row r="22" spans="3:7" x14ac:dyDescent="0.3">
      <c r="C22"/>
      <c r="D22"/>
      <c r="E22"/>
    </row>
    <row r="23" spans="3:7" x14ac:dyDescent="0.3">
      <c r="C23"/>
      <c r="D23"/>
      <c r="E23"/>
    </row>
    <row r="24" spans="3:7" x14ac:dyDescent="0.3">
      <c r="C24"/>
      <c r="D24"/>
      <c r="E24"/>
    </row>
    <row r="25" spans="3:7" x14ac:dyDescent="0.3">
      <c r="C25"/>
      <c r="D25"/>
      <c r="E25"/>
    </row>
    <row r="26" spans="3:7" x14ac:dyDescent="0.3">
      <c r="C26"/>
      <c r="D26"/>
      <c r="E26"/>
    </row>
    <row r="27" spans="3:7" x14ac:dyDescent="0.3">
      <c r="C27"/>
      <c r="D27"/>
      <c r="E27"/>
    </row>
    <row r="100" spans="2:5" x14ac:dyDescent="0.3">
      <c r="B100" t="s">
        <v>6</v>
      </c>
      <c r="C100" t="s">
        <v>7</v>
      </c>
      <c r="D100" t="s">
        <v>11</v>
      </c>
      <c r="E100" t="s">
        <v>17</v>
      </c>
    </row>
    <row r="101" spans="2:5" x14ac:dyDescent="0.3">
      <c r="B101" s="61">
        <v>42736</v>
      </c>
      <c r="C101" t="s">
        <v>8</v>
      </c>
      <c r="D101" t="s">
        <v>12</v>
      </c>
      <c r="E101">
        <v>95</v>
      </c>
    </row>
    <row r="102" spans="2:5" x14ac:dyDescent="0.3">
      <c r="B102" s="62">
        <v>42750</v>
      </c>
      <c r="C102" t="s">
        <v>9</v>
      </c>
      <c r="D102" t="s">
        <v>13</v>
      </c>
      <c r="E102">
        <v>325</v>
      </c>
    </row>
    <row r="103" spans="2:5" x14ac:dyDescent="0.3">
      <c r="B103" s="61">
        <v>42752</v>
      </c>
      <c r="C103" t="s">
        <v>9</v>
      </c>
      <c r="D103" t="s">
        <v>14</v>
      </c>
      <c r="E103">
        <v>250</v>
      </c>
    </row>
    <row r="104" spans="2:5" x14ac:dyDescent="0.3">
      <c r="B104" s="62">
        <v>42756</v>
      </c>
      <c r="C104" t="s">
        <v>8</v>
      </c>
      <c r="D104" t="s">
        <v>13</v>
      </c>
      <c r="E104">
        <v>125</v>
      </c>
    </row>
    <row r="105" spans="2:5" x14ac:dyDescent="0.3">
      <c r="B105" s="61">
        <v>42768</v>
      </c>
      <c r="C105" t="s">
        <v>9</v>
      </c>
      <c r="D105" t="s">
        <v>13</v>
      </c>
      <c r="E105">
        <v>235</v>
      </c>
    </row>
    <row r="106" spans="2:5" x14ac:dyDescent="0.3">
      <c r="B106" s="62">
        <v>42786</v>
      </c>
      <c r="C106" t="s">
        <v>10</v>
      </c>
      <c r="D106" t="s">
        <v>15</v>
      </c>
      <c r="E106">
        <v>20</v>
      </c>
    </row>
    <row r="107" spans="2:5" x14ac:dyDescent="0.3">
      <c r="B107" s="61">
        <v>42791</v>
      </c>
      <c r="C107" t="s">
        <v>10</v>
      </c>
      <c r="D107" t="s">
        <v>14</v>
      </c>
      <c r="E107">
        <v>125</v>
      </c>
    </row>
    <row r="108" spans="2:5" x14ac:dyDescent="0.3">
      <c r="B108" s="62">
        <v>42791</v>
      </c>
      <c r="C108" t="s">
        <v>10</v>
      </c>
      <c r="D108" t="s">
        <v>16</v>
      </c>
      <c r="E108">
        <v>125</v>
      </c>
    </row>
  </sheetData>
  <pageMargins left="0.7" right="0.7" top="0.75" bottom="0.75" header="0.3" footer="0.3"/>
  <pageSetup paperSize="9" orientation="portrait" r:id="rId2"/>
  <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dimension ref="A1:C7"/>
  <sheetViews>
    <sheetView showGridLines="0" workbookViewId="0"/>
  </sheetViews>
  <sheetFormatPr defaultColWidth="9.109375" defaultRowHeight="14.4" x14ac:dyDescent="0.3"/>
  <cols>
    <col min="1" max="1" width="9.109375" style="4"/>
    <col min="2" max="2" width="9.109375" style="5"/>
    <col min="3" max="3" width="14.44140625" style="5" bestFit="1" customWidth="1"/>
    <col min="4" max="9" width="7.33203125" style="5" bestFit="1" customWidth="1"/>
    <col min="10" max="10" width="10.6640625" style="5" bestFit="1" customWidth="1"/>
    <col min="11" max="16384" width="9.109375" style="5"/>
  </cols>
  <sheetData>
    <row r="1" spans="1:3" x14ac:dyDescent="0.3">
      <c r="A1" s="4" t="s">
        <v>23</v>
      </c>
    </row>
    <row r="2" spans="1:3" x14ac:dyDescent="0.3">
      <c r="A2" s="4" t="s">
        <v>24</v>
      </c>
    </row>
    <row r="3" spans="1:3" x14ac:dyDescent="0.3">
      <c r="A3" s="32" t="s">
        <v>3</v>
      </c>
    </row>
    <row r="4" spans="1:3" x14ac:dyDescent="0.3">
      <c r="A4" s="43"/>
    </row>
    <row r="7" spans="1:3" ht="18" x14ac:dyDescent="0.35">
      <c r="C7" s="12"/>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I108"/>
  <sheetViews>
    <sheetView showGridLines="0" workbookViewId="0"/>
  </sheetViews>
  <sheetFormatPr defaultColWidth="9.109375" defaultRowHeight="14.4" x14ac:dyDescent="0.3"/>
  <cols>
    <col min="1" max="1" width="9.109375" style="4"/>
    <col min="2" max="2" width="16.44140625" style="5" customWidth="1"/>
    <col min="3" max="3" width="21.6640625" style="5" customWidth="1"/>
    <col min="4" max="9" width="11.109375" style="5" customWidth="1"/>
    <col min="10" max="16384" width="9.109375" style="5"/>
  </cols>
  <sheetData>
    <row r="1" spans="1:9" ht="15" customHeight="1" x14ac:dyDescent="0.3">
      <c r="A1" s="34" t="s">
        <v>148</v>
      </c>
    </row>
    <row r="2" spans="1:9" ht="15" customHeight="1" x14ac:dyDescent="0.3">
      <c r="A2" s="4" t="s">
        <v>144</v>
      </c>
    </row>
    <row r="3" spans="1:9" ht="15" customHeight="1" x14ac:dyDescent="0.3">
      <c r="A3" s="4" t="s">
        <v>25</v>
      </c>
    </row>
    <row r="4" spans="1:9" ht="15" customHeight="1" x14ac:dyDescent="0.3">
      <c r="A4" s="4" t="s">
        <v>26</v>
      </c>
    </row>
    <row r="5" spans="1:9" ht="15" customHeight="1" x14ac:dyDescent="0.3">
      <c r="A5" s="32" t="s">
        <v>3</v>
      </c>
    </row>
    <row r="6" spans="1:9" ht="15" customHeight="1" x14ac:dyDescent="0.3">
      <c r="A6" s="34" t="s">
        <v>143</v>
      </c>
    </row>
    <row r="7" spans="1:9" ht="15" customHeight="1" x14ac:dyDescent="0.3"/>
    <row r="8" spans="1:9" ht="15" customHeight="1" x14ac:dyDescent="0.3"/>
    <row r="9" spans="1:9" ht="15" customHeight="1" x14ac:dyDescent="0.35">
      <c r="A9" s="4">
        <v>3</v>
      </c>
      <c r="H9" s="12" t="str">
        <f>IF(AND($B$14="Αγοραστής",$H$17=810),"Πολύ ωραία! Τοποθετήσατε το πρώτο"," ")</f>
        <v xml:space="preserve"> </v>
      </c>
    </row>
    <row r="10" spans="1:9" ht="15" customHeight="1" x14ac:dyDescent="0.35">
      <c r="A10" s="4">
        <v>2</v>
      </c>
      <c r="H10" s="12" t="str">
        <f>IF(AND($B$14="Αγοραστής",$H$17=810),"πεδίο στηλών. Κάντε κλικ στην"," ")</f>
        <v xml:space="preserve"> </v>
      </c>
    </row>
    <row r="11" spans="1:9" ht="15" customHeight="1" x14ac:dyDescent="0.35">
      <c r="A11" s="4" t="s">
        <v>27</v>
      </c>
      <c r="H11" s="12" t="str">
        <f>IF(AND($B$14="Αγοραστής",$H$17=810),"επιλογή ""Επόμενο"" για να συνεχίσετε..."," ")</f>
        <v xml:space="preserve"> </v>
      </c>
    </row>
    <row r="12" spans="1:9" x14ac:dyDescent="0.3">
      <c r="A12" s="4">
        <v>4</v>
      </c>
    </row>
    <row r="13" spans="1:9" x14ac:dyDescent="0.3">
      <c r="B13" s="22" t="s">
        <v>7</v>
      </c>
      <c r="C13" t="s">
        <v>129</v>
      </c>
      <c r="D13"/>
      <c r="E13"/>
      <c r="F13"/>
      <c r="G13"/>
      <c r="H13"/>
      <c r="I13"/>
    </row>
    <row r="14" spans="1:9" x14ac:dyDescent="0.3">
      <c r="B14" t="s">
        <v>8</v>
      </c>
      <c r="C14" s="48">
        <v>220</v>
      </c>
      <c r="D14"/>
      <c r="E14"/>
      <c r="F14"/>
      <c r="G14"/>
      <c r="H14"/>
      <c r="I14"/>
    </row>
    <row r="15" spans="1:9" x14ac:dyDescent="0.3">
      <c r="B15" t="s">
        <v>10</v>
      </c>
      <c r="C15" s="48">
        <v>270</v>
      </c>
      <c r="D15"/>
      <c r="E15"/>
      <c r="F15"/>
      <c r="G15"/>
      <c r="H15"/>
      <c r="I15"/>
    </row>
    <row r="16" spans="1:9" x14ac:dyDescent="0.3">
      <c r="B16" t="s">
        <v>9</v>
      </c>
      <c r="C16" s="48">
        <v>810</v>
      </c>
      <c r="D16"/>
      <c r="E16"/>
      <c r="F16"/>
      <c r="G16"/>
      <c r="H16"/>
      <c r="I16"/>
    </row>
    <row r="17" spans="2:9" x14ac:dyDescent="0.3">
      <c r="B17" t="s">
        <v>120</v>
      </c>
      <c r="C17" s="48">
        <v>1300</v>
      </c>
      <c r="D17"/>
      <c r="E17"/>
      <c r="F17"/>
      <c r="G17"/>
      <c r="H17"/>
      <c r="I17"/>
    </row>
    <row r="18" spans="2:9" x14ac:dyDescent="0.3">
      <c r="B18"/>
      <c r="C18"/>
      <c r="D18"/>
      <c r="E18"/>
      <c r="F18"/>
      <c r="G18"/>
      <c r="H18"/>
      <c r="I18"/>
    </row>
    <row r="19" spans="2:9" x14ac:dyDescent="0.3">
      <c r="B19"/>
      <c r="C19"/>
      <c r="D19"/>
    </row>
    <row r="20" spans="2:9" x14ac:dyDescent="0.3">
      <c r="B20"/>
      <c r="C20"/>
      <c r="D20"/>
    </row>
    <row r="21" spans="2:9" x14ac:dyDescent="0.3">
      <c r="B21"/>
      <c r="C21"/>
      <c r="D21"/>
    </row>
    <row r="22" spans="2:9" x14ac:dyDescent="0.3">
      <c r="B22"/>
      <c r="C22"/>
      <c r="D22"/>
    </row>
    <row r="23" spans="2:9" x14ac:dyDescent="0.3">
      <c r="B23"/>
      <c r="C23"/>
      <c r="D23"/>
    </row>
    <row r="24" spans="2:9" x14ac:dyDescent="0.3">
      <c r="B24"/>
      <c r="C24"/>
      <c r="D24"/>
    </row>
    <row r="100" spans="2:5" x14ac:dyDescent="0.3">
      <c r="B100" t="s">
        <v>6</v>
      </c>
      <c r="C100" t="s">
        <v>7</v>
      </c>
      <c r="D100" t="s">
        <v>11</v>
      </c>
      <c r="E100" t="s">
        <v>17</v>
      </c>
    </row>
    <row r="101" spans="2:5" x14ac:dyDescent="0.3">
      <c r="B101" s="61">
        <v>42736</v>
      </c>
      <c r="C101" t="s">
        <v>8</v>
      </c>
      <c r="D101" t="s">
        <v>12</v>
      </c>
      <c r="E101">
        <v>95</v>
      </c>
    </row>
    <row r="102" spans="2:5" x14ac:dyDescent="0.3">
      <c r="B102" s="62">
        <v>42750</v>
      </c>
      <c r="C102" t="s">
        <v>9</v>
      </c>
      <c r="D102" t="s">
        <v>13</v>
      </c>
      <c r="E102">
        <v>325</v>
      </c>
    </row>
    <row r="103" spans="2:5" x14ac:dyDescent="0.3">
      <c r="B103" s="61">
        <v>42752</v>
      </c>
      <c r="C103" t="s">
        <v>9</v>
      </c>
      <c r="D103" t="s">
        <v>14</v>
      </c>
      <c r="E103">
        <v>250</v>
      </c>
    </row>
    <row r="104" spans="2:5" x14ac:dyDescent="0.3">
      <c r="B104" s="62">
        <v>42756</v>
      </c>
      <c r="C104" t="s">
        <v>8</v>
      </c>
      <c r="D104" t="s">
        <v>13</v>
      </c>
      <c r="E104">
        <v>125</v>
      </c>
    </row>
    <row r="105" spans="2:5" x14ac:dyDescent="0.3">
      <c r="B105" s="61">
        <v>42768</v>
      </c>
      <c r="C105" t="s">
        <v>9</v>
      </c>
      <c r="D105" t="s">
        <v>13</v>
      </c>
      <c r="E105">
        <v>235</v>
      </c>
    </row>
    <row r="106" spans="2:5" x14ac:dyDescent="0.3">
      <c r="B106" s="62">
        <v>42786</v>
      </c>
      <c r="C106" t="s">
        <v>10</v>
      </c>
      <c r="D106" t="s">
        <v>15</v>
      </c>
      <c r="E106">
        <v>20</v>
      </c>
    </row>
    <row r="107" spans="2:5" x14ac:dyDescent="0.3">
      <c r="B107" s="61">
        <v>42791</v>
      </c>
      <c r="C107" t="s">
        <v>10</v>
      </c>
      <c r="D107" t="s">
        <v>14</v>
      </c>
      <c r="E107">
        <v>125</v>
      </c>
    </row>
    <row r="108" spans="2:5" x14ac:dyDescent="0.3">
      <c r="B108" s="62">
        <v>42791</v>
      </c>
      <c r="C108" t="s">
        <v>10</v>
      </c>
      <c r="D108" t="s">
        <v>16</v>
      </c>
      <c r="E108">
        <v>125</v>
      </c>
    </row>
  </sheetData>
  <pageMargins left="0.7" right="0.7" top="0.75" bottom="0.75" header="0.3" footer="0.3"/>
  <pageSetup paperSize="9" orientation="portrait" r:id="rId2"/>
  <drawing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dimension ref="A1:N108"/>
  <sheetViews>
    <sheetView showGridLines="0" zoomScaleNormal="100" workbookViewId="0"/>
  </sheetViews>
  <sheetFormatPr defaultColWidth="9.109375" defaultRowHeight="14.4" x14ac:dyDescent="0.3"/>
  <cols>
    <col min="1" max="1" width="9.109375" style="4"/>
    <col min="2" max="2" width="14.88671875" style="5" customWidth="1"/>
    <col min="3" max="3" width="17.33203125" style="5" customWidth="1"/>
    <col min="4" max="8" width="11.109375" style="5" customWidth="1"/>
    <col min="9" max="9" width="16" style="5" customWidth="1"/>
    <col min="10" max="10" width="11.109375" style="5" customWidth="1"/>
    <col min="11" max="15" width="9.109375" style="5" customWidth="1"/>
    <col min="16" max="16384" width="9.109375" style="5"/>
  </cols>
  <sheetData>
    <row r="1" spans="1:14" x14ac:dyDescent="0.3">
      <c r="A1" s="4" t="s">
        <v>28</v>
      </c>
    </row>
    <row r="2" spans="1:14" x14ac:dyDescent="0.3">
      <c r="A2" s="4" t="s">
        <v>29</v>
      </c>
    </row>
    <row r="3" spans="1:14" x14ac:dyDescent="0.3">
      <c r="A3" s="4" t="s">
        <v>30</v>
      </c>
    </row>
    <row r="4" spans="1:14" x14ac:dyDescent="0.3">
      <c r="A4" s="4" t="s">
        <v>31</v>
      </c>
    </row>
    <row r="5" spans="1:14" x14ac:dyDescent="0.3">
      <c r="A5" s="32" t="s">
        <v>3</v>
      </c>
    </row>
    <row r="6" spans="1:14" x14ac:dyDescent="0.3">
      <c r="A6" s="44"/>
      <c r="K6"/>
      <c r="L6"/>
      <c r="M6"/>
      <c r="N6"/>
    </row>
    <row r="7" spans="1:14" x14ac:dyDescent="0.3">
      <c r="K7"/>
      <c r="L7"/>
      <c r="M7"/>
      <c r="N7"/>
    </row>
    <row r="8" spans="1:14" x14ac:dyDescent="0.3">
      <c r="C8" s="13"/>
      <c r="K8"/>
      <c r="L8"/>
      <c r="M8"/>
      <c r="N8"/>
    </row>
    <row r="9" spans="1:14" x14ac:dyDescent="0.3">
      <c r="C9" s="29" t="s">
        <v>129</v>
      </c>
      <c r="D9" s="55" t="s">
        <v>11</v>
      </c>
      <c r="E9" s="29"/>
      <c r="F9" s="29"/>
      <c r="G9" s="29"/>
      <c r="H9" s="29"/>
      <c r="I9" s="47"/>
      <c r="J9"/>
      <c r="K9"/>
      <c r="L9"/>
      <c r="M9"/>
      <c r="N9"/>
    </row>
    <row r="10" spans="1:14" x14ac:dyDescent="0.3">
      <c r="C10" s="28" t="s">
        <v>7</v>
      </c>
      <c r="D10" s="56" t="s">
        <v>13</v>
      </c>
      <c r="E10" s="56" t="s">
        <v>12</v>
      </c>
      <c r="F10" s="56" t="s">
        <v>15</v>
      </c>
      <c r="G10" s="56" t="s">
        <v>16</v>
      </c>
      <c r="H10" s="56" t="s">
        <v>14</v>
      </c>
      <c r="I10" s="30" t="s">
        <v>120</v>
      </c>
      <c r="J10"/>
      <c r="K10"/>
      <c r="L10"/>
      <c r="M10"/>
      <c r="N10"/>
    </row>
    <row r="11" spans="1:14" x14ac:dyDescent="0.3">
      <c r="C11" s="28" t="s">
        <v>8</v>
      </c>
      <c r="D11" s="59">
        <v>125</v>
      </c>
      <c r="E11" s="59">
        <v>95</v>
      </c>
      <c r="F11" s="59"/>
      <c r="G11" s="59"/>
      <c r="H11" s="59"/>
      <c r="I11" s="57">
        <v>220</v>
      </c>
      <c r="J11"/>
      <c r="K11"/>
      <c r="L11"/>
      <c r="M11"/>
      <c r="N11"/>
    </row>
    <row r="12" spans="1:14" x14ac:dyDescent="0.3">
      <c r="C12" s="28" t="s">
        <v>10</v>
      </c>
      <c r="D12" s="59"/>
      <c r="E12" s="59"/>
      <c r="F12" s="59">
        <v>20</v>
      </c>
      <c r="G12" s="59">
        <v>125</v>
      </c>
      <c r="H12" s="59">
        <v>125</v>
      </c>
      <c r="I12" s="57">
        <v>270</v>
      </c>
      <c r="J12"/>
      <c r="K12"/>
      <c r="L12"/>
      <c r="M12"/>
      <c r="N12"/>
    </row>
    <row r="13" spans="1:14" x14ac:dyDescent="0.3">
      <c r="C13" s="28" t="s">
        <v>9</v>
      </c>
      <c r="D13" s="59">
        <v>560</v>
      </c>
      <c r="E13" s="59"/>
      <c r="F13" s="59"/>
      <c r="G13" s="59"/>
      <c r="H13" s="59">
        <v>250</v>
      </c>
      <c r="I13" s="57">
        <v>810</v>
      </c>
      <c r="J13"/>
    </row>
    <row r="14" spans="1:14" x14ac:dyDescent="0.3">
      <c r="C14" s="30" t="s">
        <v>120</v>
      </c>
      <c r="D14" s="58">
        <v>685</v>
      </c>
      <c r="E14" s="58">
        <v>95</v>
      </c>
      <c r="F14" s="58">
        <v>20</v>
      </c>
      <c r="G14" s="58">
        <v>125</v>
      </c>
      <c r="H14" s="58">
        <v>375</v>
      </c>
      <c r="I14" s="58">
        <v>1300</v>
      </c>
      <c r="J14"/>
      <c r="K14"/>
    </row>
    <row r="15" spans="1:14" x14ac:dyDescent="0.3">
      <c r="C15"/>
      <c r="D15"/>
      <c r="E15"/>
      <c r="K15"/>
    </row>
    <row r="16" spans="1:14" x14ac:dyDescent="0.3">
      <c r="C16"/>
      <c r="D16"/>
      <c r="E16"/>
      <c r="K16"/>
    </row>
    <row r="17" spans="3:11" x14ac:dyDescent="0.3">
      <c r="C17"/>
      <c r="D17"/>
      <c r="E17"/>
      <c r="K17"/>
    </row>
    <row r="18" spans="3:11" x14ac:dyDescent="0.3">
      <c r="C18"/>
      <c r="D18"/>
      <c r="E18"/>
    </row>
    <row r="19" spans="3:11" x14ac:dyDescent="0.3">
      <c r="C19"/>
      <c r="D19"/>
      <c r="E19"/>
    </row>
    <row r="20" spans="3:11" x14ac:dyDescent="0.3">
      <c r="C20"/>
      <c r="D20"/>
      <c r="E20"/>
    </row>
    <row r="21" spans="3:11" x14ac:dyDescent="0.3">
      <c r="C21"/>
      <c r="D21"/>
      <c r="E21"/>
    </row>
    <row r="22" spans="3:11" x14ac:dyDescent="0.3">
      <c r="C22"/>
      <c r="D22"/>
      <c r="E22"/>
    </row>
    <row r="23" spans="3:11" x14ac:dyDescent="0.3">
      <c r="C23"/>
      <c r="D23"/>
      <c r="E23"/>
    </row>
    <row r="24" spans="3:11" x14ac:dyDescent="0.3">
      <c r="C24"/>
      <c r="D24"/>
      <c r="E24"/>
    </row>
    <row r="25" spans="3:11" x14ac:dyDescent="0.3">
      <c r="C25"/>
      <c r="D25"/>
      <c r="E25"/>
    </row>
    <row r="26" spans="3:11" x14ac:dyDescent="0.3">
      <c r="C26"/>
      <c r="D26"/>
      <c r="E26"/>
    </row>
    <row r="100" spans="2:10" x14ac:dyDescent="0.3">
      <c r="B100" s="6" t="s">
        <v>6</v>
      </c>
      <c r="C100" s="6" t="s">
        <v>7</v>
      </c>
      <c r="D100" s="6" t="s">
        <v>11</v>
      </c>
      <c r="E100" s="6" t="s">
        <v>17</v>
      </c>
    </row>
    <row r="101" spans="2:10" x14ac:dyDescent="0.3">
      <c r="B101" s="61">
        <v>42736</v>
      </c>
      <c r="C101" t="s">
        <v>8</v>
      </c>
      <c r="D101" t="s">
        <v>12</v>
      </c>
      <c r="E101">
        <v>95</v>
      </c>
    </row>
    <row r="102" spans="2:10" x14ac:dyDescent="0.3">
      <c r="B102" s="62">
        <v>42750</v>
      </c>
      <c r="C102" t="s">
        <v>9</v>
      </c>
      <c r="D102" t="s">
        <v>13</v>
      </c>
      <c r="E102">
        <v>325</v>
      </c>
    </row>
    <row r="103" spans="2:10" x14ac:dyDescent="0.3">
      <c r="B103" s="61">
        <v>42752</v>
      </c>
      <c r="C103" t="s">
        <v>9</v>
      </c>
      <c r="D103" t="s">
        <v>14</v>
      </c>
      <c r="E103">
        <v>250</v>
      </c>
    </row>
    <row r="104" spans="2:10" x14ac:dyDescent="0.3">
      <c r="B104" s="62">
        <v>42756</v>
      </c>
      <c r="C104" t="s">
        <v>8</v>
      </c>
      <c r="D104" t="s">
        <v>13</v>
      </c>
      <c r="E104">
        <v>125</v>
      </c>
    </row>
    <row r="105" spans="2:10" x14ac:dyDescent="0.3">
      <c r="B105" s="61">
        <v>42768</v>
      </c>
      <c r="C105" t="s">
        <v>9</v>
      </c>
      <c r="D105" t="s">
        <v>13</v>
      </c>
      <c r="E105">
        <v>235</v>
      </c>
    </row>
    <row r="106" spans="2:10" x14ac:dyDescent="0.3">
      <c r="B106" s="62">
        <v>42786</v>
      </c>
      <c r="C106" t="s">
        <v>10</v>
      </c>
      <c r="D106" t="s">
        <v>15</v>
      </c>
      <c r="E106">
        <v>20</v>
      </c>
    </row>
    <row r="107" spans="2:10" x14ac:dyDescent="0.3">
      <c r="B107" s="61">
        <v>42791</v>
      </c>
      <c r="C107" t="s">
        <v>10</v>
      </c>
      <c r="D107" t="s">
        <v>14</v>
      </c>
      <c r="E107">
        <v>125</v>
      </c>
      <c r="J107" s="65"/>
    </row>
    <row r="108" spans="2:10" x14ac:dyDescent="0.3">
      <c r="B108" s="61">
        <v>42791</v>
      </c>
      <c r="C108" t="s">
        <v>10</v>
      </c>
      <c r="D108" t="s">
        <v>16</v>
      </c>
      <c r="E108">
        <v>125</v>
      </c>
    </row>
  </sheetData>
  <pageMargins left="0.7" right="0.7" top="0.75" bottom="0.75" header="0.3" footer="0.3"/>
  <pageSetup paperSize="9"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26</vt:i4>
      </vt:variant>
    </vt:vector>
  </HeadingPairs>
  <TitlesOfParts>
    <vt:vector size="26" baseType="lpstr">
      <vt:lpstr>Έναρξη</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Μάθετε περισσότερα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2018-08-08T09:34:15Z</dcterms:created>
  <dcterms:modified xsi:type="dcterms:W3CDTF">2020-05-20T18:57:39Z</dcterms:modified>
</cp:coreProperties>
</file>