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8460" windowHeight="6285" activeTab="9"/>
  </bookViews>
  <sheets>
    <sheet name="ΧΑΡΤΗΣ" sheetId="10" r:id="rId1"/>
    <sheet name="ΟΡΓΑΝ-ΜΑ" sheetId="18" r:id="rId2"/>
    <sheet name="Α" sheetId="16" r:id="rId3"/>
    <sheet name="Β" sheetId="9" r:id="rId4"/>
    <sheet name="Γ" sheetId="12" r:id="rId5"/>
    <sheet name="Δ" sheetId="13" r:id="rId6"/>
    <sheet name="Ε" sheetId="15" r:id="rId7"/>
    <sheet name="Ζ" sheetId="14" r:id="rId8"/>
    <sheet name="Η" sheetId="11" r:id="rId9"/>
    <sheet name="Θ" sheetId="17" r:id="rId10"/>
  </sheets>
  <calcPr calcId="144525"/>
  <webPublishObjects count="2">
    <webPublishObject id="8183" divId="BASE-VIR_8183" destinationFile="C:\Documents and Settings\User\Τα έγγραφά μου\Σελίδα.htm"/>
    <webPublishObject id="31307" divId="BASE-VIR_31307" destinationFile="C:\Documents and Settings\User\Τα έγγραφά μου\Σελίδα.htm"/>
  </webPublishObjects>
</workbook>
</file>

<file path=xl/calcChain.xml><?xml version="1.0" encoding="utf-8"?>
<calcChain xmlns="http://schemas.openxmlformats.org/spreadsheetml/2006/main">
  <c r="C45" i="17" l="1"/>
  <c r="C46" i="17"/>
  <c r="C47" i="17"/>
  <c r="C48" i="17"/>
  <c r="C49" i="17"/>
  <c r="C50" i="17"/>
  <c r="C51" i="17"/>
  <c r="C52" i="17"/>
  <c r="C53" i="17"/>
  <c r="C44" i="17"/>
  <c r="I17" i="17"/>
  <c r="E45" i="17" s="1"/>
  <c r="I18" i="17"/>
  <c r="E46" i="17" s="1"/>
  <c r="I19" i="17"/>
  <c r="E47" i="17" s="1"/>
  <c r="I20" i="17"/>
  <c r="E48" i="17" s="1"/>
  <c r="I21" i="17"/>
  <c r="E49" i="17" s="1"/>
  <c r="I22" i="17"/>
  <c r="E50" i="17" s="1"/>
  <c r="I23" i="17"/>
  <c r="E51" i="17" s="1"/>
  <c r="I24" i="17"/>
  <c r="E52" i="17" s="1"/>
  <c r="I25" i="17"/>
  <c r="E53" i="17" s="1"/>
  <c r="I16" i="17"/>
  <c r="E44" i="17" s="1"/>
  <c r="H33" i="17"/>
  <c r="H34" i="17"/>
  <c r="H35" i="17"/>
  <c r="H36" i="17"/>
  <c r="H37" i="17"/>
  <c r="H38" i="17"/>
  <c r="H39" i="17"/>
  <c r="H40" i="17"/>
  <c r="H41" i="17"/>
  <c r="H32" i="17"/>
  <c r="G33" i="17"/>
  <c r="G34" i="17"/>
  <c r="G35" i="17"/>
  <c r="G36" i="17"/>
  <c r="G37" i="17"/>
  <c r="G38" i="17"/>
  <c r="G39" i="17"/>
  <c r="G40" i="17"/>
  <c r="G41" i="17"/>
  <c r="G32" i="17"/>
  <c r="F33" i="17"/>
  <c r="F34" i="17"/>
  <c r="F35" i="17"/>
  <c r="F36" i="17"/>
  <c r="F37" i="17"/>
  <c r="F38" i="17"/>
  <c r="F39" i="17"/>
  <c r="F40" i="17"/>
  <c r="F41" i="17"/>
  <c r="F32" i="17"/>
  <c r="E33" i="17"/>
  <c r="E34" i="17"/>
  <c r="E35" i="17"/>
  <c r="E36" i="17"/>
  <c r="E37" i="17"/>
  <c r="E38" i="17"/>
  <c r="E39" i="17"/>
  <c r="E40" i="17"/>
  <c r="E41" i="17"/>
  <c r="E32" i="17"/>
  <c r="D33" i="17"/>
  <c r="I33" i="17" s="1"/>
  <c r="D45" i="17" s="1"/>
  <c r="F45" i="17" s="1"/>
  <c r="D34" i="17"/>
  <c r="I34" i="17" s="1"/>
  <c r="D46" i="17" s="1"/>
  <c r="F46" i="17" s="1"/>
  <c r="D35" i="17"/>
  <c r="I35" i="17" s="1"/>
  <c r="D47" i="17" s="1"/>
  <c r="F47" i="17" s="1"/>
  <c r="D36" i="17"/>
  <c r="I36" i="17" s="1"/>
  <c r="D48" i="17" s="1"/>
  <c r="F48" i="17" s="1"/>
  <c r="D37" i="17"/>
  <c r="I37" i="17" s="1"/>
  <c r="D49" i="17" s="1"/>
  <c r="F49" i="17" s="1"/>
  <c r="D38" i="17"/>
  <c r="I38" i="17" s="1"/>
  <c r="D50" i="17" s="1"/>
  <c r="F50" i="17" s="1"/>
  <c r="D39" i="17"/>
  <c r="I39" i="17" s="1"/>
  <c r="D51" i="17" s="1"/>
  <c r="F51" i="17" s="1"/>
  <c r="D40" i="17"/>
  <c r="I40" i="17" s="1"/>
  <c r="D52" i="17" s="1"/>
  <c r="F52" i="17" s="1"/>
  <c r="D41" i="17"/>
  <c r="I41" i="17" s="1"/>
  <c r="D53" i="17" s="1"/>
  <c r="F53" i="17" s="1"/>
  <c r="D32" i="17"/>
  <c r="I32" i="17" s="1"/>
  <c r="D44" i="17" s="1"/>
  <c r="F44" i="17" s="1"/>
  <c r="J2" i="14"/>
  <c r="J3" i="14"/>
  <c r="J4" i="14"/>
  <c r="J5" i="14"/>
  <c r="J6" i="14"/>
  <c r="J7" i="14"/>
  <c r="J8" i="14"/>
  <c r="X45" i="9"/>
  <c r="AB31" i="9"/>
  <c r="I7" i="15"/>
  <c r="I8" i="15"/>
  <c r="I9" i="15"/>
  <c r="I6" i="15"/>
  <c r="H8" i="15"/>
  <c r="H9" i="15"/>
  <c r="H6" i="15"/>
  <c r="H7" i="15"/>
  <c r="N15" i="12"/>
  <c r="L14" i="13"/>
  <c r="O14" i="13" s="1"/>
  <c r="K14" i="13"/>
  <c r="M14" i="13"/>
  <c r="N14" i="13"/>
  <c r="L13" i="13"/>
  <c r="O13" i="13"/>
  <c r="K13" i="13"/>
  <c r="M13" i="13"/>
  <c r="N13" i="13" s="1"/>
  <c r="L12" i="13"/>
  <c r="O12" i="13" s="1"/>
  <c r="K12" i="13"/>
  <c r="M12" i="13"/>
  <c r="N12" i="13"/>
  <c r="L11" i="13"/>
  <c r="O11" i="13"/>
  <c r="K11" i="13"/>
  <c r="M11" i="13"/>
  <c r="N11" i="13" s="1"/>
  <c r="L10" i="13"/>
  <c r="O10" i="13" s="1"/>
  <c r="K10" i="13"/>
  <c r="M10" i="13"/>
  <c r="N10" i="13"/>
  <c r="L9" i="13"/>
  <c r="O9" i="13"/>
  <c r="K9" i="13"/>
  <c r="M9" i="13"/>
  <c r="N9" i="13" s="1"/>
  <c r="L8" i="13"/>
  <c r="O8" i="13" s="1"/>
  <c r="K8" i="13"/>
  <c r="M8" i="13"/>
  <c r="N8" i="13"/>
  <c r="L7" i="13"/>
  <c r="O7" i="13"/>
  <c r="K7" i="13"/>
  <c r="M7" i="13"/>
  <c r="N7" i="13" s="1"/>
  <c r="L6" i="13"/>
  <c r="O6" i="13" s="1"/>
  <c r="K6" i="13"/>
  <c r="M6" i="13"/>
  <c r="N6" i="13"/>
  <c r="L5" i="13"/>
  <c r="O5" i="13"/>
  <c r="K5" i="13"/>
  <c r="M5" i="13"/>
  <c r="N5" i="13" s="1"/>
  <c r="I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J9" i="15"/>
  <c r="J8" i="15"/>
  <c r="J7" i="15"/>
  <c r="J6" i="15"/>
  <c r="J32" i="9"/>
  <c r="D15" i="16"/>
  <c r="E15" i="16"/>
  <c r="J9" i="14" l="1"/>
</calcChain>
</file>

<file path=xl/sharedStrings.xml><?xml version="1.0" encoding="utf-8"?>
<sst xmlns="http://schemas.openxmlformats.org/spreadsheetml/2006/main" count="709" uniqueCount="472">
  <si>
    <t>ΛΕΩΦΟΡΟΣ ΠΟΛΥΤΕΧΝΕΙΟΥ</t>
  </si>
  <si>
    <t>ΕΙΣΟΔΟΣ</t>
  </si>
  <si>
    <t>ΥΠΟΔΟΧΗ</t>
  </si>
  <si>
    <t>ΣΥΝΔΕΣΗ</t>
  </si>
  <si>
    <t>ΑΝΑΜΟΝΗ</t>
  </si>
  <si>
    <t>ΚΥΛΙΚΕΙΟ</t>
  </si>
  <si>
    <t>ΔΙΕΥΘΥΝΣΗ-Α</t>
  </si>
  <si>
    <t>ΟΙΚΟΝΟΜΙΚΟ-Β</t>
  </si>
  <si>
    <t>ΜΑΡΚΕΤΙΝΓΚ-Γ</t>
  </si>
  <si>
    <t>ΠΡΟΣΩΠΙΚΟ-Δ</t>
  </si>
  <si>
    <t>ΑΓΟΡΕΣ &amp; ΔΙΑΝΟΜΕΣ-Ε</t>
  </si>
  <si>
    <t>ΠΑΡΑΓΩΓΗ-Ζ</t>
  </si>
  <si>
    <t>ΕΡΓΟΣΤΑΣΙΟ-Η</t>
  </si>
  <si>
    <t>ΑΠΟΘΗΚΗ-Θ</t>
  </si>
  <si>
    <t>ΛΕΩΦΟΡΟΣ ΕΙΡΗΝΗΣ</t>
  </si>
  <si>
    <t>ΛΕΩΦΟΡΟΣ ΝΙΚΗΣ</t>
  </si>
  <si>
    <t>ΓΕΝΙΚΗ ΛΟΓΙΣΤΙΚΗ</t>
  </si>
  <si>
    <t>ΔΙΟΙΚΗΤΙΚΗ ΛΟΓΙΣΤΙΚΗ</t>
  </si>
  <si>
    <t>ΤΡΑΠΕΖΕΣ</t>
  </si>
  <si>
    <t>ΕΦΟΡΙΑ</t>
  </si>
  <si>
    <t>ΠΡΟΗΘΕΥΤΕΣ</t>
  </si>
  <si>
    <t>ΚΟΣΤΟΣ</t>
  </si>
  <si>
    <t>ΜΕΡΙΣΜΟΣ</t>
  </si>
  <si>
    <t>ΑΠΟΣΒΕΣΕΙΣ</t>
  </si>
  <si>
    <t>ΠΕΛΑΤΕΣ</t>
  </si>
  <si>
    <t>ΑΠΟΘΕΜΑΤΑ</t>
  </si>
  <si>
    <t>ΕΙΣΠΡΑΞΕΙΣ</t>
  </si>
  <si>
    <t>ΠΛΗΡΩΜΕΣ</t>
  </si>
  <si>
    <t>ΧΑΡΤΗΣ</t>
  </si>
  <si>
    <t>ΟΙΚΟNOΜΙΚΟΣ Δ/ΝΤΗΣ</t>
  </si>
  <si>
    <t>Έτος</t>
  </si>
  <si>
    <t>Εταιρεία</t>
  </si>
  <si>
    <t>Κλάδος</t>
  </si>
  <si>
    <t>Μερίδιο Αγοράς</t>
  </si>
  <si>
    <t>Σύνολα</t>
  </si>
  <si>
    <t>Ιστορικό Πωλήσεων</t>
  </si>
  <si>
    <t>ΑΡΧΙΚΗ</t>
  </si>
  <si>
    <t>ΗΜ/ΝΙΑ</t>
  </si>
  <si>
    <t>ΑΠΟΣΒΕΣΗ</t>
  </si>
  <si>
    <t>ΚΑΘΑΡΑ ΠΑΓΙΑ</t>
  </si>
  <si>
    <t>ΠΕΡΙΓΡΑΦΗ</t>
  </si>
  <si>
    <t>ΑΞΙΑ</t>
  </si>
  <si>
    <t>ΚΤΗΣΗΣ</t>
  </si>
  <si>
    <t>ΑΥΤ/ΤΟ NISSAN ALMERA PIK 4456</t>
  </si>
  <si>
    <t>ΑΥΤ/ΤΟ NISSAN PRIMERA PIK 4474</t>
  </si>
  <si>
    <t>ΑΥΤΟΚΙΝΗΤΟ BMW MEA 2334</t>
  </si>
  <si>
    <t>ΑΥΤ/ΤΟ ΦΙΧ MITSUBISHI PIA 2123</t>
  </si>
  <si>
    <t>ΑΥΤ/ΤΟ ΦΙΧ ΤΟΥΟΤΑ MBA 4556</t>
  </si>
  <si>
    <t>ΤΡΑΠΕΖΑΡΙΑ</t>
  </si>
  <si>
    <t>ΕΠΙΠΛΟ COMPUTER</t>
  </si>
  <si>
    <t>ΜΕΤΑΛΛΙΚΕΣ ΚΑΡΕΚΛΕΣ</t>
  </si>
  <si>
    <t>ΜΕΤΑΛΛΙΚΑ ΚΟΜΟΔΙΝΑ</t>
  </si>
  <si>
    <t>ΚΡΥΣΤΑΛΟ ΦΥΜΕ ΓΡΑΦΕΙΟΥ</t>
  </si>
  <si>
    <t>ΣΥΡΤΑΡΟΘΗΚΗ ΞΥΛΙΝΗ 2 ΣΥΡΤΑΡΙΩΝ</t>
  </si>
  <si>
    <t>ΣΥΡΤΑΡΟΘΗΚΗ ΜΕΤΑΛΛΙΚΗ 3 ΣΥΡΤΑΡΙΩΝ</t>
  </si>
  <si>
    <t>ΚΑΡΕΚΛΑ ΓΡΑΦΕΙΟΥ ΚΥΛΙΟΜΕΝΗ</t>
  </si>
  <si>
    <t>ΤΡΑΠΕΖΙ ΞΥΛΙΝΟ ΦΟΡΜΑΙΚΑ</t>
  </si>
  <si>
    <t xml:space="preserve">ΚΑΡΕΚΛΑ ΓΡΑΦΕΙΟΥ </t>
  </si>
  <si>
    <t>ΑΡΙΘΜΟΜΗΧΑΝΕΣ CASIO</t>
  </si>
  <si>
    <t xml:space="preserve">ΑΡΙΘΜΟΜΗΧΑΝH SHARP </t>
  </si>
  <si>
    <t>ΕΚΤΥΠΩΤΗΣ STAR LC 10</t>
  </si>
  <si>
    <t>H/Y 486 DTK</t>
  </si>
  <si>
    <t>ΣΤΑΘΕΡΟΠΟΙΗΤΗΣ ΤΑΣΗΣ UPS 400</t>
  </si>
  <si>
    <t>ΦΙΛΤΡΟ ΟΘΟΝΗΣ COMPUTER</t>
  </si>
  <si>
    <t>ΠΡΟΓΡΑΜΜΑ ΓΕΝΙΚΗΣ ΛΟΓΙΣΤΙΚΗΣ</t>
  </si>
  <si>
    <t>ΠΛΗΚΤΡΟΛΟΓΙΟ COMPUTER</t>
  </si>
  <si>
    <t xml:space="preserve">FAX PANAFAX </t>
  </si>
  <si>
    <t>ΣΥΝΟΛΑ</t>
  </si>
  <si>
    <r>
      <t xml:space="preserve">Δίδονται οι προμηθευτές για χάρτινα κουτιά συσκευασίας </t>
    </r>
    <r>
      <rPr>
        <sz val="10"/>
        <rFont val="Arial"/>
        <family val="2"/>
        <charset val="161"/>
      </rPr>
      <t>:</t>
    </r>
    <r>
      <rPr>
        <b/>
        <sz val="10"/>
        <rFont val="Arial"/>
        <family val="2"/>
        <charset val="161"/>
      </rPr>
      <t xml:space="preserve"> </t>
    </r>
  </si>
  <si>
    <t>Αν έχουμε σταθμίσει την ποιότητα των προιόντων κάθε προμηθευτή με 70%,και την ταχύτητα παράδοσης με 30%, ποιός προμηθευτής θα πρέπει να προτιμηθεί;</t>
  </si>
  <si>
    <t># ΠΑΡΑΓΓΕΛΙΩΝ</t>
  </si>
  <si>
    <t># ΕΛΑΤΤΩΜΑΤΙΚΩΝ ΠΕΡΙΠΤΩΣΕΩΝ</t>
  </si>
  <si>
    <t># ΕΓΚΑΙΡΩΝ ΠΑΡΑΔΟΣΕΩΝ</t>
  </si>
  <si>
    <t>ΒΑΘΜΟΣ ΠΟΙΟΤΗΤΑΣ</t>
  </si>
  <si>
    <t>ΒΑΘΜΟΣ ΤΑΧΥΤΗΤΑΣ</t>
  </si>
  <si>
    <t>ΣΥΝΟΛΟ</t>
  </si>
  <si>
    <t>CARTONPACK A.E.</t>
  </si>
  <si>
    <t>BIOPACK A.E.</t>
  </si>
  <si>
    <t>PAPERPACK A.E.</t>
  </si>
  <si>
    <t>ΧΑΡΤΕΛΛΑΣ Ο.Ε.</t>
  </si>
  <si>
    <t>ΣΤΑΘΜΙΣΗ</t>
  </si>
  <si>
    <t>ΠΟΙΟΤΗΤΑ</t>
  </si>
  <si>
    <t>ΤΑΧΥΤΗΤΑ</t>
  </si>
  <si>
    <t>ΚΩΔΙΚΟΣ</t>
  </si>
  <si>
    <t>ΠΟΣΟΤΗΤΑ</t>
  </si>
  <si>
    <t>ΤΙΜΗ</t>
  </si>
  <si>
    <t>ΕΣΟΔΑ</t>
  </si>
  <si>
    <t>Δ1</t>
  </si>
  <si>
    <t>Γ7</t>
  </si>
  <si>
    <t>Β1</t>
  </si>
  <si>
    <t>Δ5</t>
  </si>
  <si>
    <t>Γ3</t>
  </si>
  <si>
    <t>Δ7</t>
  </si>
  <si>
    <t>Δ2</t>
  </si>
  <si>
    <t>Γ8</t>
  </si>
  <si>
    <t>Δ6</t>
  </si>
  <si>
    <t>Γ1</t>
  </si>
  <si>
    <t>Α5</t>
  </si>
  <si>
    <t>Δ4</t>
  </si>
  <si>
    <t>Δ8</t>
  </si>
  <si>
    <t>Δ9</t>
  </si>
  <si>
    <t>Δ10</t>
  </si>
  <si>
    <t>Γ10</t>
  </si>
  <si>
    <t>Β2</t>
  </si>
  <si>
    <t>Α2</t>
  </si>
  <si>
    <t>Α4</t>
  </si>
  <si>
    <t>Β4</t>
  </si>
  <si>
    <t>Α1</t>
  </si>
  <si>
    <t>Β3</t>
  </si>
  <si>
    <t>Β5</t>
  </si>
  <si>
    <t>Δ3</t>
  </si>
  <si>
    <t>Γ6</t>
  </si>
  <si>
    <t>Γ4</t>
  </si>
  <si>
    <t>Γ9</t>
  </si>
  <si>
    <t>Γ5</t>
  </si>
  <si>
    <t>Γ2</t>
  </si>
  <si>
    <t>Α3</t>
  </si>
  <si>
    <t>ΜΙΣΘΟΛΟΓΙΚΗ ΚΑΤΑΣΤΑΣΗ ΜΗΝΟΣ ΜΑΙΟΥ 2003</t>
  </si>
  <si>
    <t>ΚΑΤΑΣΤΑΣΗ ΠΡΟΣΩΠΙΚΟΥ 2003</t>
  </si>
  <si>
    <t>A/A</t>
  </si>
  <si>
    <t>ΟΝΟΜΑΤΕΠΩΝΥΜΟ</t>
  </si>
  <si>
    <t>ΒΑΣΙΚΟΣ ΜΙΣΘΟΣ</t>
  </si>
  <si>
    <t>ΙΚΑ ΕΡΓΑΖΟΜΕΝΟΥ</t>
  </si>
  <si>
    <t>ΙΚΑ ΕΡΓΟΔΟΤΗ</t>
  </si>
  <si>
    <t>ΦΟΡΟΣ ΕΡΓΑΖΟΜΕΝΟΥ</t>
  </si>
  <si>
    <t>ΚΑΘΑΡΕΣ ΑΠΟΔΟΧΕΣ</t>
  </si>
  <si>
    <t>ΔΑΠΑΝΗ ΕΠΙΧΕΙΡΗΣΗΣ</t>
  </si>
  <si>
    <t>ΕΓΓΑΜΟΣ</t>
  </si>
  <si>
    <t># ΤΕΚΝΩΝ</t>
  </si>
  <si>
    <t>ΗΜ.ΠΡΟΣΛΗΨΗΣ</t>
  </si>
  <si>
    <t>ΑΠΟΥΣΙΕΣ ΑΠΌ 1/1/-31/5</t>
  </si>
  <si>
    <t>ΓΝΩΣΕΙΣ</t>
  </si>
  <si>
    <t>Ν/Ο</t>
  </si>
  <si>
    <t>0-6</t>
  </si>
  <si>
    <t>ΑΠΟΣΤΟΛΟΥ</t>
  </si>
  <si>
    <t>ΓΕΩΡΓΙΟΣ</t>
  </si>
  <si>
    <t>N</t>
  </si>
  <si>
    <t>ΠΕ</t>
  </si>
  <si>
    <t>ΑΝΔΡΕΑΔΗΣ</t>
  </si>
  <si>
    <t>ΚΩΝ/ΝΟΣ</t>
  </si>
  <si>
    <t>ΤΕ</t>
  </si>
  <si>
    <t>ΓΙΑΝΝΑΡΑΣ</t>
  </si>
  <si>
    <t>ΑΠΟΣΤΟΛΟΣ</t>
  </si>
  <si>
    <t>O</t>
  </si>
  <si>
    <t>ΔΕ</t>
  </si>
  <si>
    <t>ΔΕΛΛΗΣ</t>
  </si>
  <si>
    <t>ΑΛΕΞΑΝΔΡΟΣ</t>
  </si>
  <si>
    <t>ΜΕ</t>
  </si>
  <si>
    <t>ΘΕΟΔΩΡΟΥ</t>
  </si>
  <si>
    <t>ΙΩΑΝΝΗΣ</t>
  </si>
  <si>
    <t>ΙΩΑΝΝΟΥ</t>
  </si>
  <si>
    <t>ΠΕΤΡΟΣ</t>
  </si>
  <si>
    <t>ΚΑΛΑΝΤΖΗΣ</t>
  </si>
  <si>
    <t>ΗΛΙΑΣ</t>
  </si>
  <si>
    <t>ΚΕΦΑΛΑΣ</t>
  </si>
  <si>
    <t>ΝΙΚΟΛΑΟΣ</t>
  </si>
  <si>
    <t>ΛΟΥΚΑΣ</t>
  </si>
  <si>
    <t>ΠΑΝΑΓΙΩΤΗΣ</t>
  </si>
  <si>
    <t>ΜΠΑΝΙΑΣ</t>
  </si>
  <si>
    <t>ΟΡΓΑΝΟΓΡΑΜΜΑ ΕΠΙΧΕΙΡΗΣΗΣ</t>
  </si>
  <si>
    <t>ΜΕΤΟΧΟΙ</t>
  </si>
  <si>
    <t>ΔΙΟΙΚΗΤΙΚΟ ΣΥΜΒΟΥΛΙΟ</t>
  </si>
  <si>
    <t>ΠΡΟΕΔΡΟΣ ΔΙΟΙΚΗΤΙΚΟΥ ΣΥΜΒΟΥΛΙΟΥ</t>
  </si>
  <si>
    <t>ΔΙΕΥΘΥΝΩΝ ΣΥΜΒΟΥΛΟΣ</t>
  </si>
  <si>
    <t>ΓΕΝΙΚΟΣ ΔΙΕΥΘΥΝΤΗΣ</t>
  </si>
  <si>
    <t>ΟΙΚΟΝΟΜΙΚΟΣ ΔΙΕΥΘΥΝΤΗΣ</t>
  </si>
  <si>
    <t>ΔΙΕΥΘΥΝΤΗΣ ΜΑΡΚΕΤΙΝΓΚ</t>
  </si>
  <si>
    <t>ΔΙΕΥΘΥΝΤΗΣ ΠΑΡΑΓΩΓΗΣ</t>
  </si>
  <si>
    <t>ΥΠΕΥΘΥΝΟΣ ΟΙΚΟΝΟΜΙΚΩΝ ΑΠΟΤΕΛΕΣΜΑΤΩΝ</t>
  </si>
  <si>
    <t>ΤΜΗΜΑ ΠΩΛΗΣΕΩΝ</t>
  </si>
  <si>
    <t>ΤΜΗΜΑΤΑ ΠΑΡΑΓΩΓΗΣ</t>
  </si>
  <si>
    <t>ΥΠΕΥΘΥΝΟΣ ΔΙΑΘΕΣΙΜΩΝ</t>
  </si>
  <si>
    <t>ΤΜΗΜΑ ΔΙΑΝΟΜΗΣ</t>
  </si>
  <si>
    <t>ΤΜΗΜΑ ΕΡΕΥΝΑΣ &amp; ΑΝΑΠΤΥΞΗΣ ΝΕΩΝ ΠΡΟΙΟΝΤΩΝ</t>
  </si>
  <si>
    <t>ΥΠΕΥΘΥΝΟΣ ΣΤΑΤΙΣΤΙΚΗΣ</t>
  </si>
  <si>
    <t>ΤΜΗΜΑ ΑΠΟΘΗΚΗΣ</t>
  </si>
  <si>
    <t>ΥΠΕΥΘΥΝΟΣ ΠΙΣΤΩΣΕΩΝ ΕΜΠΟΡΙΑΣ</t>
  </si>
  <si>
    <t>ΤΜΗΜΑ ΔΙΑΦΗΜΙΣΕΩΝ</t>
  </si>
  <si>
    <t>ΔΙΕΥΘΥΝΤΗΣ ΠΟΙΟΤΙΚΟΥ ΕΛΕΓΧΟΥ</t>
  </si>
  <si>
    <t>ΥΠΕΥΘΥΝΟΣ ΣΥΣΤΗΜΑΤΩΝ &amp; ΜΕΘΟΔΩΝ</t>
  </si>
  <si>
    <t>ΤΜΗΜΑ ΕΡΕΥΝΑΣ ΑΓΟΡΑΣ</t>
  </si>
  <si>
    <t>ΤΜΗΜΑΤΑ ΠΟΙΟΤΙΚΟΥ ΕΛΕΓΧΟΥ</t>
  </si>
  <si>
    <t>ΥΠΕΥΘΥΝΟΣ ΜΗΧΑΝΟΡΓΑΝΩΣΗΣ</t>
  </si>
  <si>
    <t>ΤΜΗΜΑ ΣΤΑΤΙΣΤΙΚΗΣ &amp; ΕΜΠΟΡΙΑΣ</t>
  </si>
  <si>
    <t>ΕΚΠΑΙΔΕΥΣΗ ΠΡΟΣΩΠΙΚΟΥ</t>
  </si>
  <si>
    <t>ΥΠΕΥΘΥΝΟΣ ΕΣΩΤΕΡΙΚΟΥ ΕΛΕΓΧΟΥ</t>
  </si>
  <si>
    <t>ΤΜΗΜΑ ΚΙΝΗΣΗΣ ΟΧΗΜΑΤΩΝ ΔΙΑΝΟΜΗΣ</t>
  </si>
  <si>
    <t>ΥΠΕΥΘΥΝΟΣ ΛΟΓΙΣΤΗΡΙΟΥ</t>
  </si>
  <si>
    <t>ΤΕΧΝΙΚΟΣ ΔΙΕΥΘΥΝΤΗΣ</t>
  </si>
  <si>
    <t>ΔΙΕΥΘΥΝΤΗΣ ΕΦΟΔΙΑΣΜΟΥ</t>
  </si>
  <si>
    <t>ΔΙΕΥΘΥΝΤΗΣ ΔΙΟΙΚΗΤΙΚΟΥ</t>
  </si>
  <si>
    <t>ΤΜΗΜΑ ΗΛΕΚΤΡΟΛΟΓΙΚΟΥ ΕΞΟΠΛΙΣΜΟΥ</t>
  </si>
  <si>
    <t>ΤΜΗΜΑ ΠΡΟΜΗΘΕΙΩΝ</t>
  </si>
  <si>
    <t>ΤΜΗΜΑ ΠΡΟΣΩΠΙΚΟΥ</t>
  </si>
  <si>
    <t>ΤΜΗΜΑ ΜΗΧΑΝΟΛΟΓΙΚΟΥ ΕΞΟΠΛΙΣΜΟΥ</t>
  </si>
  <si>
    <t>ΤΜΗΜΑ ΕΣΩΤΕΡΙΚΗΣ ΑΓΟΡΑΣ</t>
  </si>
  <si>
    <t>ΓΡΑΜΜΑΤΕΙΑ</t>
  </si>
  <si>
    <t>ΤΜΗΜΑ ΚΤΙΡΙΑΚΟΥ ΕΞΟΠΛΙΣΜΟΥ</t>
  </si>
  <si>
    <t>ΤΜΗΜΑ ΕΞΩΤΕΡΙΚΗΣ ΑΓΟΡΑΣ</t>
  </si>
  <si>
    <t>ΤΗΛΕΦΩΝΙΚΟ ΚΕΝΤΡΟ</t>
  </si>
  <si>
    <t>ΤΜΗΜΑ ΜΕΤΑΦΟΡΙΚΩΝ ΜΕΣΩΝ</t>
  </si>
  <si>
    <t>ΑΠΟΘΗΚΕΣ</t>
  </si>
  <si>
    <t>ΘΥΡΩΡΟΙ &amp; ΦΥΛΑΚΕΣ</t>
  </si>
  <si>
    <t>ΤΜΗΜΑ ΟΧΗΜΑΤΩΝ ΕΡΓΟΣΤΑΣΙΟΥ</t>
  </si>
  <si>
    <t>ΠΡΟΣΩΠΙΚΟ ΚΑΘΑΡΙΟΤΗΤΑΣ ΓΡΑΦΕΙΩΝ</t>
  </si>
  <si>
    <t>ΕΠΙΤΑΓΕΣ ΕΙΣΠΡΑΚΤΕΕΣ</t>
  </si>
  <si>
    <t>ΕΠΙΤΑΓΕΣ ΠΛΗΡΩΤΕΕΣ</t>
  </si>
  <si>
    <t>ΑΡ.ΕΠΙΤΑΓΗΣ</t>
  </si>
  <si>
    <t>ΕΚΔΟΤΗΣ-ΠΕΛΑΤΗΣ</t>
  </si>
  <si>
    <t>ΗΜΕΡ.ΛΗΞΗΣ</t>
  </si>
  <si>
    <t>ΠΟΣΟ</t>
  </si>
  <si>
    <t>ΕΚΔΟΤΗΣ-ΠΡΟΜΗΘΕΥΤΗΣ</t>
  </si>
  <si>
    <t>4445246-1</t>
  </si>
  <si>
    <t>ABC-1</t>
  </si>
  <si>
    <t>3662564-1</t>
  </si>
  <si>
    <t>BSA-1</t>
  </si>
  <si>
    <t>4445246-2</t>
  </si>
  <si>
    <t>ABC-2</t>
  </si>
  <si>
    <t>3662564-2</t>
  </si>
  <si>
    <t>BSA-2</t>
  </si>
  <si>
    <t>4445246-3</t>
  </si>
  <si>
    <t>ABC-3</t>
  </si>
  <si>
    <t>3662564-3</t>
  </si>
  <si>
    <t>BSA-3</t>
  </si>
  <si>
    <t>4445246-4</t>
  </si>
  <si>
    <t>ABC-4</t>
  </si>
  <si>
    <t>3662564-4</t>
  </si>
  <si>
    <t>BSA-4</t>
  </si>
  <si>
    <t>4445246-5</t>
  </si>
  <si>
    <t>ABC-5</t>
  </si>
  <si>
    <t>3662564-5</t>
  </si>
  <si>
    <t>BSA-5</t>
  </si>
  <si>
    <t>4445246-6</t>
  </si>
  <si>
    <t>ABC-6</t>
  </si>
  <si>
    <t>3662564-6</t>
  </si>
  <si>
    <t>BSA-6</t>
  </si>
  <si>
    <t>4445246-7</t>
  </si>
  <si>
    <t>ABC-7</t>
  </si>
  <si>
    <t>3662564-7</t>
  </si>
  <si>
    <t>BSA-7</t>
  </si>
  <si>
    <t>4445246-8</t>
  </si>
  <si>
    <t>ABC-8</t>
  </si>
  <si>
    <t>3662564-8</t>
  </si>
  <si>
    <t>BSA-8</t>
  </si>
  <si>
    <t>4445246-9</t>
  </si>
  <si>
    <t>ABC-9</t>
  </si>
  <si>
    <t>3662564-9</t>
  </si>
  <si>
    <t>BSA-9</t>
  </si>
  <si>
    <t>4445246-10</t>
  </si>
  <si>
    <t>ABC-10</t>
  </si>
  <si>
    <t>3662564-10</t>
  </si>
  <si>
    <t>BSA-10</t>
  </si>
  <si>
    <t>4445246-11</t>
  </si>
  <si>
    <t>ABC-11</t>
  </si>
  <si>
    <t>3662564-11</t>
  </si>
  <si>
    <t>BSA-11</t>
  </si>
  <si>
    <t>4445246-12</t>
  </si>
  <si>
    <t>ABC-12</t>
  </si>
  <si>
    <t>3662564-12</t>
  </si>
  <si>
    <t>BSA-12</t>
  </si>
  <si>
    <t>4445246-13</t>
  </si>
  <si>
    <t>ABC-13</t>
  </si>
  <si>
    <t>3662564-13</t>
  </si>
  <si>
    <t>BSA-13</t>
  </si>
  <si>
    <t>4445246-14</t>
  </si>
  <si>
    <t>ABC-14</t>
  </si>
  <si>
    <t>3662564-14</t>
  </si>
  <si>
    <t>BSA-14</t>
  </si>
  <si>
    <t>4445246-15</t>
  </si>
  <si>
    <t>ABC-15</t>
  </si>
  <si>
    <t>3662564-15</t>
  </si>
  <si>
    <t>BSA-15</t>
  </si>
  <si>
    <t>4445246-16</t>
  </si>
  <si>
    <t>ABC-16</t>
  </si>
  <si>
    <t>3662564-16</t>
  </si>
  <si>
    <t>BSA-16</t>
  </si>
  <si>
    <t>4445246-17</t>
  </si>
  <si>
    <t>ABC-17</t>
  </si>
  <si>
    <t>3662564-17</t>
  </si>
  <si>
    <t>BSA-17</t>
  </si>
  <si>
    <t>4445246-18</t>
  </si>
  <si>
    <t>ABC-18</t>
  </si>
  <si>
    <t>3662564-18</t>
  </si>
  <si>
    <t>BSA-18</t>
  </si>
  <si>
    <t>4445246-19</t>
  </si>
  <si>
    <t>ABC-19</t>
  </si>
  <si>
    <t>3662564-19</t>
  </si>
  <si>
    <t>BSA-19</t>
  </si>
  <si>
    <t>4445246-20</t>
  </si>
  <si>
    <t>ABC-20</t>
  </si>
  <si>
    <t>3662564-20</t>
  </si>
  <si>
    <t>BSA-20</t>
  </si>
  <si>
    <t>4445246-21</t>
  </si>
  <si>
    <t>ABC-21</t>
  </si>
  <si>
    <t>3662564-21</t>
  </si>
  <si>
    <t>BSA-21</t>
  </si>
  <si>
    <t>4445246-22</t>
  </si>
  <si>
    <t>ABC-22</t>
  </si>
  <si>
    <t>3662564-22</t>
  </si>
  <si>
    <t>BSA-22</t>
  </si>
  <si>
    <t>4445246-23</t>
  </si>
  <si>
    <t>ABC-23</t>
  </si>
  <si>
    <t>3662564-23</t>
  </si>
  <si>
    <t>BSA-23</t>
  </si>
  <si>
    <t>4445246-24</t>
  </si>
  <si>
    <t>ABC-24</t>
  </si>
  <si>
    <t>3662564-24</t>
  </si>
  <si>
    <t>BSA-24</t>
  </si>
  <si>
    <t>4445246-25</t>
  </si>
  <si>
    <t>ABC-25</t>
  </si>
  <si>
    <t>3662564-25</t>
  </si>
  <si>
    <t>BSA-25</t>
  </si>
  <si>
    <t>4445246-26</t>
  </si>
  <si>
    <t>ABC-26</t>
  </si>
  <si>
    <t>3662564-26</t>
  </si>
  <si>
    <t>BSA-26</t>
  </si>
  <si>
    <t>4445246-27</t>
  </si>
  <si>
    <t>ABC-27</t>
  </si>
  <si>
    <t>3662564-27</t>
  </si>
  <si>
    <t>BSA-27</t>
  </si>
  <si>
    <t>4445246-28</t>
  </si>
  <si>
    <t>ABC-28</t>
  </si>
  <si>
    <t>3662564-28</t>
  </si>
  <si>
    <t>BSA-28</t>
  </si>
  <si>
    <t>4445246-29</t>
  </si>
  <si>
    <t>ABC-29</t>
  </si>
  <si>
    <t>4445246-30</t>
  </si>
  <si>
    <t>ABC-30</t>
  </si>
  <si>
    <t>4445246-31</t>
  </si>
  <si>
    <t>ABC-31</t>
  </si>
  <si>
    <t>4445246-32</t>
  </si>
  <si>
    <t>ABC-32</t>
  </si>
  <si>
    <t>4445246-33</t>
  </si>
  <si>
    <t>ABC-33</t>
  </si>
  <si>
    <t>4445246-34</t>
  </si>
  <si>
    <t>ABC-34</t>
  </si>
  <si>
    <t>4445246-35</t>
  </si>
  <si>
    <t>ABC-35</t>
  </si>
  <si>
    <t>4445246-36</t>
  </si>
  <si>
    <t>ABC-36</t>
  </si>
  <si>
    <t>4445246-37</t>
  </si>
  <si>
    <t>ABC-37</t>
  </si>
  <si>
    <t>4445246-38</t>
  </si>
  <si>
    <t>ABC-38</t>
  </si>
  <si>
    <t>4445246-39</t>
  </si>
  <si>
    <t>ABC-39</t>
  </si>
  <si>
    <t>4445246-40</t>
  </si>
  <si>
    <t>ABC-40</t>
  </si>
  <si>
    <t>4445246-41</t>
  </si>
  <si>
    <t>ABC-41</t>
  </si>
  <si>
    <t>4445246-42</t>
  </si>
  <si>
    <t>ABC-42</t>
  </si>
  <si>
    <t>ΜΗΝΑΣ</t>
  </si>
  <si>
    <t>ΕΙΣΡΟΕΣ</t>
  </si>
  <si>
    <t>ΕΚΡΟΕΣ</t>
  </si>
  <si>
    <t>ΥΠΟΛΟΙΠΟ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</si>
  <si>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</si>
  <si>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</si>
  <si>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</si>
  <si>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</si>
  <si>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</si>
  <si>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</si>
  <si>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</si>
  <si>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</si>
  <si>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</si>
  <si>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</si>
  <si>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</si>
  <si>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</si>
  <si>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Δίνονται οι πωλήσεις σε δραχμές, για το Α' τετράμηνο 2001.</t>
  </si>
  <si>
    <t>Να ευρεθεί το μερίδιο αγοράς της κάθε εταιρίας.</t>
  </si>
  <si>
    <t>ΕΤΑΙΡΙΑ</t>
  </si>
  <si>
    <t>ΤΕΜΑΧΙΑ</t>
  </si>
  <si>
    <t>ΜΕΡΙΔΙΟ</t>
  </si>
  <si>
    <t>ELECTRONET</t>
  </si>
  <si>
    <t>ΚΩΤΣΟΒΟΛΟΣ</t>
  </si>
  <si>
    <t>ΚΟΡΑΣΙΔΗΣ</t>
  </si>
  <si>
    <t>EXPERT</t>
  </si>
  <si>
    <t>CAREFOUR</t>
  </si>
  <si>
    <t>IKEA</t>
  </si>
  <si>
    <t>PRACTIKER</t>
  </si>
  <si>
    <t>ΚΕΛΕΣΙΔΗΣ</t>
  </si>
  <si>
    <t>ΒΑΓΙΩΝΗΣ</t>
  </si>
  <si>
    <t>ΠΙΤΣΟΣ</t>
  </si>
  <si>
    <t>ΠΡΟΙΟΝ</t>
  </si>
  <si>
    <t>ΤΙΜΗ ΠΩΛ.</t>
  </si>
  <si>
    <t>ΤΙΜΗ ΑΓΟΡΑΣ</t>
  </si>
  <si>
    <t>ΠΩΛΗΣΕΙΣ</t>
  </si>
  <si>
    <t>ΚΕΡΔΟΣ</t>
  </si>
  <si>
    <t>ΨΥΓΕΙΑ</t>
  </si>
  <si>
    <t>ΚΟΥΖΙΝΕΣ</t>
  </si>
  <si>
    <t>ΠΛΥΝΤΗΡΙΑ</t>
  </si>
  <si>
    <t>ΤΗΛΕΟΡΑΣΕΙΣ</t>
  </si>
  <si>
    <t>ΒΙΝΤΕΟ</t>
  </si>
  <si>
    <t>Η/Υ</t>
  </si>
  <si>
    <t>ΛΑΡΙΣΑ</t>
  </si>
  <si>
    <t>ΒΟΛΟΣ</t>
  </si>
  <si>
    <t>ΤΡΙΚΑΛΑ</t>
  </si>
  <si>
    <t>ΚΑΡΔΙΤΣΑ</t>
  </si>
  <si>
    <t>ΑΠΟΤΕΛΕΣΜΑΤΑ ΑΝΑ ΠΡΟΙΟΝ ΚΑΙ ΥΠΟΚΑΤΑΣΤΗΜΑ</t>
  </si>
  <si>
    <t>ΧΙΛΙΟΜΕΤΡΑ</t>
  </si>
  <si>
    <t>ΡΙΜ 3201</t>
  </si>
  <si>
    <t>ΜΕΣΗ ΤΙΜΗ ΒΕΝΖΙΝΗΣ</t>
  </si>
  <si>
    <t>ΡΙΜ 3202</t>
  </si>
  <si>
    <t>ΡΙΜ 3203</t>
  </si>
  <si>
    <t>ΠΡΟΔΙΑΓΡΑΦΕΣ ΚΑΤΑΝΑΛΩΣΗΣ</t>
  </si>
  <si>
    <t>ΡΙΜ 3204</t>
  </si>
  <si>
    <t>ΡΙΜ 3205</t>
  </si>
  <si>
    <t>ΡΙΜ 3206</t>
  </si>
  <si>
    <t>ΡΙΜ 3207</t>
  </si>
  <si>
    <t>ΡΙΜ 3208</t>
  </si>
  <si>
    <t>ΡΙΜ 3209</t>
  </si>
  <si>
    <t>ΡΙΜ 3210</t>
  </si>
  <si>
    <t>Η επιχείρηση πιστευει ότι κάποιοι οδηγοί κάνουν για δική τους ιδιωτική χρήση επιπλέον κατανάλωση.</t>
  </si>
  <si>
    <t>Ποιοι νομίζετε ότι είναι;</t>
  </si>
  <si>
    <t>ΛΙΤΡΑ/100 ΧΙΛΙΟΜ</t>
  </si>
  <si>
    <t>ΛΥΣΗ</t>
  </si>
  <si>
    <t>ΕΙΚΟΝΙΚΗ ΕΠΙΧΕΙΡΗΣΗ "AMITA Α.Ε."  (ΒΙ.ΠΕ. ΛΑΡΙΣΑΣ- Δ ΤΟΜΕΑΣ)</t>
  </si>
  <si>
    <t>ΕΚΤΥΠΩΤΗΣ BROTHER M122</t>
  </si>
  <si>
    <t>ΕΚΤΥΠΩΤΗΣ BROTHER B223</t>
  </si>
  <si>
    <t>ΕΞΟΠΛΙΣΜΟΣ COMPUTER J55</t>
  </si>
  <si>
    <t>ΕΞΟΠΛΙΣΜΟΣ COMPUTER L55</t>
  </si>
  <si>
    <t>ΕΞΟΠΛΙΣΜΟΣ COMPUTER G43</t>
  </si>
  <si>
    <t>1)Ποιο είναι το ποσοστό των 5 πιο προσοδοφόρων εμπορευμάτων ,έναντι του συνόλου των πωλήσεων</t>
  </si>
  <si>
    <t>2)Ποιο είναι το ποσοστό των 5 λιγότερο προσοδοφόρων εμπορευμάτων ,έναντι του συνόλου των πωλήσεων</t>
  </si>
  <si>
    <t xml:space="preserve"> % ΣΕ ΤΕΜΆΧΙΑ</t>
  </si>
  <si>
    <t>1) Να συμπληρώσετε τον πίνακα μισθοδοσίας.</t>
  </si>
  <si>
    <t>2) Να γράψετε 5 σημαντικές πληροφορίες που μπορείτε να αντλήσετε από τις παραπάνω καταστάσεις.</t>
  </si>
  <si>
    <t>Οι έγγαμοι αμοίβονται με το ..% του συνόλου της μισθοδοσίας</t>
  </si>
  <si>
    <t>Οι ΤΕ κανουν το …% του συνόλου των απουσιών.</t>
  </si>
  <si>
    <t>Οι άγαμοι και χωρίς τέκνα , αμοίβονται με το ..% του συνόλου της μισθοδοσίας</t>
  </si>
  <si>
    <t>Οι 2 πιο αρχαιότεροι υπάλληλοι , αμοίβονται με το ..% του συνόλου της μισθοδοσίας</t>
  </si>
  <si>
    <t>Οι έγγαμοι και ΠΕ , αμοίβονται με το ..% του συνόλου της μισθοδοσίας</t>
  </si>
  <si>
    <t>ΑΓΟΡΕΣ</t>
  </si>
  <si>
    <t>ΑΡΧ.ΑΠΟΘ</t>
  </si>
  <si>
    <t>ΤΕΛ.ΑΠΟΘ</t>
  </si>
  <si>
    <t>ΚΟΣΤΟΣ ΠΩΛ/ΝΤΩΝ</t>
  </si>
  <si>
    <t>ΕΡΓΟ-1</t>
  </si>
  <si>
    <t>ΕΡΓΟ-2</t>
  </si>
  <si>
    <t>ΕΡΓΟ-3</t>
  </si>
  <si>
    <t>ΕΡΓΟ-4</t>
  </si>
  <si>
    <t>ΕΡΓΟ-5</t>
  </si>
  <si>
    <t>ΕΡΓΟ-6</t>
  </si>
  <si>
    <t>ΕΡΓΟ-7</t>
  </si>
  <si>
    <t>ΔΑΠΑΝΕΣ ΠΡΟΣΩΠΙΚΟΥ</t>
  </si>
  <si>
    <t>ΑΜΟΙΒΕΣ ΤΡΙΤΩΝ</t>
  </si>
  <si>
    <t>ΑΜΟΙΒΕΣ ΥΠΕΡΓΟΛΑΒΩΝ</t>
  </si>
  <si>
    <t>ΔΕΗ + ΥΔΡΕΥΣΗ</t>
  </si>
  <si>
    <t>ΔΙΑΦΟΡΑ ΕΞΟΔΑ</t>
  </si>
  <si>
    <r>
      <t xml:space="preserve">ΤΙΜ. ΚΑΥΣΙΜΩΝ ΣΕ </t>
    </r>
    <r>
      <rPr>
        <sz val="8"/>
        <rFont val="Arial Greek"/>
        <charset val="161"/>
      </rPr>
      <t>€</t>
    </r>
  </si>
  <si>
    <t>ΠΡΟΤ</t>
  </si>
  <si>
    <t>ΠΡΑΓΜ</t>
  </si>
  <si>
    <t>ΔΙΔΟΝΤΑΙ</t>
  </si>
  <si>
    <t>ΖΗΤΕΙΤΑΙ</t>
  </si>
  <si>
    <t>1. ΠΡΟΒΛΕΠΟΜΕΝΕΣ ΠΩΛΗΣΕΙΣ 2004</t>
  </si>
  <si>
    <t>1.Προυπολογισμός πωλήσεων (€)</t>
  </si>
  <si>
    <t>ΜΟΝΑΔΕΣ</t>
  </si>
  <si>
    <t>ΤΙΜΗ ΜΟΝΑΔΑΣ</t>
  </si>
  <si>
    <t>2.Προυπολογισμός παραγωγής (ποσότητες)</t>
  </si>
  <si>
    <t>Α</t>
  </si>
  <si>
    <t>B</t>
  </si>
  <si>
    <t>Γ</t>
  </si>
  <si>
    <t>Δ</t>
  </si>
  <si>
    <t>2. ΠΡΟΒΛΕΠΟΜΕΝΑ ΑΠΟΘΕΜΑΤΑ 1/1/2004</t>
  </si>
  <si>
    <t>3. ΕΠΙΘΥΜΗΤΑ ΑΠΟΘΕΜΑΤΑ 31/12/2004</t>
  </si>
  <si>
    <t xml:space="preserve">1.Προυπολογισμός πωλήσεων </t>
  </si>
  <si>
    <t>Προυπολογισμός παραγωγής</t>
  </si>
  <si>
    <t>Β</t>
  </si>
  <si>
    <t>Προβλεπόμενες πωλήσεις</t>
  </si>
  <si>
    <t xml:space="preserve"> +τελικό απόθεμα</t>
  </si>
  <si>
    <t xml:space="preserve"> =Σύνολο απαιτούμενης παραγωγής</t>
  </si>
  <si>
    <t xml:space="preserve"> - Αρχικό απόθεμα</t>
  </si>
  <si>
    <t xml:space="preserve"> = Απαιτούμενη παραγωγή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</si>
</sst>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&quot;$&quot;#,##0_);[Red]\(&quot;$&quot;#,##0\)"/>
    <numFmt numFmtId="165" formatCode="d/m/yyyy;@"/>
    <numFmt numFmtId="166" formatCode="#,##0\ &quot;€&quot;"/>
    <numFmt numFmtId="167" formatCode="#,##0.0\ &quot;€&quot;"/>
  </numFmts>
  <fonts count="39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3"/>
      <name val="Courier"/>
      <family val="3"/>
      <charset val="161"/>
    </font>
    <font>
      <u/>
      <sz val="10"/>
      <color indexed="12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i/>
      <u/>
      <sz val="10"/>
      <name val="Courier"/>
      <family val="3"/>
    </font>
    <font>
      <i/>
      <sz val="10"/>
      <color indexed="16"/>
      <name val="MS Sans Serif"/>
      <family val="2"/>
      <charset val="161"/>
    </font>
    <font>
      <sz val="10"/>
      <color indexed="8"/>
      <name val="MS Sans Serif"/>
      <family val="2"/>
      <charset val="161"/>
    </font>
    <font>
      <b/>
      <sz val="8.5"/>
      <color indexed="8"/>
      <name val="MS Sans Serif"/>
      <family val="2"/>
      <charset val="161"/>
    </font>
    <font>
      <b/>
      <sz val="8.5"/>
      <name val="MS Sans Serif"/>
      <family val="2"/>
      <charset val="161"/>
    </font>
    <font>
      <sz val="10"/>
      <name val="Arial Greek"/>
      <charset val="161"/>
    </font>
    <font>
      <b/>
      <u/>
      <sz val="10"/>
      <name val="Arial Greek"/>
      <charset val="161"/>
    </font>
    <font>
      <sz val="10"/>
      <name val="Arial"/>
      <family val="2"/>
      <charset val="161"/>
    </font>
    <font>
      <u/>
      <sz val="10"/>
      <name val="Courier"/>
      <family val="3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10"/>
      <name val="Courier"/>
      <family val="3"/>
    </font>
    <font>
      <sz val="8"/>
      <name val="Arial Greek"/>
      <charset val="161"/>
    </font>
    <font>
      <sz val="9"/>
      <name val="Arial Greek"/>
      <charset val="161"/>
    </font>
    <font>
      <b/>
      <u/>
      <sz val="8"/>
      <color indexed="10"/>
      <name val="Arial Greek"/>
      <charset val="161"/>
    </font>
    <font>
      <b/>
      <i/>
      <u/>
      <sz val="8"/>
      <color indexed="10"/>
      <name val="Arial Greek"/>
      <charset val="161"/>
    </font>
    <font>
      <i/>
      <u/>
      <sz val="10"/>
      <name val="Arial Greek"/>
      <charset val="161"/>
    </font>
    <font>
      <sz val="9"/>
      <name val="Arial"/>
      <family val="2"/>
    </font>
    <font>
      <b/>
      <i/>
      <u/>
      <sz val="9"/>
      <name val="Arial Greek"/>
      <charset val="161"/>
    </font>
    <font>
      <b/>
      <i/>
      <u/>
      <sz val="9"/>
      <color indexed="12"/>
      <name val="Arial Greek"/>
      <charset val="161"/>
    </font>
    <font>
      <sz val="9"/>
      <name val="Times New Roman"/>
      <family val="1"/>
    </font>
    <font>
      <b/>
      <u/>
      <sz val="8"/>
      <name val="Arial Greek"/>
      <charset val="161"/>
    </font>
    <font>
      <b/>
      <u/>
      <sz val="9"/>
      <name val="Arial Greek"/>
      <charset val="161"/>
    </font>
    <font>
      <sz val="10"/>
      <color indexed="10"/>
      <name val="Courier"/>
      <family val="3"/>
    </font>
    <font>
      <sz val="10"/>
      <color indexed="10"/>
      <name val="Arial"/>
      <family val="2"/>
      <charset val="161"/>
    </font>
    <font>
      <sz val="10"/>
      <name val="Arial Greek"/>
      <family val="2"/>
      <charset val="161"/>
    </font>
    <font>
      <sz val="8"/>
      <name val="Courier"/>
      <family val="3"/>
    </font>
    <font>
      <b/>
      <sz val="8"/>
      <name val="Arial Greek"/>
      <charset val="161"/>
    </font>
    <font>
      <u/>
      <sz val="8"/>
      <name val="Arial Greek"/>
      <charset val="161"/>
    </font>
    <font>
      <u/>
      <sz val="10"/>
      <name val="Arial"/>
      <family val="2"/>
      <charset val="161"/>
    </font>
    <font>
      <b/>
      <u/>
      <sz val="10"/>
      <color indexed="10"/>
      <name val="Arial Greek"/>
      <charset val="161"/>
    </font>
    <font>
      <sz val="12"/>
      <name val="Courier"/>
      <family val="3"/>
    </font>
  </fonts>
  <fills count="2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/>
      <top style="thin">
        <color indexed="24"/>
      </top>
      <bottom style="thick">
        <color indexed="21"/>
      </bottom>
      <diagonal/>
    </border>
    <border>
      <left/>
      <right/>
      <top style="thin">
        <color indexed="24"/>
      </top>
      <bottom style="thick">
        <color indexed="21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7" xfId="0" applyFill="1" applyBorder="1"/>
    <xf numFmtId="0" fontId="0" fillId="2" borderId="7" xfId="0" applyFill="1" applyBorder="1"/>
    <xf numFmtId="0" fontId="0" fillId="3" borderId="0" xfId="0" applyFill="1"/>
    <xf numFmtId="0" fontId="0" fillId="4" borderId="8" xfId="0" applyFill="1" applyBorder="1"/>
    <xf numFmtId="0" fontId="0" fillId="5" borderId="9" xfId="0" applyFill="1" applyBorder="1" applyAlignment="1">
      <alignment horizontal="center"/>
    </xf>
    <xf numFmtId="0" fontId="0" fillId="2" borderId="10" xfId="0" applyFill="1" applyBorder="1"/>
    <xf numFmtId="0" fontId="0" fillId="0" borderId="0" xfId="0" applyBorder="1"/>
    <xf numFmtId="0" fontId="0" fillId="4" borderId="11" xfId="0" applyFill="1" applyBorder="1"/>
    <xf numFmtId="0" fontId="0" fillId="4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8" xfId="0" applyFill="1" applyBorder="1"/>
    <xf numFmtId="0" fontId="0" fillId="6" borderId="7" xfId="0" applyFill="1" applyBorder="1"/>
    <xf numFmtId="0" fontId="0" fillId="5" borderId="15" xfId="0" applyFill="1" applyBorder="1"/>
    <xf numFmtId="0" fontId="0" fillId="5" borderId="6" xfId="0" applyFill="1" applyBorder="1"/>
    <xf numFmtId="0" fontId="0" fillId="6" borderId="16" xfId="0" applyFill="1" applyBorder="1"/>
    <xf numFmtId="0" fontId="0" fillId="6" borderId="12" xfId="0" applyFill="1" applyBorder="1"/>
    <xf numFmtId="0" fontId="0" fillId="5" borderId="5" xfId="0" applyFill="1" applyBorder="1"/>
    <xf numFmtId="0" fontId="0" fillId="7" borderId="0" xfId="0" applyFill="1" applyBorder="1"/>
    <xf numFmtId="0" fontId="0" fillId="7" borderId="7" xfId="0" applyFill="1" applyBorder="1"/>
    <xf numFmtId="0" fontId="0" fillId="0" borderId="17" xfId="0" applyBorder="1"/>
    <xf numFmtId="0" fontId="0" fillId="2" borderId="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2" borderId="18" xfId="0" applyFill="1" applyBorder="1"/>
    <xf numFmtId="0" fontId="0" fillId="8" borderId="0" xfId="0" applyFill="1" applyBorder="1"/>
    <xf numFmtId="0" fontId="0" fillId="8" borderId="18" xfId="0" applyFill="1" applyBorder="1"/>
    <xf numFmtId="0" fontId="0" fillId="8" borderId="19" xfId="0" applyFill="1" applyBorder="1"/>
    <xf numFmtId="0" fontId="0" fillId="0" borderId="0" xfId="0" applyFill="1" applyBorder="1" applyAlignment="1"/>
    <xf numFmtId="0" fontId="0" fillId="3" borderId="20" xfId="0" applyFill="1" applyBorder="1" applyAlignment="1">
      <alignment horizontal="center" vertical="center"/>
    </xf>
    <xf numFmtId="0" fontId="0" fillId="7" borderId="8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6" borderId="5" xfId="0" applyFill="1" applyBorder="1"/>
    <xf numFmtId="0" fontId="0" fillId="9" borderId="21" xfId="0" applyFill="1" applyBorder="1" applyAlignment="1"/>
    <xf numFmtId="0" fontId="0" fillId="9" borderId="22" xfId="0" applyFill="1" applyBorder="1" applyAlignment="1"/>
    <xf numFmtId="0" fontId="6" fillId="0" borderId="5" xfId="0" applyFont="1" applyFill="1" applyBorder="1"/>
    <xf numFmtId="0" fontId="6" fillId="0" borderId="0" xfId="0" applyFont="1"/>
    <xf numFmtId="0" fontId="4" fillId="0" borderId="0" xfId="3" applyAlignment="1" applyProtection="1"/>
    <xf numFmtId="0" fontId="4" fillId="6" borderId="0" xfId="3" applyFill="1" applyAlignment="1" applyProtection="1">
      <alignment vertical="center"/>
    </xf>
    <xf numFmtId="0" fontId="4" fillId="3" borderId="23" xfId="3" applyFill="1" applyBorder="1" applyAlignment="1" applyProtection="1"/>
    <xf numFmtId="0" fontId="4" fillId="5" borderId="5" xfId="3" applyFill="1" applyBorder="1" applyAlignment="1" applyProtection="1"/>
    <xf numFmtId="0" fontId="6" fillId="0" borderId="23" xfId="0" applyFont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5" borderId="24" xfId="0" applyFont="1" applyFill="1" applyBorder="1"/>
    <xf numFmtId="0" fontId="0" fillId="10" borderId="0" xfId="0" applyFill="1"/>
    <xf numFmtId="0" fontId="0" fillId="4" borderId="25" xfId="0" applyFill="1" applyBorder="1"/>
    <xf numFmtId="0" fontId="9" fillId="11" borderId="26" xfId="0" applyFont="1" applyFill="1" applyBorder="1" applyAlignment="1">
      <alignment horizontal="left"/>
    </xf>
    <xf numFmtId="3" fontId="9" fillId="11" borderId="0" xfId="1" applyNumberFormat="1" applyFont="1" applyFill="1" applyBorder="1" applyAlignment="1"/>
    <xf numFmtId="0" fontId="9" fillId="12" borderId="26" xfId="0" applyFont="1" applyFill="1" applyBorder="1" applyAlignment="1">
      <alignment horizontal="left"/>
    </xf>
    <xf numFmtId="3" fontId="9" fillId="12" borderId="0" xfId="1" applyNumberFormat="1" applyFont="1" applyFill="1" applyBorder="1" applyAlignment="1"/>
    <xf numFmtId="164" fontId="10" fillId="12" borderId="27" xfId="1" applyNumberFormat="1" applyFont="1" applyFill="1" applyBorder="1" applyAlignment="1"/>
    <xf numFmtId="3" fontId="9" fillId="12" borderId="28" xfId="1" applyNumberFormat="1" applyFont="1" applyFill="1" applyBorder="1" applyAlignment="1"/>
    <xf numFmtId="0" fontId="8" fillId="13" borderId="29" xfId="0" applyFont="1" applyFill="1" applyBorder="1" applyAlignment="1">
      <alignment horizontal="left"/>
    </xf>
    <xf numFmtId="0" fontId="8" fillId="13" borderId="29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3" fontId="12" fillId="0" borderId="0" xfId="0" applyNumberFormat="1" applyFont="1"/>
    <xf numFmtId="14" fontId="12" fillId="0" borderId="0" xfId="0" applyNumberFormat="1" applyFont="1"/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6" fillId="0" borderId="30" xfId="0" applyFont="1" applyFill="1" applyBorder="1" applyAlignment="1">
      <alignment horizontal="centerContinuous"/>
    </xf>
    <xf numFmtId="0" fontId="0" fillId="0" borderId="31" xfId="0" applyFill="1" applyBorder="1" applyAlignment="1">
      <alignment horizontal="centerContinuous"/>
    </xf>
    <xf numFmtId="0" fontId="0" fillId="0" borderId="32" xfId="0" applyFill="1" applyBorder="1" applyAlignment="1">
      <alignment horizontal="centerContinuous"/>
    </xf>
    <xf numFmtId="2" fontId="17" fillId="0" borderId="33" xfId="0" applyNumberFormat="1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Continuous" vertic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justify" vertical="center"/>
    </xf>
    <xf numFmtId="9" fontId="18" fillId="0" borderId="0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14" fontId="18" fillId="0" borderId="0" xfId="0" applyNumberFormat="1" applyFont="1" applyBorder="1" applyAlignment="1">
      <alignment horizontal="center" vertical="center"/>
    </xf>
    <xf numFmtId="0" fontId="17" fillId="0" borderId="36" xfId="0" applyFont="1" applyFill="1" applyBorder="1"/>
    <xf numFmtId="0" fontId="0" fillId="0" borderId="25" xfId="0" applyBorder="1"/>
    <xf numFmtId="3" fontId="0" fillId="0" borderId="25" xfId="0" applyNumberFormat="1" applyBorder="1"/>
    <xf numFmtId="3" fontId="0" fillId="0" borderId="25" xfId="0" applyNumberFormat="1" applyBorder="1" applyAlignment="1">
      <alignment horizontal="center"/>
    </xf>
    <xf numFmtId="3" fontId="0" fillId="0" borderId="37" xfId="0" applyNumberFormat="1" applyBorder="1"/>
    <xf numFmtId="165" fontId="0" fillId="0" borderId="25" xfId="0" applyNumberFormat="1" applyBorder="1" applyAlignment="1">
      <alignment horizontal="center"/>
    </xf>
    <xf numFmtId="0" fontId="17" fillId="0" borderId="38" xfId="0" applyFont="1" applyFill="1" applyBorder="1"/>
    <xf numFmtId="0" fontId="0" fillId="0" borderId="39" xfId="0" applyBorder="1"/>
    <xf numFmtId="3" fontId="0" fillId="0" borderId="39" xfId="0" applyNumberFormat="1" applyBorder="1"/>
    <xf numFmtId="0" fontId="19" fillId="0" borderId="0" xfId="0" applyFont="1"/>
    <xf numFmtId="0" fontId="20" fillId="0" borderId="0" xfId="0" applyFont="1"/>
    <xf numFmtId="0" fontId="20" fillId="9" borderId="0" xfId="0" applyFont="1" applyFill="1"/>
    <xf numFmtId="0" fontId="21" fillId="4" borderId="0" xfId="0" applyFont="1" applyFill="1"/>
    <xf numFmtId="0" fontId="22" fillId="4" borderId="0" xfId="0" applyFont="1" applyFill="1"/>
    <xf numFmtId="0" fontId="13" fillId="0" borderId="0" xfId="0" applyFont="1"/>
    <xf numFmtId="0" fontId="23" fillId="0" borderId="0" xfId="0" applyFont="1"/>
    <xf numFmtId="0" fontId="17" fillId="0" borderId="0" xfId="0" applyFont="1"/>
    <xf numFmtId="14" fontId="0" fillId="0" borderId="0" xfId="0" applyNumberFormat="1"/>
    <xf numFmtId="0" fontId="15" fillId="0" borderId="0" xfId="0" applyFont="1" applyAlignment="1">
      <alignment horizontal="center"/>
    </xf>
    <xf numFmtId="0" fontId="0" fillId="5" borderId="25" xfId="0" applyFill="1" applyBorder="1"/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4" fillId="14" borderId="40" xfId="0" applyFont="1" applyFill="1" applyBorder="1" applyAlignment="1">
      <alignment horizontal="center" vertical="top" wrapText="1"/>
    </xf>
    <xf numFmtId="3" fontId="24" fillId="14" borderId="40" xfId="0" applyNumberFormat="1" applyFont="1" applyFill="1" applyBorder="1" applyAlignment="1">
      <alignment horizontal="center" vertical="top" wrapText="1"/>
    </xf>
    <xf numFmtId="0" fontId="24" fillId="15" borderId="41" xfId="0" applyFont="1" applyFill="1" applyBorder="1" applyAlignment="1">
      <alignment horizontal="center" vertical="top" wrapText="1"/>
    </xf>
    <xf numFmtId="3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19" fillId="0" borderId="0" xfId="0" applyNumberFormat="1" applyFont="1"/>
    <xf numFmtId="0" fontId="29" fillId="0" borderId="0" xfId="0" applyFont="1"/>
    <xf numFmtId="9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8" fillId="0" borderId="0" xfId="0" applyFont="1"/>
    <xf numFmtId="0" fontId="0" fillId="4" borderId="0" xfId="0" applyFill="1"/>
    <xf numFmtId="2" fontId="0" fillId="0" borderId="0" xfId="0" applyNumberFormat="1"/>
    <xf numFmtId="0" fontId="0" fillId="5" borderId="0" xfId="0" applyFill="1"/>
    <xf numFmtId="0" fontId="30" fillId="0" borderId="0" xfId="0" applyFont="1"/>
    <xf numFmtId="0" fontId="0" fillId="16" borderId="25" xfId="0" applyFill="1" applyBorder="1"/>
    <xf numFmtId="3" fontId="0" fillId="0" borderId="0" xfId="0" applyNumberFormat="1" applyAlignment="1">
      <alignment horizontal="center"/>
    </xf>
    <xf numFmtId="0" fontId="18" fillId="16" borderId="0" xfId="0" applyFont="1" applyFill="1"/>
    <xf numFmtId="0" fontId="0" fillId="16" borderId="0" xfId="0" applyFill="1"/>
    <xf numFmtId="0" fontId="2" fillId="0" borderId="0" xfId="0" applyFont="1"/>
    <xf numFmtId="0" fontId="0" fillId="0" borderId="0" xfId="0" applyAlignment="1">
      <alignment vertical="justify"/>
    </xf>
    <xf numFmtId="0" fontId="0" fillId="0" borderId="0" xfId="0" applyAlignment="1">
      <alignment vertical="justify" wrapText="1"/>
    </xf>
    <xf numFmtId="0" fontId="0" fillId="9" borderId="0" xfId="0" applyFill="1"/>
    <xf numFmtId="3" fontId="0" fillId="5" borderId="25" xfId="0" applyNumberFormat="1" applyFill="1" applyBorder="1"/>
    <xf numFmtId="3" fontId="31" fillId="5" borderId="25" xfId="0" applyNumberFormat="1" applyFont="1" applyFill="1" applyBorder="1"/>
    <xf numFmtId="3" fontId="0" fillId="4" borderId="42" xfId="0" applyNumberFormat="1" applyFill="1" applyBorder="1"/>
    <xf numFmtId="10" fontId="0" fillId="4" borderId="0" xfId="0" applyNumberFormat="1" applyFill="1"/>
    <xf numFmtId="0" fontId="19" fillId="5" borderId="0" xfId="0" applyFont="1" applyFill="1"/>
    <xf numFmtId="0" fontId="20" fillId="5" borderId="0" xfId="0" applyFont="1" applyFill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32" fillId="0" borderId="0" xfId="0" applyFont="1" applyBorder="1" applyAlignment="1"/>
    <xf numFmtId="166" fontId="0" fillId="16" borderId="0" xfId="0" applyNumberFormat="1" applyFill="1" applyAlignment="1">
      <alignment horizontal="center"/>
    </xf>
    <xf numFmtId="166" fontId="0" fillId="4" borderId="0" xfId="0" applyNumberFormat="1" applyFill="1"/>
    <xf numFmtId="0" fontId="33" fillId="4" borderId="0" xfId="0" applyFont="1" applyFill="1"/>
    <xf numFmtId="166" fontId="0" fillId="5" borderId="0" xfId="0" applyNumberFormat="1" applyFill="1"/>
    <xf numFmtId="167" fontId="0" fillId="0" borderId="0" xfId="0" applyNumberFormat="1" applyAlignment="1">
      <alignment horizontal="center"/>
    </xf>
    <xf numFmtId="9" fontId="0" fillId="4" borderId="0" xfId="0" applyNumberFormat="1" applyFill="1" applyAlignment="1">
      <alignment horizontal="center"/>
    </xf>
    <xf numFmtId="0" fontId="21" fillId="0" borderId="0" xfId="0" applyFont="1"/>
    <xf numFmtId="0" fontId="28" fillId="0" borderId="0" xfId="0" applyFont="1"/>
    <xf numFmtId="0" fontId="34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7" fillId="10" borderId="0" xfId="0" applyFont="1" applyFill="1"/>
    <xf numFmtId="0" fontId="12" fillId="10" borderId="0" xfId="0" applyFont="1" applyFill="1"/>
    <xf numFmtId="166" fontId="12" fillId="0" borderId="0" xfId="0" applyNumberFormat="1" applyFont="1"/>
    <xf numFmtId="0" fontId="6" fillId="0" borderId="0" xfId="0" applyFont="1" applyFill="1" applyBorder="1"/>
    <xf numFmtId="0" fontId="5" fillId="9" borderId="0" xfId="0" applyFont="1" applyFill="1" applyAlignment="1">
      <alignment horizontal="center" vertical="center" textRotation="180"/>
    </xf>
    <xf numFmtId="0" fontId="5" fillId="16" borderId="8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4" borderId="15" xfId="0" applyFont="1" applyFill="1" applyBorder="1" applyAlignment="1">
      <alignment textRotation="50" wrapText="1"/>
    </xf>
    <xf numFmtId="0" fontId="3" fillId="4" borderId="5" xfId="0" applyFont="1" applyFill="1" applyBorder="1" applyAlignment="1">
      <alignment textRotation="50" wrapText="1"/>
    </xf>
    <xf numFmtId="0" fontId="3" fillId="4" borderId="10" xfId="0" applyFont="1" applyFill="1" applyBorder="1" applyAlignment="1">
      <alignment textRotation="50" wrapText="1"/>
    </xf>
    <xf numFmtId="0" fontId="4" fillId="5" borderId="43" xfId="3" applyFill="1" applyBorder="1" applyAlignment="1" applyProtection="1">
      <alignment vertical="center" textRotation="255"/>
    </xf>
    <xf numFmtId="0" fontId="4" fillId="5" borderId="23" xfId="3" applyFill="1" applyBorder="1" applyAlignment="1" applyProtection="1">
      <alignment vertical="center" textRotation="255"/>
    </xf>
    <xf numFmtId="0" fontId="4" fillId="5" borderId="44" xfId="3" applyFill="1" applyBorder="1" applyAlignment="1" applyProtection="1">
      <alignment vertical="center" textRotation="255"/>
    </xf>
    <xf numFmtId="0" fontId="4" fillId="7" borderId="15" xfId="3" applyFill="1" applyBorder="1" applyAlignment="1" applyProtection="1"/>
    <xf numFmtId="0" fontId="4" fillId="7" borderId="14" xfId="3" applyFill="1" applyBorder="1" applyAlignment="1" applyProtection="1"/>
    <xf numFmtId="0" fontId="4" fillId="8" borderId="1" xfId="3" applyFill="1" applyBorder="1" applyAlignment="1" applyProtection="1"/>
    <xf numFmtId="0" fontId="4" fillId="8" borderId="4" xfId="3" applyFill="1" applyBorder="1" applyAlignment="1" applyProtection="1"/>
    <xf numFmtId="0" fontId="4" fillId="2" borderId="1" xfId="3" applyFill="1" applyBorder="1" applyAlignment="1" applyProtection="1">
      <alignment horizontal="center"/>
    </xf>
    <xf numFmtId="0" fontId="4" fillId="2" borderId="4" xfId="3" applyFill="1" applyBorder="1" applyAlignment="1" applyProtection="1">
      <alignment horizontal="center"/>
    </xf>
    <xf numFmtId="0" fontId="0" fillId="5" borderId="0" xfId="0" applyFill="1" applyAlignment="1">
      <alignment horizontal="left" vertical="justify"/>
    </xf>
    <xf numFmtId="0" fontId="0" fillId="5" borderId="0" xfId="0" applyFill="1" applyAlignment="1">
      <alignment horizontal="left" vertical="justify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9" borderId="0" xfId="0" applyFont="1" applyFill="1" applyAlignment="1">
      <alignment horizontal="center" vertical="center"/>
    </xf>
    <xf numFmtId="10" fontId="9" fillId="17" borderId="29" xfId="2" applyNumberFormat="1" applyFont="1" applyFill="1" applyBorder="1" applyAlignment="1"/>
    <xf numFmtId="166" fontId="12" fillId="18" borderId="45" xfId="0" applyNumberFormat="1" applyFont="1" applyFill="1" applyBorder="1"/>
    <xf numFmtId="0" fontId="38" fillId="4" borderId="46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3" fontId="19" fillId="19" borderId="45" xfId="0" applyNumberFormat="1" applyFont="1" applyFill="1" applyBorder="1" applyAlignment="1">
      <alignment horizontal="center"/>
    </xf>
    <xf numFmtId="3" fontId="20" fillId="19" borderId="45" xfId="0" applyNumberFormat="1" applyFont="1" applyFill="1" applyBorder="1"/>
    <xf numFmtId="3" fontId="19" fillId="18" borderId="45" xfId="0" applyNumberFormat="1" applyFont="1" applyFill="1" applyBorder="1"/>
    <xf numFmtId="3" fontId="20" fillId="18" borderId="45" xfId="0" applyNumberFormat="1" applyFont="1" applyFill="1" applyBorder="1"/>
    <xf numFmtId="10" fontId="27" fillId="19" borderId="40" xfId="0" applyNumberFormat="1" applyFont="1" applyFill="1" applyBorder="1" applyAlignment="1">
      <alignment horizontal="center" wrapText="1"/>
    </xf>
    <xf numFmtId="3" fontId="0" fillId="18" borderId="0" xfId="0" applyNumberFormat="1" applyFill="1" applyAlignment="1">
      <alignment horizontal="center"/>
    </xf>
    <xf numFmtId="166" fontId="0" fillId="18" borderId="0" xfId="0" applyNumberFormat="1" applyFill="1"/>
    <xf numFmtId="166" fontId="0" fillId="18" borderId="0" xfId="0" applyNumberFormat="1" applyFill="1" applyAlignment="1">
      <alignment horizontal="center"/>
    </xf>
    <xf numFmtId="166" fontId="0" fillId="18" borderId="47" xfId="0" applyNumberFormat="1" applyFill="1" applyBorder="1"/>
    <xf numFmtId="166" fontId="0" fillId="20" borderId="45" xfId="0" applyNumberFormat="1" applyFill="1" applyBorder="1"/>
    <xf numFmtId="166" fontId="5" fillId="19" borderId="45" xfId="0" applyNumberFormat="1" applyFont="1" applyFill="1" applyBorder="1"/>
    <xf numFmtId="0" fontId="0" fillId="18" borderId="45" xfId="0" applyFill="1" applyBorder="1"/>
    <xf numFmtId="0" fontId="0" fillId="19" borderId="45" xfId="0" applyFill="1" applyBorder="1" applyAlignment="1">
      <alignment horizontal="center"/>
    </xf>
  </cellXfs>
  <cellStyles count="4">
    <cellStyle name="Κανονικό" xfId="0" builtinId="0"/>
    <cellStyle name="Νομισματική μονάδα" xfId="1" builtinId="4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16</xdr:row>
          <xdr:rowOff>0</xdr:rowOff>
        </xdr:from>
        <xdr:to>
          <xdr:col>2</xdr:col>
          <xdr:colOff>561975</xdr:colOff>
          <xdr:row>19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workbookViewId="0">
      <selection activeCell="E12" sqref="E12"/>
    </sheetView>
  </sheetViews>
  <sheetFormatPr defaultRowHeight="12.75" x14ac:dyDescent="0.2"/>
  <cols>
    <col min="1" max="1" width="4.5703125" customWidth="1"/>
    <col min="2" max="2" width="13.42578125" customWidth="1"/>
    <col min="3" max="3" width="9.5703125" customWidth="1"/>
    <col min="4" max="4" width="15.5703125" customWidth="1"/>
    <col min="5" max="5" width="15" customWidth="1"/>
    <col min="6" max="6" width="27.140625" customWidth="1"/>
    <col min="7" max="7" width="14.28515625" customWidth="1"/>
    <col min="9" max="9" width="17.42578125" customWidth="1"/>
    <col min="10" max="10" width="6.7109375" customWidth="1"/>
  </cols>
  <sheetData>
    <row r="1" spans="1:10" ht="18" customHeight="1" x14ac:dyDescent="0.2">
      <c r="B1" s="163" t="s">
        <v>416</v>
      </c>
      <c r="C1" s="164"/>
      <c r="D1" s="164"/>
      <c r="E1" s="164"/>
      <c r="F1" s="164"/>
    </row>
    <row r="2" spans="1:10" x14ac:dyDescent="0.2">
      <c r="A2" s="162" t="s">
        <v>15</v>
      </c>
      <c r="B2" s="165" t="s">
        <v>0</v>
      </c>
      <c r="C2" s="165"/>
      <c r="D2" s="165"/>
      <c r="E2" s="165"/>
      <c r="F2" s="165"/>
      <c r="G2" s="165"/>
      <c r="H2" s="165"/>
      <c r="I2" s="165"/>
      <c r="J2" s="162" t="s">
        <v>14</v>
      </c>
    </row>
    <row r="3" spans="1:10" x14ac:dyDescent="0.2">
      <c r="A3" s="162"/>
      <c r="B3" s="165"/>
      <c r="C3" s="165"/>
      <c r="D3" s="165"/>
      <c r="E3" s="165"/>
      <c r="F3" s="165"/>
      <c r="G3" s="165"/>
      <c r="H3" s="165"/>
      <c r="I3" s="165"/>
      <c r="J3" s="162"/>
    </row>
    <row r="4" spans="1:10" ht="13.5" thickBot="1" x14ac:dyDescent="0.25">
      <c r="A4" s="162"/>
      <c r="J4" s="162"/>
    </row>
    <row r="5" spans="1:10" ht="15" thickTop="1" thickBot="1" x14ac:dyDescent="0.3">
      <c r="A5" s="162"/>
      <c r="B5" s="1"/>
      <c r="C5" s="52" t="s">
        <v>1</v>
      </c>
      <c r="D5" s="2"/>
      <c r="E5" s="3"/>
      <c r="F5" s="4"/>
      <c r="H5" s="176" t="s">
        <v>12</v>
      </c>
      <c r="I5" s="177"/>
      <c r="J5" s="162"/>
    </row>
    <row r="6" spans="1:10" ht="24.75" customHeight="1" thickBot="1" x14ac:dyDescent="0.25">
      <c r="A6" s="162"/>
      <c r="B6" s="5" t="s">
        <v>2</v>
      </c>
      <c r="C6" s="6"/>
      <c r="D6" s="47" t="s">
        <v>9</v>
      </c>
      <c r="E6" s="45" t="s">
        <v>7</v>
      </c>
      <c r="F6" s="7"/>
      <c r="H6" s="5"/>
      <c r="I6" s="8"/>
      <c r="J6" s="162"/>
    </row>
    <row r="7" spans="1:10" ht="25.5" customHeight="1" thickTop="1" thickBot="1" x14ac:dyDescent="0.25">
      <c r="A7" s="162"/>
      <c r="B7" s="5"/>
      <c r="C7" s="6"/>
      <c r="D7" s="9"/>
      <c r="E7" s="10"/>
      <c r="F7" s="7"/>
      <c r="G7" s="11" t="s">
        <v>3</v>
      </c>
      <c r="H7" s="5"/>
      <c r="I7" s="8"/>
      <c r="J7" s="162"/>
    </row>
    <row r="8" spans="1:10" ht="33" customHeight="1" thickTop="1" thickBot="1" x14ac:dyDescent="0.25">
      <c r="A8" s="162"/>
      <c r="B8" s="12"/>
      <c r="C8" s="6"/>
      <c r="D8" s="13"/>
      <c r="E8" s="14"/>
      <c r="F8" s="15"/>
      <c r="H8" s="5"/>
      <c r="I8" s="8"/>
      <c r="J8" s="162"/>
    </row>
    <row r="9" spans="1:10" ht="13.5" thickTop="1" x14ac:dyDescent="0.2">
      <c r="A9" s="162"/>
      <c r="B9" s="166" t="s">
        <v>4</v>
      </c>
      <c r="C9" s="13"/>
      <c r="D9" s="13"/>
      <c r="E9" s="16"/>
      <c r="F9" s="17"/>
      <c r="H9" s="5"/>
      <c r="I9" s="8"/>
      <c r="J9" s="162"/>
    </row>
    <row r="10" spans="1:10" ht="13.5" thickBot="1" x14ac:dyDescent="0.25">
      <c r="A10" s="162"/>
      <c r="B10" s="167"/>
      <c r="C10" s="13"/>
      <c r="D10" s="13"/>
      <c r="E10" s="18"/>
      <c r="F10" s="19"/>
      <c r="H10" s="5"/>
      <c r="I10" s="8"/>
      <c r="J10" s="162"/>
    </row>
    <row r="11" spans="1:10" ht="14.25" thickTop="1" thickBot="1" x14ac:dyDescent="0.25">
      <c r="A11" s="162"/>
      <c r="B11" s="167"/>
      <c r="C11" s="13"/>
      <c r="D11" s="13"/>
      <c r="E11" s="40"/>
      <c r="F11" s="19"/>
      <c r="G11" s="11" t="s">
        <v>3</v>
      </c>
      <c r="H11" s="5"/>
      <c r="I11" s="8"/>
      <c r="J11" s="162"/>
    </row>
    <row r="12" spans="1:10" ht="28.5" customHeight="1" thickTop="1" thickBot="1" x14ac:dyDescent="0.25">
      <c r="A12" s="162"/>
      <c r="B12" s="167"/>
      <c r="C12" s="13"/>
      <c r="D12" s="13"/>
      <c r="E12" s="46" t="s">
        <v>8</v>
      </c>
      <c r="F12" s="19"/>
      <c r="H12" s="5"/>
      <c r="I12" s="8"/>
      <c r="J12" s="162"/>
    </row>
    <row r="13" spans="1:10" ht="27.75" customHeight="1" thickTop="1" thickBot="1" x14ac:dyDescent="0.25">
      <c r="A13" s="162"/>
      <c r="B13" s="168"/>
      <c r="C13" s="13"/>
      <c r="D13" s="13"/>
      <c r="E13" s="18"/>
      <c r="F13" s="19"/>
      <c r="H13" s="5"/>
      <c r="I13" s="169" t="s">
        <v>13</v>
      </c>
      <c r="J13" s="162"/>
    </row>
    <row r="14" spans="1:10" ht="14.25" thickTop="1" thickBot="1" x14ac:dyDescent="0.25">
      <c r="A14" s="162"/>
      <c r="B14" s="20"/>
      <c r="C14" s="21"/>
      <c r="D14" s="13"/>
      <c r="E14" s="22"/>
      <c r="F14" s="23"/>
      <c r="H14" s="5"/>
      <c r="I14" s="170"/>
      <c r="J14" s="162"/>
    </row>
    <row r="15" spans="1:10" ht="27" customHeight="1" thickTop="1" thickBot="1" x14ac:dyDescent="0.25">
      <c r="A15" s="162"/>
      <c r="B15" s="24"/>
      <c r="C15" s="21"/>
      <c r="D15" s="13"/>
      <c r="E15" s="172" t="s">
        <v>10</v>
      </c>
      <c r="F15" s="173"/>
      <c r="H15" s="5"/>
      <c r="I15" s="170"/>
      <c r="J15" s="162"/>
    </row>
    <row r="16" spans="1:10" ht="14.25" thickTop="1" thickBot="1" x14ac:dyDescent="0.25">
      <c r="A16" s="162"/>
      <c r="B16" s="48" t="s">
        <v>6</v>
      </c>
      <c r="C16" s="21"/>
      <c r="D16" s="13"/>
      <c r="E16" s="25"/>
      <c r="F16" s="26"/>
      <c r="G16" s="11" t="s">
        <v>3</v>
      </c>
      <c r="H16" s="5"/>
      <c r="I16" s="170"/>
      <c r="J16" s="162"/>
    </row>
    <row r="17" spans="1:10" ht="14.25" thickTop="1" thickBot="1" x14ac:dyDescent="0.25">
      <c r="A17" s="162"/>
      <c r="B17" s="24"/>
      <c r="C17" s="21"/>
      <c r="D17" s="13"/>
      <c r="E17" s="37"/>
      <c r="F17" s="26"/>
      <c r="H17" s="5"/>
      <c r="I17" s="170"/>
      <c r="J17" s="162"/>
    </row>
    <row r="18" spans="1:10" ht="14.25" thickTop="1" thickBot="1" x14ac:dyDescent="0.25">
      <c r="A18" s="162"/>
      <c r="B18" s="24"/>
      <c r="C18" s="21"/>
      <c r="D18" s="13"/>
      <c r="E18" s="174" t="s">
        <v>11</v>
      </c>
      <c r="F18" s="175"/>
      <c r="G18" s="27"/>
      <c r="H18" s="28"/>
      <c r="I18" s="170"/>
      <c r="J18" s="162"/>
    </row>
    <row r="19" spans="1:10" ht="14.25" thickTop="1" thickBot="1" x14ac:dyDescent="0.25">
      <c r="A19" s="162"/>
      <c r="B19" s="24"/>
      <c r="C19" s="21"/>
      <c r="D19" s="13"/>
      <c r="E19" s="32"/>
      <c r="F19" s="32"/>
      <c r="G19" s="11" t="s">
        <v>3</v>
      </c>
      <c r="H19" s="28"/>
      <c r="I19" s="170"/>
      <c r="J19" s="162"/>
    </row>
    <row r="20" spans="1:10" ht="28.5" customHeight="1" thickTop="1" thickBot="1" x14ac:dyDescent="0.25">
      <c r="A20" s="162"/>
      <c r="B20" s="29"/>
      <c r="C20" s="30"/>
      <c r="D20" s="36" t="s">
        <v>5</v>
      </c>
      <c r="E20" s="33"/>
      <c r="F20" s="34"/>
      <c r="H20" s="31"/>
      <c r="I20" s="171"/>
      <c r="J20" s="162"/>
    </row>
    <row r="21" spans="1:10" ht="14.25" thickTop="1" thickBot="1" x14ac:dyDescent="0.25">
      <c r="A21" s="162"/>
      <c r="J21" s="162"/>
    </row>
    <row r="22" spans="1:10" ht="13.5" thickBot="1" x14ac:dyDescent="0.25">
      <c r="A22" s="162"/>
      <c r="B22" s="42"/>
      <c r="C22" s="42"/>
      <c r="D22" s="42"/>
      <c r="E22" s="42"/>
      <c r="F22" s="42"/>
      <c r="G22" s="42"/>
      <c r="H22" s="42"/>
      <c r="I22" s="42"/>
      <c r="J22" s="162"/>
    </row>
    <row r="23" spans="1:10" ht="13.5" thickBot="1" x14ac:dyDescent="0.25">
      <c r="A23" s="162"/>
      <c r="B23" s="41"/>
      <c r="C23" s="41"/>
      <c r="D23" s="41"/>
      <c r="E23" s="41"/>
      <c r="F23" s="41"/>
      <c r="G23" s="41"/>
      <c r="H23" s="41"/>
      <c r="I23" s="41"/>
      <c r="J23" s="162"/>
    </row>
  </sheetData>
  <mergeCells count="9">
    <mergeCell ref="J2:J23"/>
    <mergeCell ref="A2:A23"/>
    <mergeCell ref="B1:F1"/>
    <mergeCell ref="B2:I3"/>
    <mergeCell ref="B9:B13"/>
    <mergeCell ref="I13:I20"/>
    <mergeCell ref="E15:F15"/>
    <mergeCell ref="E18:F18"/>
    <mergeCell ref="H5:I5"/>
  </mergeCells>
  <phoneticPr fontId="2" type="noConversion"/>
  <hyperlinks>
    <hyperlink ref="E6" location="Β!A1" display="ΟΙΚΟΝΟΜΙΚΟ-Β"/>
    <hyperlink ref="E12" location="Γ!A1" display="ΜΑΡΚΕΤΙΝΓΚ-Γ"/>
    <hyperlink ref="D6" location="Δ!A1" display="ΠΡΟΣΩΠΙΚΟ-Δ"/>
    <hyperlink ref="E15:F15" location="Ε!A1" display="ΑΓΟΡΕΣ &amp; ΔΙΑΝΟΜΕΣ-Ε"/>
    <hyperlink ref="E18:F18" location="Ζ!A1" display="ΠΑΡΑΓΩΓΗ-Ζ"/>
    <hyperlink ref="H5:I5" location="Η!A1" display="ΕΡΓΟΣΤΑΣΙΟ-Η"/>
    <hyperlink ref="I13:I20" location="Θ!A1" display="ΑΠΟΘΗΚΗ-Θ"/>
    <hyperlink ref="B16" location="Α!A1" display="ΔΙΕΥΘΥΝΣΗ-Α"/>
  </hyperlink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</xdr:col>
                <xdr:colOff>533400</xdr:colOff>
                <xdr:row>16</xdr:row>
                <xdr:rowOff>0</xdr:rowOff>
              </from>
              <to>
                <xdr:col>2</xdr:col>
                <xdr:colOff>561975</xdr:colOff>
                <xdr:row>19</xdr:row>
                <xdr:rowOff>323850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34" workbookViewId="0">
      <selection activeCell="E43" sqref="E43"/>
    </sheetView>
  </sheetViews>
  <sheetFormatPr defaultRowHeight="12.75" x14ac:dyDescent="0.2"/>
  <cols>
    <col min="1" max="1" width="15.7109375" bestFit="1" customWidth="1"/>
    <col min="3" max="3" width="19.42578125" customWidth="1"/>
    <col min="4" max="4" width="6.140625" bestFit="1" customWidth="1"/>
    <col min="5" max="5" width="7.140625" customWidth="1"/>
    <col min="6" max="6" width="6.140625" bestFit="1" customWidth="1"/>
    <col min="7" max="7" width="7.140625" bestFit="1" customWidth="1"/>
    <col min="8" max="8" width="6.140625" bestFit="1" customWidth="1"/>
    <col min="10" max="10" width="30.28515625" bestFit="1" customWidth="1"/>
    <col min="11" max="11" width="9.5703125" customWidth="1"/>
    <col min="12" max="12" width="4.85546875" bestFit="1" customWidth="1"/>
    <col min="13" max="13" width="5.140625" bestFit="1" customWidth="1"/>
    <col min="14" max="14" width="4.85546875" bestFit="1" customWidth="1"/>
    <col min="15" max="15" width="4.5703125" bestFit="1" customWidth="1"/>
  </cols>
  <sheetData>
    <row r="1" spans="1:15" ht="15.75" x14ac:dyDescent="0.25">
      <c r="A1" s="51" t="s">
        <v>13</v>
      </c>
      <c r="C1" s="122" t="s">
        <v>399</v>
      </c>
      <c r="D1" t="s">
        <v>356</v>
      </c>
      <c r="E1" t="s">
        <v>357</v>
      </c>
      <c r="F1" t="s">
        <v>358</v>
      </c>
      <c r="G1" t="s">
        <v>359</v>
      </c>
      <c r="H1" t="s">
        <v>360</v>
      </c>
      <c r="K1" t="s">
        <v>356</v>
      </c>
      <c r="L1" t="s">
        <v>357</v>
      </c>
      <c r="M1" t="s">
        <v>358</v>
      </c>
      <c r="N1" t="s">
        <v>359</v>
      </c>
      <c r="O1" t="s">
        <v>360</v>
      </c>
    </row>
    <row r="2" spans="1:15" x14ac:dyDescent="0.2">
      <c r="A2" s="38"/>
      <c r="C2" t="s">
        <v>400</v>
      </c>
      <c r="D2" s="72">
        <v>1000</v>
      </c>
      <c r="E2" s="72">
        <v>1200</v>
      </c>
      <c r="F2" s="72">
        <v>1000</v>
      </c>
      <c r="G2" s="72">
        <v>1200</v>
      </c>
      <c r="H2" s="72">
        <v>700</v>
      </c>
      <c r="J2" s="123" t="s">
        <v>401</v>
      </c>
      <c r="K2" s="124">
        <v>0.65</v>
      </c>
      <c r="L2" s="124">
        <v>0.67</v>
      </c>
      <c r="M2" s="124">
        <v>0.69</v>
      </c>
      <c r="N2" s="124">
        <v>0.71</v>
      </c>
      <c r="O2" s="124">
        <v>0.73</v>
      </c>
    </row>
    <row r="3" spans="1:15" x14ac:dyDescent="0.2">
      <c r="A3" s="45" t="s">
        <v>28</v>
      </c>
      <c r="C3" t="s">
        <v>402</v>
      </c>
      <c r="D3" s="72">
        <v>900</v>
      </c>
      <c r="E3" s="72">
        <v>1250</v>
      </c>
      <c r="F3" s="72">
        <v>900</v>
      </c>
      <c r="G3" s="72">
        <v>1250</v>
      </c>
      <c r="H3" s="72">
        <v>750</v>
      </c>
    </row>
    <row r="4" spans="1:15" ht="13.5" x14ac:dyDescent="0.25">
      <c r="A4" s="38"/>
      <c r="C4" t="s">
        <v>403</v>
      </c>
      <c r="D4" s="72">
        <v>800</v>
      </c>
      <c r="E4" s="72">
        <v>1300</v>
      </c>
      <c r="F4" s="72">
        <v>800</v>
      </c>
      <c r="G4" s="72">
        <v>1300</v>
      </c>
      <c r="H4" s="72">
        <v>800</v>
      </c>
      <c r="J4" s="125" t="s">
        <v>404</v>
      </c>
      <c r="K4" s="126" t="s">
        <v>414</v>
      </c>
    </row>
    <row r="5" spans="1:15" x14ac:dyDescent="0.2">
      <c r="A5" s="38"/>
      <c r="C5" t="s">
        <v>405</v>
      </c>
      <c r="D5" s="72">
        <v>700</v>
      </c>
      <c r="E5" s="72">
        <v>1350</v>
      </c>
      <c r="F5" s="72">
        <v>700</v>
      </c>
      <c r="G5" s="72">
        <v>1350</v>
      </c>
      <c r="H5" s="72">
        <v>850</v>
      </c>
      <c r="J5" t="s">
        <v>400</v>
      </c>
      <c r="K5">
        <v>5.5</v>
      </c>
    </row>
    <row r="6" spans="1:15" x14ac:dyDescent="0.2">
      <c r="A6" s="38"/>
      <c r="C6" t="s">
        <v>406</v>
      </c>
      <c r="D6" s="72">
        <v>600</v>
      </c>
      <c r="E6" s="72">
        <v>1400</v>
      </c>
      <c r="F6" s="72">
        <v>600</v>
      </c>
      <c r="G6" s="72">
        <v>1400</v>
      </c>
      <c r="H6" s="72">
        <v>900</v>
      </c>
      <c r="J6" t="s">
        <v>402</v>
      </c>
      <c r="K6">
        <v>5.6</v>
      </c>
    </row>
    <row r="7" spans="1:15" x14ac:dyDescent="0.2">
      <c r="A7" s="38"/>
      <c r="C7" t="s">
        <v>407</v>
      </c>
      <c r="D7" s="72">
        <v>500</v>
      </c>
      <c r="E7" s="72">
        <v>1450</v>
      </c>
      <c r="F7" s="72">
        <v>500</v>
      </c>
      <c r="G7" s="72">
        <v>1450</v>
      </c>
      <c r="H7" s="72">
        <v>950</v>
      </c>
      <c r="J7" t="s">
        <v>403</v>
      </c>
      <c r="K7">
        <v>5.7</v>
      </c>
    </row>
    <row r="8" spans="1:15" x14ac:dyDescent="0.2">
      <c r="A8" s="38"/>
      <c r="C8" t="s">
        <v>408</v>
      </c>
      <c r="D8" s="72">
        <v>400</v>
      </c>
      <c r="E8" s="72">
        <v>1500</v>
      </c>
      <c r="F8" s="72">
        <v>400</v>
      </c>
      <c r="G8" s="72">
        <v>1500</v>
      </c>
      <c r="H8" s="72">
        <v>1000</v>
      </c>
      <c r="J8" t="s">
        <v>405</v>
      </c>
      <c r="K8">
        <v>5.8</v>
      </c>
    </row>
    <row r="9" spans="1:15" x14ac:dyDescent="0.2">
      <c r="A9" s="39"/>
      <c r="C9" t="s">
        <v>409</v>
      </c>
      <c r="D9" s="72">
        <v>300</v>
      </c>
      <c r="E9" s="72">
        <v>1550</v>
      </c>
      <c r="F9" s="72">
        <v>300</v>
      </c>
      <c r="G9" s="72">
        <v>1550</v>
      </c>
      <c r="H9" s="72">
        <v>1050</v>
      </c>
      <c r="J9" t="s">
        <v>406</v>
      </c>
      <c r="K9">
        <v>5.9</v>
      </c>
    </row>
    <row r="10" spans="1:15" x14ac:dyDescent="0.2">
      <c r="C10" t="s">
        <v>410</v>
      </c>
      <c r="D10" s="72">
        <v>200</v>
      </c>
      <c r="E10" s="72">
        <v>1600</v>
      </c>
      <c r="F10" s="72">
        <v>200</v>
      </c>
      <c r="G10" s="72">
        <v>1600</v>
      </c>
      <c r="H10" s="72">
        <v>1100</v>
      </c>
      <c r="J10" t="s">
        <v>407</v>
      </c>
      <c r="K10">
        <v>6</v>
      </c>
    </row>
    <row r="11" spans="1:15" x14ac:dyDescent="0.2">
      <c r="C11" t="s">
        <v>411</v>
      </c>
      <c r="D11" s="72">
        <v>100</v>
      </c>
      <c r="E11" s="72">
        <v>1650</v>
      </c>
      <c r="F11" s="72">
        <v>100</v>
      </c>
      <c r="G11" s="72">
        <v>1650</v>
      </c>
      <c r="H11" s="72">
        <v>1150</v>
      </c>
      <c r="J11" t="s">
        <v>408</v>
      </c>
      <c r="K11">
        <v>6.1</v>
      </c>
    </row>
    <row r="12" spans="1:15" x14ac:dyDescent="0.2">
      <c r="J12" t="s">
        <v>409</v>
      </c>
      <c r="K12">
        <v>6.2</v>
      </c>
    </row>
    <row r="13" spans="1:15" x14ac:dyDescent="0.2">
      <c r="J13" t="s">
        <v>410</v>
      </c>
      <c r="K13">
        <v>6.3</v>
      </c>
    </row>
    <row r="14" spans="1:15" x14ac:dyDescent="0.2">
      <c r="J14" t="s">
        <v>411</v>
      </c>
      <c r="K14">
        <v>6.4</v>
      </c>
    </row>
    <row r="15" spans="1:15" x14ac:dyDescent="0.2">
      <c r="C15" s="146" t="s">
        <v>448</v>
      </c>
      <c r="D15" t="s">
        <v>356</v>
      </c>
      <c r="E15" t="s">
        <v>357</v>
      </c>
      <c r="F15" t="s">
        <v>358</v>
      </c>
      <c r="G15" t="s">
        <v>359</v>
      </c>
      <c r="H15" t="s">
        <v>360</v>
      </c>
    </row>
    <row r="16" spans="1:15" x14ac:dyDescent="0.2">
      <c r="C16" t="s">
        <v>400</v>
      </c>
      <c r="D16" s="148">
        <v>55</v>
      </c>
      <c r="E16" s="148">
        <v>66</v>
      </c>
      <c r="F16" s="148">
        <v>55</v>
      </c>
      <c r="G16" s="148">
        <v>66</v>
      </c>
      <c r="H16" s="148">
        <v>38.5</v>
      </c>
      <c r="I16" s="147">
        <f>SUM(D16:H16)</f>
        <v>280.5</v>
      </c>
    </row>
    <row r="17" spans="3:10" x14ac:dyDescent="0.2">
      <c r="C17" t="s">
        <v>402</v>
      </c>
      <c r="D17" s="148">
        <v>50.4</v>
      </c>
      <c r="E17" s="148">
        <v>70</v>
      </c>
      <c r="F17" s="148">
        <v>50.4</v>
      </c>
      <c r="G17" s="148">
        <v>70</v>
      </c>
      <c r="H17" s="148">
        <v>42</v>
      </c>
      <c r="I17" s="147">
        <f t="shared" ref="I17:I25" si="0">SUM(D17:H17)</f>
        <v>282.8</v>
      </c>
    </row>
    <row r="18" spans="3:10" x14ac:dyDescent="0.2">
      <c r="C18" t="s">
        <v>403</v>
      </c>
      <c r="D18" s="148">
        <v>45.6</v>
      </c>
      <c r="E18" s="148">
        <v>74.099999999999994</v>
      </c>
      <c r="F18" s="148">
        <v>45.6</v>
      </c>
      <c r="G18" s="148">
        <v>74.099999999999994</v>
      </c>
      <c r="H18" s="148">
        <v>45.6</v>
      </c>
      <c r="I18" s="147">
        <f t="shared" si="0"/>
        <v>285</v>
      </c>
    </row>
    <row r="19" spans="3:10" x14ac:dyDescent="0.2">
      <c r="C19" t="s">
        <v>405</v>
      </c>
      <c r="D19" s="148">
        <v>40.6</v>
      </c>
      <c r="E19" s="148">
        <v>78.3</v>
      </c>
      <c r="F19" s="148">
        <v>40.6</v>
      </c>
      <c r="G19" s="148">
        <v>78.3</v>
      </c>
      <c r="H19" s="148">
        <v>49.3</v>
      </c>
      <c r="I19" s="147">
        <f t="shared" si="0"/>
        <v>287.10000000000002</v>
      </c>
    </row>
    <row r="20" spans="3:10" x14ac:dyDescent="0.2">
      <c r="C20" t="s">
        <v>406</v>
      </c>
      <c r="D20" s="148">
        <v>35.4</v>
      </c>
      <c r="E20" s="148">
        <v>82.6</v>
      </c>
      <c r="F20" s="148">
        <v>35.4</v>
      </c>
      <c r="G20" s="148">
        <v>82.6</v>
      </c>
      <c r="H20" s="148">
        <v>53.1</v>
      </c>
      <c r="I20" s="147">
        <f t="shared" si="0"/>
        <v>289.10000000000002</v>
      </c>
    </row>
    <row r="21" spans="3:10" x14ac:dyDescent="0.2">
      <c r="C21" t="s">
        <v>407</v>
      </c>
      <c r="D21" s="148">
        <v>30</v>
      </c>
      <c r="E21" s="148">
        <v>87</v>
      </c>
      <c r="F21" s="148">
        <v>30</v>
      </c>
      <c r="G21" s="148">
        <v>87</v>
      </c>
      <c r="H21" s="148">
        <v>57</v>
      </c>
      <c r="I21" s="147">
        <f t="shared" si="0"/>
        <v>291</v>
      </c>
    </row>
    <row r="22" spans="3:10" x14ac:dyDescent="0.2">
      <c r="C22" t="s">
        <v>408</v>
      </c>
      <c r="D22" s="148">
        <v>24.4</v>
      </c>
      <c r="E22" s="148">
        <v>91.5</v>
      </c>
      <c r="F22" s="148">
        <v>24.4</v>
      </c>
      <c r="G22" s="148">
        <v>91.5</v>
      </c>
      <c r="H22" s="148">
        <v>61</v>
      </c>
      <c r="I22" s="147">
        <f t="shared" si="0"/>
        <v>292.8</v>
      </c>
    </row>
    <row r="23" spans="3:10" x14ac:dyDescent="0.2">
      <c r="C23" t="s">
        <v>409</v>
      </c>
      <c r="D23" s="148">
        <v>18.600000000000001</v>
      </c>
      <c r="E23" s="148">
        <v>96.1</v>
      </c>
      <c r="F23" s="148">
        <v>18.600000000000001</v>
      </c>
      <c r="G23" s="148">
        <v>96.1</v>
      </c>
      <c r="H23" s="148">
        <v>65.099999999999994</v>
      </c>
      <c r="I23" s="147">
        <f t="shared" si="0"/>
        <v>294.5</v>
      </c>
    </row>
    <row r="24" spans="3:10" x14ac:dyDescent="0.2">
      <c r="C24" t="s">
        <v>410</v>
      </c>
      <c r="D24" s="148">
        <v>12.6</v>
      </c>
      <c r="E24" s="148">
        <v>100.8</v>
      </c>
      <c r="F24" s="148">
        <v>12.6</v>
      </c>
      <c r="G24" s="148">
        <v>100.8</v>
      </c>
      <c r="H24" s="148">
        <v>69.3</v>
      </c>
      <c r="I24" s="147">
        <f t="shared" si="0"/>
        <v>296.09999999999997</v>
      </c>
    </row>
    <row r="25" spans="3:10" x14ac:dyDescent="0.2">
      <c r="C25" t="s">
        <v>411</v>
      </c>
      <c r="D25" s="148">
        <v>6.4</v>
      </c>
      <c r="E25" s="148">
        <v>105.6</v>
      </c>
      <c r="F25" s="148">
        <v>6.4</v>
      </c>
      <c r="G25" s="148">
        <v>105.6</v>
      </c>
      <c r="H25" s="148">
        <v>73.599999999999994</v>
      </c>
      <c r="I25" s="147">
        <f t="shared" si="0"/>
        <v>297.60000000000002</v>
      </c>
    </row>
    <row r="28" spans="3:10" x14ac:dyDescent="0.2">
      <c r="C28" s="53" t="s">
        <v>412</v>
      </c>
      <c r="D28" s="53"/>
      <c r="E28" s="53"/>
      <c r="F28" s="53"/>
      <c r="G28" s="53"/>
      <c r="H28" s="53"/>
      <c r="I28" s="53"/>
      <c r="J28" s="53"/>
    </row>
    <row r="29" spans="3:10" x14ac:dyDescent="0.2">
      <c r="C29" s="53" t="s">
        <v>413</v>
      </c>
      <c r="D29" s="53"/>
      <c r="E29" s="53"/>
      <c r="F29" s="53"/>
      <c r="G29" s="53"/>
      <c r="H29" s="53"/>
      <c r="I29" s="53"/>
      <c r="J29" s="53"/>
    </row>
    <row r="30" spans="3:10" x14ac:dyDescent="0.2">
      <c r="C30" t="s">
        <v>415</v>
      </c>
    </row>
    <row r="31" spans="3:10" ht="13.5" x14ac:dyDescent="0.25">
      <c r="C31" s="129" t="s">
        <v>399</v>
      </c>
      <c r="D31" s="130" t="s">
        <v>356</v>
      </c>
      <c r="E31" s="130" t="s">
        <v>357</v>
      </c>
      <c r="F31" s="130" t="s">
        <v>358</v>
      </c>
      <c r="G31" s="130" t="s">
        <v>359</v>
      </c>
      <c r="H31" s="130" t="s">
        <v>360</v>
      </c>
    </row>
    <row r="32" spans="3:10" x14ac:dyDescent="0.2">
      <c r="C32" s="130" t="s">
        <v>400</v>
      </c>
      <c r="D32" s="144">
        <f>(D2/100)*K5*$K$2</f>
        <v>35.75</v>
      </c>
      <c r="E32" s="144">
        <f>(E2/100)*K5*$L$2</f>
        <v>44.220000000000006</v>
      </c>
      <c r="F32" s="144">
        <f>(F2/100)*K5*$M$2</f>
        <v>37.949999999999996</v>
      </c>
      <c r="G32" s="144">
        <f>(G2/100)*K5*$N$2</f>
        <v>46.86</v>
      </c>
      <c r="H32" s="144">
        <f>(H2/100)*K5*$O$2</f>
        <v>28.105</v>
      </c>
      <c r="I32" s="145">
        <f>SUM(D32:H32)</f>
        <v>192.88499999999996</v>
      </c>
    </row>
    <row r="33" spans="3:9" x14ac:dyDescent="0.2">
      <c r="C33" s="130" t="s">
        <v>402</v>
      </c>
      <c r="D33" s="144">
        <f t="shared" ref="D33:D41" si="1">(D3/100)*K6*$K$2</f>
        <v>32.76</v>
      </c>
      <c r="E33" s="144">
        <f t="shared" ref="E33:E41" si="2">(E3/100)*K6*$L$2</f>
        <v>46.900000000000006</v>
      </c>
      <c r="F33" s="144">
        <f t="shared" ref="F33:F41" si="3">(F3/100)*K6*$M$2</f>
        <v>34.775999999999996</v>
      </c>
      <c r="G33" s="144">
        <f t="shared" ref="G33:G41" si="4">(G3/100)*K6*$N$2</f>
        <v>49.699999999999996</v>
      </c>
      <c r="H33" s="144">
        <f t="shared" ref="H33:H41" si="5">(H3/100)*K6*$O$2</f>
        <v>30.66</v>
      </c>
      <c r="I33" s="145">
        <f t="shared" ref="I33:I41" si="6">SUM(D33:H33)</f>
        <v>194.79599999999999</v>
      </c>
    </row>
    <row r="34" spans="3:9" x14ac:dyDescent="0.2">
      <c r="C34" s="130" t="s">
        <v>403</v>
      </c>
      <c r="D34" s="144">
        <f t="shared" si="1"/>
        <v>29.64</v>
      </c>
      <c r="E34" s="144">
        <f t="shared" si="2"/>
        <v>49.647000000000006</v>
      </c>
      <c r="F34" s="144">
        <f t="shared" si="3"/>
        <v>31.463999999999999</v>
      </c>
      <c r="G34" s="144">
        <f t="shared" si="4"/>
        <v>52.611000000000004</v>
      </c>
      <c r="H34" s="144">
        <f t="shared" si="5"/>
        <v>33.287999999999997</v>
      </c>
      <c r="I34" s="145">
        <f t="shared" si="6"/>
        <v>196.65000000000003</v>
      </c>
    </row>
    <row r="35" spans="3:9" x14ac:dyDescent="0.2">
      <c r="C35" s="130" t="s">
        <v>405</v>
      </c>
      <c r="D35" s="144">
        <f t="shared" si="1"/>
        <v>26.39</v>
      </c>
      <c r="E35" s="144">
        <f t="shared" si="2"/>
        <v>52.460999999999999</v>
      </c>
      <c r="F35" s="144">
        <f t="shared" si="3"/>
        <v>28.013999999999999</v>
      </c>
      <c r="G35" s="144">
        <f t="shared" si="4"/>
        <v>55.592999999999996</v>
      </c>
      <c r="H35" s="144">
        <f t="shared" si="5"/>
        <v>35.988999999999997</v>
      </c>
      <c r="I35" s="145">
        <f t="shared" si="6"/>
        <v>198.447</v>
      </c>
    </row>
    <row r="36" spans="3:9" x14ac:dyDescent="0.2">
      <c r="C36" s="130" t="s">
        <v>406</v>
      </c>
      <c r="D36" s="144">
        <f t="shared" si="1"/>
        <v>23.010000000000005</v>
      </c>
      <c r="E36" s="144">
        <f t="shared" si="2"/>
        <v>55.342000000000006</v>
      </c>
      <c r="F36" s="144">
        <f t="shared" si="3"/>
        <v>24.426000000000002</v>
      </c>
      <c r="G36" s="144">
        <f t="shared" si="4"/>
        <v>58.646000000000001</v>
      </c>
      <c r="H36" s="144">
        <f t="shared" si="5"/>
        <v>38.762999999999998</v>
      </c>
      <c r="I36" s="145">
        <f t="shared" si="6"/>
        <v>200.18700000000001</v>
      </c>
    </row>
    <row r="37" spans="3:9" x14ac:dyDescent="0.2">
      <c r="C37" s="130" t="s">
        <v>407</v>
      </c>
      <c r="D37" s="144">
        <f t="shared" si="1"/>
        <v>19.5</v>
      </c>
      <c r="E37" s="144">
        <f t="shared" si="2"/>
        <v>58.290000000000006</v>
      </c>
      <c r="F37" s="144">
        <f t="shared" si="3"/>
        <v>20.7</v>
      </c>
      <c r="G37" s="144">
        <f t="shared" si="4"/>
        <v>61.769999999999996</v>
      </c>
      <c r="H37" s="144">
        <f t="shared" si="5"/>
        <v>41.61</v>
      </c>
      <c r="I37" s="145">
        <f t="shared" si="6"/>
        <v>201.87</v>
      </c>
    </row>
    <row r="38" spans="3:9" x14ac:dyDescent="0.2">
      <c r="C38" s="130" t="s">
        <v>408</v>
      </c>
      <c r="D38" s="144">
        <f t="shared" si="1"/>
        <v>15.86</v>
      </c>
      <c r="E38" s="144">
        <f t="shared" si="2"/>
        <v>61.305000000000007</v>
      </c>
      <c r="F38" s="144">
        <f t="shared" si="3"/>
        <v>16.835999999999999</v>
      </c>
      <c r="G38" s="144">
        <f t="shared" si="4"/>
        <v>64.965000000000003</v>
      </c>
      <c r="H38" s="144">
        <f t="shared" si="5"/>
        <v>44.53</v>
      </c>
      <c r="I38" s="145">
        <f t="shared" si="6"/>
        <v>203.49600000000001</v>
      </c>
    </row>
    <row r="39" spans="3:9" x14ac:dyDescent="0.2">
      <c r="C39" s="130" t="s">
        <v>409</v>
      </c>
      <c r="D39" s="144">
        <f t="shared" si="1"/>
        <v>12.090000000000002</v>
      </c>
      <c r="E39" s="144">
        <f t="shared" si="2"/>
        <v>64.387000000000015</v>
      </c>
      <c r="F39" s="144">
        <f t="shared" si="3"/>
        <v>12.834</v>
      </c>
      <c r="G39" s="144">
        <f t="shared" si="4"/>
        <v>68.231000000000009</v>
      </c>
      <c r="H39" s="144">
        <f t="shared" si="5"/>
        <v>47.523000000000003</v>
      </c>
      <c r="I39" s="145">
        <f t="shared" si="6"/>
        <v>205.06500000000003</v>
      </c>
    </row>
    <row r="40" spans="3:9" x14ac:dyDescent="0.2">
      <c r="C40" s="130" t="s">
        <v>410</v>
      </c>
      <c r="D40" s="144">
        <f t="shared" si="1"/>
        <v>8.19</v>
      </c>
      <c r="E40" s="144">
        <f t="shared" si="2"/>
        <v>67.536000000000001</v>
      </c>
      <c r="F40" s="144">
        <f t="shared" si="3"/>
        <v>8.6939999999999991</v>
      </c>
      <c r="G40" s="144">
        <f t="shared" si="4"/>
        <v>71.567999999999998</v>
      </c>
      <c r="H40" s="144">
        <f t="shared" si="5"/>
        <v>50.588999999999999</v>
      </c>
      <c r="I40" s="145">
        <f t="shared" si="6"/>
        <v>206.577</v>
      </c>
    </row>
    <row r="41" spans="3:9" x14ac:dyDescent="0.2">
      <c r="C41" s="130" t="s">
        <v>411</v>
      </c>
      <c r="D41" s="144">
        <f t="shared" si="1"/>
        <v>4.16</v>
      </c>
      <c r="E41" s="144">
        <f t="shared" si="2"/>
        <v>70.75200000000001</v>
      </c>
      <c r="F41" s="144">
        <f t="shared" si="3"/>
        <v>4.4159999999999995</v>
      </c>
      <c r="G41" s="144">
        <f t="shared" si="4"/>
        <v>74.975999999999999</v>
      </c>
      <c r="H41" s="144">
        <f t="shared" si="5"/>
        <v>53.728000000000002</v>
      </c>
      <c r="I41" s="145">
        <f t="shared" si="6"/>
        <v>208.03200000000001</v>
      </c>
    </row>
    <row r="43" spans="3:9" x14ac:dyDescent="0.2">
      <c r="D43" t="s">
        <v>449</v>
      </c>
      <c r="E43" t="s">
        <v>450</v>
      </c>
    </row>
    <row r="44" spans="3:9" x14ac:dyDescent="0.2">
      <c r="C44" t="str">
        <f>C16</f>
        <v>ΡΙΜ 3201</v>
      </c>
      <c r="D44" s="142">
        <f>I32</f>
        <v>192.88499999999996</v>
      </c>
      <c r="E44" s="142">
        <f>I16</f>
        <v>280.5</v>
      </c>
      <c r="F44" s="147">
        <f>D44-E44</f>
        <v>-87.615000000000038</v>
      </c>
    </row>
    <row r="45" spans="3:9" x14ac:dyDescent="0.2">
      <c r="C45" t="str">
        <f t="shared" ref="C45:C53" si="7">C17</f>
        <v>ΡΙΜ 3202</v>
      </c>
      <c r="D45" s="142">
        <f t="shared" ref="D45:D53" si="8">I33</f>
        <v>194.79599999999999</v>
      </c>
      <c r="E45" s="142">
        <f t="shared" ref="E45:E53" si="9">I17</f>
        <v>282.8</v>
      </c>
      <c r="F45" s="147">
        <f t="shared" ref="F45:F53" si="10">D45-E45</f>
        <v>-88.004000000000019</v>
      </c>
    </row>
    <row r="46" spans="3:9" x14ac:dyDescent="0.2">
      <c r="C46" t="str">
        <f t="shared" si="7"/>
        <v>ΡΙΜ 3203</v>
      </c>
      <c r="D46" s="142">
        <f t="shared" si="8"/>
        <v>196.65000000000003</v>
      </c>
      <c r="E46" s="142">
        <f t="shared" si="9"/>
        <v>285</v>
      </c>
      <c r="F46" s="147">
        <f t="shared" si="10"/>
        <v>-88.349999999999966</v>
      </c>
    </row>
    <row r="47" spans="3:9" x14ac:dyDescent="0.2">
      <c r="C47" t="str">
        <f t="shared" si="7"/>
        <v>ΡΙΜ 3204</v>
      </c>
      <c r="D47" s="142">
        <f t="shared" si="8"/>
        <v>198.447</v>
      </c>
      <c r="E47" s="142">
        <f t="shared" si="9"/>
        <v>287.10000000000002</v>
      </c>
      <c r="F47" s="147">
        <f t="shared" si="10"/>
        <v>-88.65300000000002</v>
      </c>
    </row>
    <row r="48" spans="3:9" x14ac:dyDescent="0.2">
      <c r="C48" t="str">
        <f t="shared" si="7"/>
        <v>ΡΙΜ 3205</v>
      </c>
      <c r="D48" s="142">
        <f t="shared" si="8"/>
        <v>200.18700000000001</v>
      </c>
      <c r="E48" s="142">
        <f t="shared" si="9"/>
        <v>289.10000000000002</v>
      </c>
      <c r="F48" s="147">
        <f t="shared" si="10"/>
        <v>-88.913000000000011</v>
      </c>
    </row>
    <row r="49" spans="3:6" x14ac:dyDescent="0.2">
      <c r="C49" t="str">
        <f t="shared" si="7"/>
        <v>ΡΙΜ 3206</v>
      </c>
      <c r="D49" s="142">
        <f t="shared" si="8"/>
        <v>201.87</v>
      </c>
      <c r="E49" s="142">
        <f t="shared" si="9"/>
        <v>291</v>
      </c>
      <c r="F49" s="147">
        <f t="shared" si="10"/>
        <v>-89.13</v>
      </c>
    </row>
    <row r="50" spans="3:6" x14ac:dyDescent="0.2">
      <c r="C50" t="str">
        <f t="shared" si="7"/>
        <v>ΡΙΜ 3207</v>
      </c>
      <c r="D50" s="142">
        <f t="shared" si="8"/>
        <v>203.49600000000001</v>
      </c>
      <c r="E50" s="142">
        <f t="shared" si="9"/>
        <v>292.8</v>
      </c>
      <c r="F50" s="147">
        <f t="shared" si="10"/>
        <v>-89.304000000000002</v>
      </c>
    </row>
    <row r="51" spans="3:6" x14ac:dyDescent="0.2">
      <c r="C51" t="str">
        <f t="shared" si="7"/>
        <v>ΡΙΜ 3208</v>
      </c>
      <c r="D51" s="142">
        <f t="shared" si="8"/>
        <v>205.06500000000003</v>
      </c>
      <c r="E51" s="142">
        <f t="shared" si="9"/>
        <v>294.5</v>
      </c>
      <c r="F51" s="147">
        <f t="shared" si="10"/>
        <v>-89.434999999999974</v>
      </c>
    </row>
    <row r="52" spans="3:6" x14ac:dyDescent="0.2">
      <c r="C52" t="str">
        <f t="shared" si="7"/>
        <v>ΡΙΜ 3209</v>
      </c>
      <c r="D52" s="142">
        <f t="shared" si="8"/>
        <v>206.577</v>
      </c>
      <c r="E52" s="142">
        <f t="shared" si="9"/>
        <v>296.09999999999997</v>
      </c>
      <c r="F52" s="147">
        <f t="shared" si="10"/>
        <v>-89.522999999999968</v>
      </c>
    </row>
    <row r="53" spans="3:6" x14ac:dyDescent="0.2">
      <c r="C53" t="str">
        <f t="shared" si="7"/>
        <v>ΡΙΜ 3210</v>
      </c>
      <c r="D53" s="142">
        <f t="shared" si="8"/>
        <v>208.03200000000001</v>
      </c>
      <c r="E53" s="142">
        <f t="shared" si="9"/>
        <v>297.60000000000002</v>
      </c>
      <c r="F53" s="147">
        <f t="shared" si="10"/>
        <v>-89.568000000000012</v>
      </c>
    </row>
  </sheetData>
  <phoneticPr fontId="2" type="noConversion"/>
  <hyperlinks>
    <hyperlink ref="A3" location="ΧΑΡΤΗΣ!A1" display="ΧΑΡΤΗΣ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0" sqref="A20"/>
    </sheetView>
  </sheetViews>
  <sheetFormatPr defaultRowHeight="12.75" x14ac:dyDescent="0.2"/>
  <sheetData>
    <row r="1" spans="1:10" x14ac:dyDescent="0.2">
      <c r="F1" s="101" t="s">
        <v>159</v>
      </c>
    </row>
    <row r="2" spans="1:10" x14ac:dyDescent="0.2">
      <c r="F2" t="s">
        <v>160</v>
      </c>
    </row>
    <row r="3" spans="1:10" x14ac:dyDescent="0.2">
      <c r="F3" t="s">
        <v>161</v>
      </c>
    </row>
    <row r="4" spans="1:10" x14ac:dyDescent="0.2">
      <c r="F4" t="s">
        <v>162</v>
      </c>
    </row>
    <row r="5" spans="1:10" x14ac:dyDescent="0.2">
      <c r="F5" t="s">
        <v>163</v>
      </c>
    </row>
    <row r="6" spans="1:10" x14ac:dyDescent="0.2">
      <c r="F6" t="s">
        <v>164</v>
      </c>
    </row>
    <row r="9" spans="1:10" x14ac:dyDescent="0.2">
      <c r="A9" s="101" t="s">
        <v>165</v>
      </c>
      <c r="F9" s="101" t="s">
        <v>166</v>
      </c>
      <c r="J9" s="101" t="s">
        <v>167</v>
      </c>
    </row>
    <row r="10" spans="1:10" x14ac:dyDescent="0.2">
      <c r="A10" t="s">
        <v>168</v>
      </c>
      <c r="F10" t="s">
        <v>169</v>
      </c>
      <c r="J10" t="s">
        <v>170</v>
      </c>
    </row>
    <row r="11" spans="1:10" x14ac:dyDescent="0.2">
      <c r="A11" t="s">
        <v>171</v>
      </c>
      <c r="F11" t="s">
        <v>172</v>
      </c>
      <c r="J11" t="s">
        <v>173</v>
      </c>
    </row>
    <row r="12" spans="1:10" x14ac:dyDescent="0.2">
      <c r="A12" t="s">
        <v>174</v>
      </c>
      <c r="F12" t="s">
        <v>175</v>
      </c>
    </row>
    <row r="13" spans="1:10" x14ac:dyDescent="0.2">
      <c r="A13" t="s">
        <v>176</v>
      </c>
      <c r="F13" t="s">
        <v>177</v>
      </c>
      <c r="J13" s="102" t="s">
        <v>178</v>
      </c>
    </row>
    <row r="14" spans="1:10" x14ac:dyDescent="0.2">
      <c r="A14" t="s">
        <v>179</v>
      </c>
      <c r="F14" t="s">
        <v>180</v>
      </c>
      <c r="J14" t="s">
        <v>181</v>
      </c>
    </row>
    <row r="15" spans="1:10" x14ac:dyDescent="0.2">
      <c r="A15" t="s">
        <v>182</v>
      </c>
      <c r="F15" t="s">
        <v>183</v>
      </c>
      <c r="J15" t="s">
        <v>184</v>
      </c>
    </row>
    <row r="16" spans="1:10" x14ac:dyDescent="0.2">
      <c r="A16" t="s">
        <v>185</v>
      </c>
      <c r="F16" t="s">
        <v>186</v>
      </c>
    </row>
    <row r="17" spans="1:10" x14ac:dyDescent="0.2">
      <c r="A17" t="s">
        <v>187</v>
      </c>
    </row>
    <row r="20" spans="1:10" x14ac:dyDescent="0.2">
      <c r="A20" s="103" t="s">
        <v>188</v>
      </c>
      <c r="F20" s="103" t="s">
        <v>189</v>
      </c>
      <c r="J20" s="103" t="s">
        <v>190</v>
      </c>
    </row>
    <row r="21" spans="1:10" x14ac:dyDescent="0.2">
      <c r="A21" t="s">
        <v>191</v>
      </c>
      <c r="F21" t="s">
        <v>192</v>
      </c>
      <c r="J21" t="s">
        <v>193</v>
      </c>
    </row>
    <row r="22" spans="1:10" x14ac:dyDescent="0.2">
      <c r="A22" t="s">
        <v>194</v>
      </c>
      <c r="F22" t="s">
        <v>195</v>
      </c>
      <c r="J22" t="s">
        <v>196</v>
      </c>
    </row>
    <row r="23" spans="1:10" x14ac:dyDescent="0.2">
      <c r="A23" t="s">
        <v>197</v>
      </c>
      <c r="F23" t="s">
        <v>198</v>
      </c>
      <c r="J23" t="s">
        <v>199</v>
      </c>
    </row>
    <row r="24" spans="1:10" x14ac:dyDescent="0.2">
      <c r="A24" t="s">
        <v>200</v>
      </c>
      <c r="F24" t="s">
        <v>201</v>
      </c>
      <c r="J24" t="s">
        <v>202</v>
      </c>
    </row>
    <row r="25" spans="1:10" x14ac:dyDescent="0.2">
      <c r="A25" t="s">
        <v>203</v>
      </c>
      <c r="J25" t="s">
        <v>204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9" sqref="F19"/>
    </sheetView>
  </sheetViews>
  <sheetFormatPr defaultRowHeight="12.75" x14ac:dyDescent="0.2"/>
  <cols>
    <col min="1" max="1" width="17" bestFit="1" customWidth="1"/>
    <col min="3" max="3" width="7.28515625" bestFit="1" customWidth="1"/>
    <col min="4" max="4" width="9.28515625" bestFit="1" customWidth="1"/>
    <col min="5" max="5" width="9.85546875" bestFit="1" customWidth="1"/>
    <col min="6" max="6" width="15.85546875" bestFit="1" customWidth="1"/>
  </cols>
  <sheetData>
    <row r="1" spans="1:6" ht="15.75" x14ac:dyDescent="0.25">
      <c r="A1" s="43" t="s">
        <v>6</v>
      </c>
      <c r="C1" s="63" t="s">
        <v>35</v>
      </c>
    </row>
    <row r="2" spans="1:6" ht="13.5" thickBot="1" x14ac:dyDescent="0.25"/>
    <row r="3" spans="1:6" ht="14.25" thickTop="1" thickBot="1" x14ac:dyDescent="0.25">
      <c r="A3" s="45" t="s">
        <v>28</v>
      </c>
      <c r="C3" s="61" t="s">
        <v>30</v>
      </c>
      <c r="D3" s="62" t="s">
        <v>31</v>
      </c>
      <c r="E3" s="62" t="s">
        <v>32</v>
      </c>
      <c r="F3" s="62" t="s">
        <v>33</v>
      </c>
    </row>
    <row r="4" spans="1:6" ht="14.25" thickTop="1" thickBot="1" x14ac:dyDescent="0.25">
      <c r="C4" s="55">
        <v>1995</v>
      </c>
      <c r="D4" s="56">
        <v>59774</v>
      </c>
      <c r="E4" s="56">
        <v>1210000</v>
      </c>
      <c r="F4" s="183"/>
    </row>
    <row r="5" spans="1:6" ht="14.25" thickTop="1" thickBot="1" x14ac:dyDescent="0.25">
      <c r="C5" s="57">
        <v>1996</v>
      </c>
      <c r="D5" s="58">
        <v>66174</v>
      </c>
      <c r="E5" s="58">
        <v>1230000</v>
      </c>
      <c r="F5" s="183"/>
    </row>
    <row r="6" spans="1:6" ht="14.25" thickTop="1" thickBot="1" x14ac:dyDescent="0.25">
      <c r="C6" s="55">
        <v>1997</v>
      </c>
      <c r="D6" s="56">
        <v>86814</v>
      </c>
      <c r="E6" s="56">
        <v>1260000</v>
      </c>
      <c r="F6" s="183"/>
    </row>
    <row r="7" spans="1:6" ht="14.25" thickTop="1" thickBot="1" x14ac:dyDescent="0.25">
      <c r="C7" s="57">
        <v>1998</v>
      </c>
      <c r="D7" s="58">
        <v>113490</v>
      </c>
      <c r="E7" s="58">
        <v>1300000</v>
      </c>
      <c r="F7" s="183"/>
    </row>
    <row r="8" spans="1:6" ht="14.25" thickTop="1" thickBot="1" x14ac:dyDescent="0.25">
      <c r="C8" s="55">
        <v>1999</v>
      </c>
      <c r="D8" s="56">
        <v>125280</v>
      </c>
      <c r="E8" s="56">
        <v>1350000</v>
      </c>
      <c r="F8" s="183"/>
    </row>
    <row r="9" spans="1:6" ht="14.25" thickTop="1" thickBot="1" x14ac:dyDescent="0.25">
      <c r="C9" s="57">
        <v>2000</v>
      </c>
      <c r="D9" s="58">
        <v>145452</v>
      </c>
      <c r="E9" s="58">
        <v>1380000</v>
      </c>
      <c r="F9" s="183"/>
    </row>
    <row r="10" spans="1:6" ht="14.25" thickTop="1" thickBot="1" x14ac:dyDescent="0.25">
      <c r="C10" s="55">
        <v>2001</v>
      </c>
      <c r="D10" s="56">
        <v>178922</v>
      </c>
      <c r="E10" s="56">
        <v>1370000</v>
      </c>
      <c r="F10" s="183"/>
    </row>
    <row r="11" spans="1:6" ht="14.25" thickTop="1" thickBot="1" x14ac:dyDescent="0.25">
      <c r="C11" s="57">
        <v>2002</v>
      </c>
      <c r="D11" s="58">
        <v>200340</v>
      </c>
      <c r="E11" s="58">
        <v>1400000</v>
      </c>
      <c r="F11" s="183"/>
    </row>
    <row r="12" spans="1:6" ht="14.25" thickTop="1" thickBot="1" x14ac:dyDescent="0.25">
      <c r="C12" s="55">
        <v>2003</v>
      </c>
      <c r="D12" s="56">
        <v>262850</v>
      </c>
      <c r="E12" s="56">
        <v>1500000</v>
      </c>
      <c r="F12" s="183"/>
    </row>
    <row r="13" spans="1:6" ht="14.25" thickTop="1" thickBot="1" x14ac:dyDescent="0.25">
      <c r="C13" s="57">
        <v>2004</v>
      </c>
      <c r="D13" s="58">
        <v>299468</v>
      </c>
      <c r="E13" s="58">
        <v>1690000</v>
      </c>
      <c r="F13" s="183"/>
    </row>
    <row r="14" spans="1:6" ht="14.25" thickTop="1" thickBot="1" x14ac:dyDescent="0.25">
      <c r="C14" s="55">
        <v>2005</v>
      </c>
      <c r="D14" s="56">
        <v>350200</v>
      </c>
      <c r="E14" s="56">
        <v>2000000</v>
      </c>
      <c r="F14" s="183"/>
    </row>
    <row r="15" spans="1:6" ht="14.25" thickTop="1" thickBot="1" x14ac:dyDescent="0.25">
      <c r="C15" s="59" t="s">
        <v>34</v>
      </c>
      <c r="D15" s="60">
        <f>SUM(D4:D14)</f>
        <v>1888764</v>
      </c>
      <c r="E15" s="60">
        <f>SUM(E4:E14)</f>
        <v>15690000</v>
      </c>
      <c r="F15" s="183"/>
    </row>
    <row r="16" spans="1:6" ht="13.5" thickTop="1" x14ac:dyDescent="0.2"/>
  </sheetData>
  <phoneticPr fontId="2" type="noConversion"/>
  <hyperlinks>
    <hyperlink ref="A3" location="ΧΑΡΤΗΣ!A1" display="ΧΑΡΤΗΣ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workbookViewId="0">
      <selection activeCell="Z58" sqref="Z58"/>
    </sheetView>
  </sheetViews>
  <sheetFormatPr defaultRowHeight="12.75" x14ac:dyDescent="0.2"/>
  <cols>
    <col min="1" max="1" width="19" bestFit="1" customWidth="1"/>
    <col min="2" max="2" width="11.7109375" bestFit="1" customWidth="1"/>
    <col min="3" max="3" width="17.7109375" bestFit="1" customWidth="1"/>
    <col min="4" max="4" width="21.7109375" bestFit="1" customWidth="1"/>
    <col min="5" max="5" width="21.42578125" bestFit="1" customWidth="1"/>
    <col min="6" max="6" width="13.85546875" bestFit="1" customWidth="1"/>
    <col min="9" max="9" width="39.85546875" bestFit="1" customWidth="1"/>
    <col min="10" max="11" width="10.140625" bestFit="1" customWidth="1"/>
    <col min="12" max="12" width="11.28515625" bestFit="1" customWidth="1"/>
    <col min="13" max="13" width="14.7109375" bestFit="1" customWidth="1"/>
    <col min="14" max="14" width="11.28515625" bestFit="1" customWidth="1"/>
    <col min="15" max="15" width="14.7109375" bestFit="1" customWidth="1"/>
    <col min="16" max="16" width="11.28515625" bestFit="1" customWidth="1"/>
    <col min="17" max="17" width="14.7109375" bestFit="1" customWidth="1"/>
    <col min="21" max="21" width="10.5703125" bestFit="1" customWidth="1"/>
    <col min="22" max="22" width="15.7109375" bestFit="1" customWidth="1"/>
    <col min="23" max="23" width="10.42578125" bestFit="1" customWidth="1"/>
    <col min="24" max="24" width="10.140625" bestFit="1" customWidth="1"/>
    <col min="25" max="25" width="10.5703125" bestFit="1" customWidth="1"/>
    <col min="26" max="26" width="20" bestFit="1" customWidth="1"/>
    <col min="27" max="27" width="10.42578125" bestFit="1" customWidth="1"/>
    <col min="28" max="28" width="9.140625" bestFit="1" customWidth="1"/>
  </cols>
  <sheetData>
    <row r="1" spans="1:28" ht="17.25" thickTop="1" thickBot="1" x14ac:dyDescent="0.3">
      <c r="A1" s="44" t="s">
        <v>7</v>
      </c>
      <c r="I1" s="64"/>
      <c r="J1" s="65" t="s">
        <v>36</v>
      </c>
      <c r="K1" s="65" t="s">
        <v>37</v>
      </c>
      <c r="L1" s="65" t="s">
        <v>38</v>
      </c>
      <c r="M1" s="65" t="s">
        <v>39</v>
      </c>
      <c r="N1" s="65" t="s">
        <v>38</v>
      </c>
      <c r="O1" s="65" t="s">
        <v>39</v>
      </c>
      <c r="P1" s="65" t="s">
        <v>38</v>
      </c>
      <c r="Q1" s="65" t="s">
        <v>39</v>
      </c>
      <c r="U1" s="185" t="s">
        <v>205</v>
      </c>
      <c r="V1" s="185"/>
      <c r="W1" s="185"/>
      <c r="X1" s="185"/>
      <c r="Y1" s="186" t="s">
        <v>206</v>
      </c>
      <c r="Z1" s="186"/>
      <c r="AA1" s="186"/>
      <c r="AB1" s="186"/>
    </row>
    <row r="2" spans="1:28" ht="13.5" thickTop="1" x14ac:dyDescent="0.2">
      <c r="I2" s="65" t="s">
        <v>40</v>
      </c>
      <c r="J2" s="65" t="s">
        <v>41</v>
      </c>
      <c r="K2" s="65" t="s">
        <v>42</v>
      </c>
      <c r="L2" s="66">
        <v>39813</v>
      </c>
      <c r="M2" s="66">
        <v>39813</v>
      </c>
      <c r="N2" s="66">
        <v>40178</v>
      </c>
      <c r="O2" s="66">
        <v>40178</v>
      </c>
      <c r="P2" s="66">
        <v>40543</v>
      </c>
      <c r="Q2" s="66">
        <v>40543</v>
      </c>
      <c r="U2" s="131" t="s">
        <v>207</v>
      </c>
      <c r="V2" s="131" t="s">
        <v>208</v>
      </c>
      <c r="W2" s="131" t="s">
        <v>209</v>
      </c>
      <c r="X2" s="131" t="s">
        <v>210</v>
      </c>
      <c r="Y2" s="131" t="s">
        <v>207</v>
      </c>
      <c r="Z2" s="131" t="s">
        <v>211</v>
      </c>
      <c r="AA2" s="131" t="s">
        <v>209</v>
      </c>
      <c r="AB2" s="131" t="s">
        <v>210</v>
      </c>
    </row>
    <row r="3" spans="1:28" x14ac:dyDescent="0.2">
      <c r="A3" s="45" t="s">
        <v>28</v>
      </c>
      <c r="D3" s="54" t="s">
        <v>29</v>
      </c>
      <c r="I3" s="64" t="s">
        <v>43</v>
      </c>
      <c r="J3" s="160">
        <v>15000</v>
      </c>
      <c r="K3" s="68">
        <v>35827</v>
      </c>
      <c r="L3" s="184"/>
      <c r="M3" s="184"/>
      <c r="N3" s="184"/>
      <c r="O3" s="184"/>
      <c r="P3" s="184"/>
      <c r="Q3" s="184"/>
      <c r="U3" t="s">
        <v>212</v>
      </c>
      <c r="V3" s="72" t="s">
        <v>213</v>
      </c>
      <c r="W3" s="104">
        <v>37653</v>
      </c>
      <c r="X3" s="142">
        <v>12000</v>
      </c>
      <c r="Y3" t="s">
        <v>214</v>
      </c>
      <c r="Z3" s="72" t="s">
        <v>215</v>
      </c>
      <c r="AA3" s="104">
        <v>37685</v>
      </c>
      <c r="AB3" s="142">
        <v>3000</v>
      </c>
    </row>
    <row r="4" spans="1:28" x14ac:dyDescent="0.2">
      <c r="I4" s="64" t="s">
        <v>44</v>
      </c>
      <c r="J4" s="160">
        <v>20000</v>
      </c>
      <c r="K4" s="68">
        <v>35827</v>
      </c>
      <c r="L4" s="184"/>
      <c r="M4" s="184"/>
      <c r="N4" s="184"/>
      <c r="O4" s="184"/>
      <c r="P4" s="184"/>
      <c r="Q4" s="184"/>
      <c r="U4" t="s">
        <v>216</v>
      </c>
      <c r="V4" s="72" t="s">
        <v>217</v>
      </c>
      <c r="W4" s="104">
        <v>37661</v>
      </c>
      <c r="X4" s="142">
        <v>9000</v>
      </c>
      <c r="Y4" t="s">
        <v>218</v>
      </c>
      <c r="Z4" s="72" t="s">
        <v>219</v>
      </c>
      <c r="AA4" s="104">
        <v>37696</v>
      </c>
      <c r="AB4" s="142">
        <v>4000</v>
      </c>
    </row>
    <row r="5" spans="1:28" x14ac:dyDescent="0.2">
      <c r="C5" s="53" t="s">
        <v>16</v>
      </c>
      <c r="E5" s="53" t="s">
        <v>17</v>
      </c>
      <c r="I5" s="64" t="s">
        <v>45</v>
      </c>
      <c r="J5" s="160">
        <v>30000</v>
      </c>
      <c r="K5" s="68">
        <v>35839</v>
      </c>
      <c r="L5" s="184"/>
      <c r="M5" s="184"/>
      <c r="N5" s="184"/>
      <c r="O5" s="184"/>
      <c r="P5" s="184"/>
      <c r="Q5" s="184"/>
      <c r="U5" t="s">
        <v>220</v>
      </c>
      <c r="V5" s="72" t="s">
        <v>221</v>
      </c>
      <c r="W5" s="104">
        <v>37669</v>
      </c>
      <c r="X5" s="142">
        <v>16000</v>
      </c>
      <c r="Y5" t="s">
        <v>222</v>
      </c>
      <c r="Z5" s="72" t="s">
        <v>223</v>
      </c>
      <c r="AA5" s="104">
        <v>37707</v>
      </c>
      <c r="AB5" s="142">
        <v>5000</v>
      </c>
    </row>
    <row r="6" spans="1:28" x14ac:dyDescent="0.2">
      <c r="I6" s="64" t="s">
        <v>46</v>
      </c>
      <c r="J6" s="160">
        <v>20000</v>
      </c>
      <c r="K6" s="68">
        <v>35856</v>
      </c>
      <c r="L6" s="184"/>
      <c r="M6" s="184"/>
      <c r="N6" s="184"/>
      <c r="O6" s="184"/>
      <c r="P6" s="184"/>
      <c r="Q6" s="184"/>
      <c r="U6" t="s">
        <v>224</v>
      </c>
      <c r="V6" s="72" t="s">
        <v>225</v>
      </c>
      <c r="W6" s="104">
        <v>37677</v>
      </c>
      <c r="X6" s="142">
        <v>1630</v>
      </c>
      <c r="Y6" t="s">
        <v>226</v>
      </c>
      <c r="Z6" s="72" t="s">
        <v>227</v>
      </c>
      <c r="AA6" s="104">
        <v>37718</v>
      </c>
      <c r="AB6" s="142">
        <v>6000</v>
      </c>
    </row>
    <row r="7" spans="1:28" x14ac:dyDescent="0.2">
      <c r="C7" s="127" t="s">
        <v>18</v>
      </c>
      <c r="E7" s="127" t="s">
        <v>20</v>
      </c>
      <c r="I7" s="64" t="s">
        <v>47</v>
      </c>
      <c r="J7" s="160">
        <v>23000</v>
      </c>
      <c r="K7" s="68">
        <v>35863</v>
      </c>
      <c r="L7" s="184"/>
      <c r="M7" s="184"/>
      <c r="N7" s="184"/>
      <c r="O7" s="184"/>
      <c r="P7" s="184"/>
      <c r="Q7" s="184"/>
      <c r="U7" t="s">
        <v>228</v>
      </c>
      <c r="V7" s="72" t="s">
        <v>229</v>
      </c>
      <c r="W7" s="104">
        <v>37685</v>
      </c>
      <c r="X7" s="142">
        <v>2580</v>
      </c>
      <c r="Y7" t="s">
        <v>230</v>
      </c>
      <c r="Z7" s="72" t="s">
        <v>231</v>
      </c>
      <c r="AA7" s="104">
        <v>37729</v>
      </c>
      <c r="AB7" s="142">
        <v>7000</v>
      </c>
    </row>
    <row r="8" spans="1:28" x14ac:dyDescent="0.2">
      <c r="C8" s="127" t="s">
        <v>19</v>
      </c>
      <c r="E8" s="127" t="s">
        <v>25</v>
      </c>
      <c r="I8" s="64" t="s">
        <v>48</v>
      </c>
      <c r="J8" s="160">
        <v>2000</v>
      </c>
      <c r="K8" s="68">
        <v>35864</v>
      </c>
      <c r="L8" s="184"/>
      <c r="M8" s="184"/>
      <c r="N8" s="184"/>
      <c r="O8" s="184"/>
      <c r="P8" s="184"/>
      <c r="Q8" s="184"/>
      <c r="U8" t="s">
        <v>232</v>
      </c>
      <c r="V8" s="72" t="s">
        <v>233</v>
      </c>
      <c r="W8" s="104">
        <v>37693</v>
      </c>
      <c r="X8" s="142">
        <v>9656</v>
      </c>
      <c r="Y8" t="s">
        <v>234</v>
      </c>
      <c r="Z8" s="72" t="s">
        <v>235</v>
      </c>
      <c r="AA8" s="104">
        <v>37740</v>
      </c>
      <c r="AB8" s="142">
        <v>8000</v>
      </c>
    </row>
    <row r="9" spans="1:28" x14ac:dyDescent="0.2">
      <c r="C9" s="127" t="s">
        <v>24</v>
      </c>
      <c r="E9" s="127" t="s">
        <v>21</v>
      </c>
      <c r="I9" s="64" t="s">
        <v>49</v>
      </c>
      <c r="J9" s="160">
        <v>1300</v>
      </c>
      <c r="K9" s="68">
        <v>35887</v>
      </c>
      <c r="L9" s="184"/>
      <c r="M9" s="184"/>
      <c r="N9" s="184"/>
      <c r="O9" s="184"/>
      <c r="P9" s="184"/>
      <c r="Q9" s="184"/>
      <c r="U9" t="s">
        <v>236</v>
      </c>
      <c r="V9" s="72" t="s">
        <v>237</v>
      </c>
      <c r="W9" s="104">
        <v>37701</v>
      </c>
      <c r="X9" s="142">
        <v>12000</v>
      </c>
      <c r="Y9" t="s">
        <v>238</v>
      </c>
      <c r="Z9" s="72" t="s">
        <v>239</v>
      </c>
      <c r="AA9" s="104">
        <v>37751</v>
      </c>
      <c r="AB9" s="142">
        <v>9000</v>
      </c>
    </row>
    <row r="10" spans="1:28" x14ac:dyDescent="0.2">
      <c r="C10" s="127" t="s">
        <v>26</v>
      </c>
      <c r="E10" s="127" t="s">
        <v>22</v>
      </c>
      <c r="I10" s="64" t="s">
        <v>50</v>
      </c>
      <c r="J10" s="160">
        <v>1000</v>
      </c>
      <c r="K10" s="68">
        <v>35899</v>
      </c>
      <c r="L10" s="184"/>
      <c r="M10" s="184"/>
      <c r="N10" s="184"/>
      <c r="O10" s="184"/>
      <c r="P10" s="184"/>
      <c r="Q10" s="184"/>
      <c r="U10" t="s">
        <v>240</v>
      </c>
      <c r="V10" s="72" t="s">
        <v>241</v>
      </c>
      <c r="W10" s="104">
        <v>37709</v>
      </c>
      <c r="X10" s="142">
        <v>9000</v>
      </c>
      <c r="Y10" t="s">
        <v>242</v>
      </c>
      <c r="Z10" s="72" t="s">
        <v>243</v>
      </c>
      <c r="AA10" s="104">
        <v>37762</v>
      </c>
      <c r="AB10" s="142">
        <v>3000</v>
      </c>
    </row>
    <row r="11" spans="1:28" x14ac:dyDescent="0.2">
      <c r="C11" s="127" t="s">
        <v>27</v>
      </c>
      <c r="E11" s="127" t="s">
        <v>23</v>
      </c>
      <c r="I11" s="64" t="s">
        <v>51</v>
      </c>
      <c r="J11" s="160">
        <v>800</v>
      </c>
      <c r="K11" s="68">
        <v>35917</v>
      </c>
      <c r="L11" s="184"/>
      <c r="M11" s="184"/>
      <c r="N11" s="184"/>
      <c r="O11" s="184"/>
      <c r="P11" s="184"/>
      <c r="Q11" s="184"/>
      <c r="U11" t="s">
        <v>244</v>
      </c>
      <c r="V11" s="72" t="s">
        <v>245</v>
      </c>
      <c r="W11" s="104">
        <v>37717</v>
      </c>
      <c r="X11" s="142">
        <v>16000</v>
      </c>
      <c r="Y11" t="s">
        <v>246</v>
      </c>
      <c r="Z11" s="72" t="s">
        <v>247</v>
      </c>
      <c r="AA11" s="104">
        <v>37773</v>
      </c>
      <c r="AB11" s="142">
        <v>4000</v>
      </c>
    </row>
    <row r="12" spans="1:28" x14ac:dyDescent="0.2">
      <c r="I12" s="64" t="s">
        <v>52</v>
      </c>
      <c r="J12" s="160">
        <v>300</v>
      </c>
      <c r="K12" s="68">
        <v>35923</v>
      </c>
      <c r="L12" s="184"/>
      <c r="M12" s="184"/>
      <c r="N12" s="184"/>
      <c r="O12" s="184"/>
      <c r="P12" s="184"/>
      <c r="Q12" s="184"/>
      <c r="U12" t="s">
        <v>248</v>
      </c>
      <c r="V12" s="72" t="s">
        <v>249</v>
      </c>
      <c r="W12" s="104">
        <v>37725</v>
      </c>
      <c r="X12" s="142">
        <v>1630</v>
      </c>
      <c r="Y12" t="s">
        <v>250</v>
      </c>
      <c r="Z12" s="72" t="s">
        <v>251</v>
      </c>
      <c r="AA12" s="104">
        <v>37784</v>
      </c>
      <c r="AB12" s="142">
        <v>5000</v>
      </c>
    </row>
    <row r="13" spans="1:28" x14ac:dyDescent="0.2">
      <c r="I13" s="64" t="s">
        <v>53</v>
      </c>
      <c r="J13" s="160">
        <v>500</v>
      </c>
      <c r="K13" s="68">
        <v>35947</v>
      </c>
      <c r="L13" s="184"/>
      <c r="M13" s="184"/>
      <c r="N13" s="184"/>
      <c r="O13" s="184"/>
      <c r="P13" s="184"/>
      <c r="Q13" s="184"/>
      <c r="U13" t="s">
        <v>252</v>
      </c>
      <c r="V13" s="72" t="s">
        <v>253</v>
      </c>
      <c r="W13" s="104">
        <v>37733</v>
      </c>
      <c r="X13" s="142">
        <v>2580</v>
      </c>
      <c r="Y13" t="s">
        <v>254</v>
      </c>
      <c r="Z13" s="72" t="s">
        <v>255</v>
      </c>
      <c r="AA13" s="104">
        <v>37795</v>
      </c>
      <c r="AB13" s="142">
        <v>6000</v>
      </c>
    </row>
    <row r="14" spans="1:28" x14ac:dyDescent="0.2">
      <c r="I14" s="64" t="s">
        <v>54</v>
      </c>
      <c r="J14" s="160">
        <v>800</v>
      </c>
      <c r="K14" s="68">
        <v>35947</v>
      </c>
      <c r="L14" s="184"/>
      <c r="M14" s="184"/>
      <c r="N14" s="184"/>
      <c r="O14" s="184"/>
      <c r="P14" s="184"/>
      <c r="Q14" s="184"/>
      <c r="U14" t="s">
        <v>256</v>
      </c>
      <c r="V14" s="72" t="s">
        <v>257</v>
      </c>
      <c r="W14" s="104">
        <v>37741</v>
      </c>
      <c r="X14" s="142">
        <v>9656</v>
      </c>
      <c r="Y14" t="s">
        <v>258</v>
      </c>
      <c r="Z14" s="72" t="s">
        <v>259</v>
      </c>
      <c r="AA14" s="104">
        <v>37806</v>
      </c>
      <c r="AB14" s="142">
        <v>7000</v>
      </c>
    </row>
    <row r="15" spans="1:28" x14ac:dyDescent="0.2">
      <c r="I15" s="64" t="s">
        <v>55</v>
      </c>
      <c r="J15" s="160">
        <v>300</v>
      </c>
      <c r="K15" s="68">
        <v>35959</v>
      </c>
      <c r="L15" s="184"/>
      <c r="M15" s="184"/>
      <c r="N15" s="184"/>
      <c r="O15" s="184"/>
      <c r="P15" s="184"/>
      <c r="Q15" s="184"/>
      <c r="U15" t="s">
        <v>260</v>
      </c>
      <c r="V15" s="72" t="s">
        <v>261</v>
      </c>
      <c r="W15" s="104">
        <v>37749</v>
      </c>
      <c r="X15" s="142">
        <v>5000</v>
      </c>
      <c r="Y15" t="s">
        <v>262</v>
      </c>
      <c r="Z15" s="72" t="s">
        <v>263</v>
      </c>
      <c r="AA15" s="104">
        <v>37817</v>
      </c>
      <c r="AB15" s="142">
        <v>8000</v>
      </c>
    </row>
    <row r="16" spans="1:28" x14ac:dyDescent="0.2">
      <c r="I16" s="64" t="s">
        <v>56</v>
      </c>
      <c r="J16" s="160">
        <v>400</v>
      </c>
      <c r="K16" s="68">
        <v>35978</v>
      </c>
      <c r="L16" s="184"/>
      <c r="M16" s="184"/>
      <c r="N16" s="184"/>
      <c r="O16" s="184"/>
      <c r="P16" s="184"/>
      <c r="Q16" s="184"/>
      <c r="U16" t="s">
        <v>264</v>
      </c>
      <c r="V16" s="72" t="s">
        <v>265</v>
      </c>
      <c r="W16" s="104">
        <v>37757</v>
      </c>
      <c r="X16" s="142">
        <v>6000</v>
      </c>
      <c r="Y16" t="s">
        <v>266</v>
      </c>
      <c r="Z16" s="72" t="s">
        <v>267</v>
      </c>
      <c r="AA16" s="104">
        <v>37828</v>
      </c>
      <c r="AB16" s="142">
        <v>9000</v>
      </c>
    </row>
    <row r="17" spans="9:28" x14ac:dyDescent="0.2">
      <c r="I17" s="64" t="s">
        <v>57</v>
      </c>
      <c r="J17" s="160">
        <v>700</v>
      </c>
      <c r="K17" s="68">
        <v>35983</v>
      </c>
      <c r="L17" s="184"/>
      <c r="M17" s="184"/>
      <c r="N17" s="184"/>
      <c r="O17" s="184"/>
      <c r="P17" s="184"/>
      <c r="Q17" s="184"/>
      <c r="U17" t="s">
        <v>268</v>
      </c>
      <c r="V17" s="72" t="s">
        <v>269</v>
      </c>
      <c r="W17" s="104">
        <v>37765</v>
      </c>
      <c r="X17" s="142">
        <v>2580</v>
      </c>
      <c r="Y17" t="s">
        <v>270</v>
      </c>
      <c r="Z17" s="72" t="s">
        <v>271</v>
      </c>
      <c r="AA17" s="104">
        <v>37839</v>
      </c>
      <c r="AB17" s="142">
        <v>17000</v>
      </c>
    </row>
    <row r="18" spans="9:28" x14ac:dyDescent="0.2">
      <c r="I18" s="64" t="s">
        <v>58</v>
      </c>
      <c r="J18" s="160">
        <v>100</v>
      </c>
      <c r="K18" s="68">
        <v>36008</v>
      </c>
      <c r="L18" s="184"/>
      <c r="M18" s="184"/>
      <c r="N18" s="184"/>
      <c r="O18" s="184"/>
      <c r="P18" s="184"/>
      <c r="Q18" s="184"/>
      <c r="U18" t="s">
        <v>272</v>
      </c>
      <c r="V18" s="72" t="s">
        <v>273</v>
      </c>
      <c r="W18" s="104">
        <v>37773</v>
      </c>
      <c r="X18" s="142">
        <v>9656</v>
      </c>
      <c r="Y18" t="s">
        <v>274</v>
      </c>
      <c r="Z18" s="72" t="s">
        <v>275</v>
      </c>
      <c r="AA18" s="104">
        <v>37850</v>
      </c>
      <c r="AB18" s="142">
        <v>18000</v>
      </c>
    </row>
    <row r="19" spans="9:28" x14ac:dyDescent="0.2">
      <c r="I19" s="64" t="s">
        <v>59</v>
      </c>
      <c r="J19" s="160">
        <v>200</v>
      </c>
      <c r="K19" s="68">
        <v>36010</v>
      </c>
      <c r="L19" s="184"/>
      <c r="M19" s="184"/>
      <c r="N19" s="184"/>
      <c r="O19" s="184"/>
      <c r="P19" s="184"/>
      <c r="Q19" s="184"/>
      <c r="U19" t="s">
        <v>276</v>
      </c>
      <c r="V19" s="72" t="s">
        <v>277</v>
      </c>
      <c r="W19" s="104">
        <v>37781</v>
      </c>
      <c r="X19" s="142">
        <v>12000</v>
      </c>
      <c r="Y19" t="s">
        <v>278</v>
      </c>
      <c r="Z19" s="72" t="s">
        <v>279</v>
      </c>
      <c r="AA19" s="104">
        <v>37861</v>
      </c>
      <c r="AB19" s="142">
        <v>8000</v>
      </c>
    </row>
    <row r="20" spans="9:28" x14ac:dyDescent="0.2">
      <c r="I20" s="64" t="s">
        <v>417</v>
      </c>
      <c r="J20" s="160">
        <v>600</v>
      </c>
      <c r="K20" s="68">
        <v>36019</v>
      </c>
      <c r="L20" s="184"/>
      <c r="M20" s="184"/>
      <c r="N20" s="184"/>
      <c r="O20" s="184"/>
      <c r="P20" s="184"/>
      <c r="Q20" s="184"/>
      <c r="U20" t="s">
        <v>280</v>
      </c>
      <c r="V20" s="72" t="s">
        <v>281</v>
      </c>
      <c r="W20" s="104">
        <v>37789</v>
      </c>
      <c r="X20" s="142">
        <v>9000</v>
      </c>
      <c r="Y20" t="s">
        <v>282</v>
      </c>
      <c r="Z20" s="72" t="s">
        <v>283</v>
      </c>
      <c r="AA20" s="104">
        <v>37872</v>
      </c>
      <c r="AB20" s="142">
        <v>9000</v>
      </c>
    </row>
    <row r="21" spans="9:28" x14ac:dyDescent="0.2">
      <c r="I21" s="64" t="s">
        <v>418</v>
      </c>
      <c r="J21" s="160">
        <v>400</v>
      </c>
      <c r="K21" s="68">
        <v>36040</v>
      </c>
      <c r="L21" s="184"/>
      <c r="M21" s="184"/>
      <c r="N21" s="184"/>
      <c r="O21" s="184"/>
      <c r="P21" s="184"/>
      <c r="Q21" s="184"/>
      <c r="U21" t="s">
        <v>284</v>
      </c>
      <c r="V21" s="72" t="s">
        <v>285</v>
      </c>
      <c r="W21" s="104">
        <v>37797</v>
      </c>
      <c r="X21" s="142">
        <v>16000</v>
      </c>
      <c r="Y21" t="s">
        <v>286</v>
      </c>
      <c r="Z21" s="72" t="s">
        <v>287</v>
      </c>
      <c r="AA21" s="104">
        <v>37883</v>
      </c>
      <c r="AB21" s="142">
        <v>3000</v>
      </c>
    </row>
    <row r="22" spans="9:28" x14ac:dyDescent="0.2">
      <c r="I22" s="64" t="s">
        <v>60</v>
      </c>
      <c r="J22" s="160">
        <v>250</v>
      </c>
      <c r="K22" s="68">
        <v>36043</v>
      </c>
      <c r="L22" s="184"/>
      <c r="M22" s="184"/>
      <c r="N22" s="184"/>
      <c r="O22" s="184"/>
      <c r="P22" s="184"/>
      <c r="Q22" s="184"/>
      <c r="U22" t="s">
        <v>288</v>
      </c>
      <c r="V22" s="72" t="s">
        <v>289</v>
      </c>
      <c r="W22" s="104">
        <v>37805</v>
      </c>
      <c r="X22" s="142">
        <v>1630</v>
      </c>
      <c r="Y22" t="s">
        <v>290</v>
      </c>
      <c r="Z22" s="72" t="s">
        <v>291</v>
      </c>
      <c r="AA22" s="104">
        <v>37894</v>
      </c>
      <c r="AB22" s="142">
        <v>4000</v>
      </c>
    </row>
    <row r="23" spans="9:28" x14ac:dyDescent="0.2">
      <c r="I23" s="64" t="s">
        <v>61</v>
      </c>
      <c r="J23" s="160">
        <v>1400</v>
      </c>
      <c r="K23" s="68">
        <v>36069</v>
      </c>
      <c r="L23" s="184"/>
      <c r="M23" s="184"/>
      <c r="N23" s="184"/>
      <c r="O23" s="184"/>
      <c r="P23" s="184"/>
      <c r="Q23" s="184"/>
      <c r="U23" t="s">
        <v>292</v>
      </c>
      <c r="V23" s="72" t="s">
        <v>293</v>
      </c>
      <c r="W23" s="104">
        <v>37813</v>
      </c>
      <c r="X23" s="142">
        <v>2580</v>
      </c>
      <c r="Y23" t="s">
        <v>294</v>
      </c>
      <c r="Z23" s="72" t="s">
        <v>295</v>
      </c>
      <c r="AA23" s="104">
        <v>37905</v>
      </c>
      <c r="AB23" s="142">
        <v>5000</v>
      </c>
    </row>
    <row r="24" spans="9:28" x14ac:dyDescent="0.2">
      <c r="I24" s="64" t="s">
        <v>62</v>
      </c>
      <c r="J24" s="160">
        <v>3000</v>
      </c>
      <c r="K24" s="68">
        <v>36070</v>
      </c>
      <c r="L24" s="184"/>
      <c r="M24" s="184"/>
      <c r="N24" s="184"/>
      <c r="O24" s="184"/>
      <c r="P24" s="184"/>
      <c r="Q24" s="184"/>
      <c r="U24" t="s">
        <v>296</v>
      </c>
      <c r="V24" s="72" t="s">
        <v>297</v>
      </c>
      <c r="W24" s="104">
        <v>37821</v>
      </c>
      <c r="X24" s="142">
        <v>9656</v>
      </c>
      <c r="Y24" t="s">
        <v>298</v>
      </c>
      <c r="Z24" s="72" t="s">
        <v>299</v>
      </c>
      <c r="AA24" s="104">
        <v>37916</v>
      </c>
      <c r="AB24" s="142">
        <v>6000</v>
      </c>
    </row>
    <row r="25" spans="9:28" x14ac:dyDescent="0.2">
      <c r="I25" s="64" t="s">
        <v>63</v>
      </c>
      <c r="J25" s="160">
        <v>500</v>
      </c>
      <c r="K25" s="68">
        <v>36079</v>
      </c>
      <c r="L25" s="184"/>
      <c r="M25" s="184"/>
      <c r="N25" s="184"/>
      <c r="O25" s="184"/>
      <c r="P25" s="184"/>
      <c r="Q25" s="184"/>
      <c r="U25" t="s">
        <v>300</v>
      </c>
      <c r="V25" s="72" t="s">
        <v>301</v>
      </c>
      <c r="W25" s="104">
        <v>37829</v>
      </c>
      <c r="X25" s="142">
        <v>12000</v>
      </c>
      <c r="Y25" t="s">
        <v>302</v>
      </c>
      <c r="Z25" s="72" t="s">
        <v>303</v>
      </c>
      <c r="AA25" s="104">
        <v>37927</v>
      </c>
      <c r="AB25" s="142">
        <v>7000</v>
      </c>
    </row>
    <row r="26" spans="9:28" x14ac:dyDescent="0.2">
      <c r="I26" s="64" t="s">
        <v>419</v>
      </c>
      <c r="J26" s="160">
        <v>2000</v>
      </c>
      <c r="K26" s="68">
        <v>36102</v>
      </c>
      <c r="L26" s="184"/>
      <c r="M26" s="184"/>
      <c r="N26" s="184"/>
      <c r="O26" s="184"/>
      <c r="P26" s="184"/>
      <c r="Q26" s="184"/>
      <c r="U26" t="s">
        <v>304</v>
      </c>
      <c r="V26" s="72" t="s">
        <v>305</v>
      </c>
      <c r="W26" s="104">
        <v>37837</v>
      </c>
      <c r="X26" s="142">
        <v>9000</v>
      </c>
      <c r="Y26" t="s">
        <v>306</v>
      </c>
      <c r="Z26" s="72" t="s">
        <v>307</v>
      </c>
      <c r="AA26" s="104">
        <v>37938</v>
      </c>
      <c r="AB26" s="142">
        <v>8000</v>
      </c>
    </row>
    <row r="27" spans="9:28" x14ac:dyDescent="0.2">
      <c r="I27" s="64" t="s">
        <v>420</v>
      </c>
      <c r="J27" s="160">
        <v>1000</v>
      </c>
      <c r="K27" s="68">
        <v>36103</v>
      </c>
      <c r="L27" s="184"/>
      <c r="M27" s="184"/>
      <c r="N27" s="184"/>
      <c r="O27" s="184"/>
      <c r="P27" s="184"/>
      <c r="Q27" s="184"/>
      <c r="U27" t="s">
        <v>308</v>
      </c>
      <c r="V27" s="72" t="s">
        <v>309</v>
      </c>
      <c r="W27" s="104">
        <v>37845</v>
      </c>
      <c r="X27" s="142">
        <v>16000</v>
      </c>
      <c r="Y27" t="s">
        <v>310</v>
      </c>
      <c r="Z27" s="72" t="s">
        <v>311</v>
      </c>
      <c r="AA27" s="104">
        <v>37949</v>
      </c>
      <c r="AB27" s="142">
        <v>9000</v>
      </c>
    </row>
    <row r="28" spans="9:28" x14ac:dyDescent="0.2">
      <c r="I28" s="64" t="s">
        <v>421</v>
      </c>
      <c r="J28" s="160">
        <v>3000</v>
      </c>
      <c r="K28" s="68">
        <v>36130</v>
      </c>
      <c r="L28" s="184"/>
      <c r="M28" s="184"/>
      <c r="N28" s="184"/>
      <c r="O28" s="184"/>
      <c r="P28" s="184"/>
      <c r="Q28" s="184"/>
      <c r="U28" t="s">
        <v>312</v>
      </c>
      <c r="V28" s="72" t="s">
        <v>313</v>
      </c>
      <c r="W28" s="104">
        <v>37853</v>
      </c>
      <c r="X28" s="142">
        <v>1630</v>
      </c>
      <c r="Y28" t="s">
        <v>314</v>
      </c>
      <c r="Z28" s="72" t="s">
        <v>315</v>
      </c>
      <c r="AA28" s="104">
        <v>37960</v>
      </c>
      <c r="AB28" s="142">
        <v>17000</v>
      </c>
    </row>
    <row r="29" spans="9:28" x14ac:dyDescent="0.2">
      <c r="I29" s="64" t="s">
        <v>64</v>
      </c>
      <c r="J29" s="160">
        <v>4000</v>
      </c>
      <c r="K29" s="68">
        <v>36131</v>
      </c>
      <c r="L29" s="184"/>
      <c r="M29" s="184"/>
      <c r="N29" s="184"/>
      <c r="O29" s="184"/>
      <c r="P29" s="184"/>
      <c r="Q29" s="184"/>
      <c r="U29" t="s">
        <v>316</v>
      </c>
      <c r="V29" s="72" t="s">
        <v>317</v>
      </c>
      <c r="W29" s="104">
        <v>37861</v>
      </c>
      <c r="X29" s="142">
        <v>2580</v>
      </c>
      <c r="Y29" t="s">
        <v>318</v>
      </c>
      <c r="Z29" s="72" t="s">
        <v>319</v>
      </c>
      <c r="AA29" s="104">
        <v>37971</v>
      </c>
      <c r="AB29" s="142">
        <v>18000</v>
      </c>
    </row>
    <row r="30" spans="9:28" x14ac:dyDescent="0.2">
      <c r="I30" s="64" t="s">
        <v>65</v>
      </c>
      <c r="J30" s="160">
        <v>50</v>
      </c>
      <c r="K30" s="68">
        <v>36139</v>
      </c>
      <c r="L30" s="184"/>
      <c r="M30" s="184"/>
      <c r="N30" s="184"/>
      <c r="O30" s="184"/>
      <c r="P30" s="184"/>
      <c r="Q30" s="184"/>
      <c r="U30" t="s">
        <v>320</v>
      </c>
      <c r="V30" s="72" t="s">
        <v>321</v>
      </c>
      <c r="W30" s="104">
        <v>37869</v>
      </c>
      <c r="X30" s="142">
        <v>9656</v>
      </c>
      <c r="Y30" t="s">
        <v>322</v>
      </c>
      <c r="Z30" s="72" t="s">
        <v>323</v>
      </c>
      <c r="AA30" s="104">
        <v>37982</v>
      </c>
      <c r="AB30" s="142">
        <v>5000</v>
      </c>
    </row>
    <row r="31" spans="9:28" x14ac:dyDescent="0.2">
      <c r="I31" s="64" t="s">
        <v>66</v>
      </c>
      <c r="J31" s="160">
        <v>400</v>
      </c>
      <c r="K31" s="68">
        <v>36141</v>
      </c>
      <c r="L31" s="184"/>
      <c r="M31" s="184"/>
      <c r="N31" s="184"/>
      <c r="O31" s="184"/>
      <c r="P31" s="184"/>
      <c r="Q31" s="184"/>
      <c r="U31" t="s">
        <v>324</v>
      </c>
      <c r="V31" s="72" t="s">
        <v>325</v>
      </c>
      <c r="W31" s="104">
        <v>37877</v>
      </c>
      <c r="X31" s="142">
        <v>5000</v>
      </c>
      <c r="AB31" s="145">
        <f>SUM(AB3:AB30)</f>
        <v>218000</v>
      </c>
    </row>
    <row r="32" spans="9:28" x14ac:dyDescent="0.2">
      <c r="I32" s="64" t="s">
        <v>67</v>
      </c>
      <c r="J32" s="160">
        <f>SUM(J3:J31)</f>
        <v>133000</v>
      </c>
      <c r="K32" s="67"/>
      <c r="L32" s="184"/>
      <c r="M32" s="184"/>
      <c r="N32" s="184"/>
      <c r="O32" s="184"/>
      <c r="P32" s="184"/>
      <c r="Q32" s="184"/>
      <c r="U32" t="s">
        <v>326</v>
      </c>
      <c r="V32" s="72" t="s">
        <v>327</v>
      </c>
      <c r="W32" s="104">
        <v>37885</v>
      </c>
      <c r="X32" s="142">
        <v>6000</v>
      </c>
    </row>
    <row r="33" spans="21:24" x14ac:dyDescent="0.2">
      <c r="U33" t="s">
        <v>328</v>
      </c>
      <c r="V33" s="72" t="s">
        <v>329</v>
      </c>
      <c r="W33" s="104">
        <v>37893</v>
      </c>
      <c r="X33" s="142">
        <v>2580</v>
      </c>
    </row>
    <row r="34" spans="21:24" x14ac:dyDescent="0.2">
      <c r="U34" t="s">
        <v>330</v>
      </c>
      <c r="V34" s="72" t="s">
        <v>331</v>
      </c>
      <c r="W34" s="104">
        <v>37901</v>
      </c>
      <c r="X34" s="142">
        <v>9656</v>
      </c>
    </row>
    <row r="35" spans="21:24" x14ac:dyDescent="0.2">
      <c r="U35" t="s">
        <v>332</v>
      </c>
      <c r="V35" s="72" t="s">
        <v>333</v>
      </c>
      <c r="W35" s="104">
        <v>37909</v>
      </c>
      <c r="X35" s="142">
        <v>12000</v>
      </c>
    </row>
    <row r="36" spans="21:24" x14ac:dyDescent="0.2">
      <c r="U36" t="s">
        <v>334</v>
      </c>
      <c r="V36" s="72" t="s">
        <v>335</v>
      </c>
      <c r="W36" s="104">
        <v>37917</v>
      </c>
      <c r="X36" s="142">
        <v>9000</v>
      </c>
    </row>
    <row r="37" spans="21:24" x14ac:dyDescent="0.2">
      <c r="U37" t="s">
        <v>336</v>
      </c>
      <c r="V37" s="72" t="s">
        <v>337</v>
      </c>
      <c r="W37" s="104">
        <v>37925</v>
      </c>
      <c r="X37" s="142">
        <v>16000</v>
      </c>
    </row>
    <row r="38" spans="21:24" x14ac:dyDescent="0.2">
      <c r="U38" t="s">
        <v>338</v>
      </c>
      <c r="V38" s="72" t="s">
        <v>339</v>
      </c>
      <c r="W38" s="104">
        <v>37933</v>
      </c>
      <c r="X38" s="142">
        <v>1630</v>
      </c>
    </row>
    <row r="39" spans="21:24" x14ac:dyDescent="0.2">
      <c r="U39" t="s">
        <v>340</v>
      </c>
      <c r="V39" s="72" t="s">
        <v>341</v>
      </c>
      <c r="W39" s="104">
        <v>37941</v>
      </c>
      <c r="X39" s="142">
        <v>2580</v>
      </c>
    </row>
    <row r="40" spans="21:24" x14ac:dyDescent="0.2">
      <c r="U40" t="s">
        <v>342</v>
      </c>
      <c r="V40" s="72" t="s">
        <v>343</v>
      </c>
      <c r="W40" s="104">
        <v>37949</v>
      </c>
      <c r="X40" s="142">
        <v>9656</v>
      </c>
    </row>
    <row r="41" spans="21:24" x14ac:dyDescent="0.2">
      <c r="U41" t="s">
        <v>344</v>
      </c>
      <c r="V41" s="72" t="s">
        <v>345</v>
      </c>
      <c r="W41" s="104">
        <v>37957</v>
      </c>
      <c r="X41" s="142">
        <v>12000</v>
      </c>
    </row>
    <row r="42" spans="21:24" x14ac:dyDescent="0.2">
      <c r="U42" t="s">
        <v>346</v>
      </c>
      <c r="V42" s="72" t="s">
        <v>347</v>
      </c>
      <c r="W42" s="104">
        <v>37965</v>
      </c>
      <c r="X42" s="142">
        <v>9000</v>
      </c>
    </row>
    <row r="43" spans="21:24" x14ac:dyDescent="0.2">
      <c r="U43" t="s">
        <v>348</v>
      </c>
      <c r="V43" s="72" t="s">
        <v>349</v>
      </c>
      <c r="W43" s="104">
        <v>37973</v>
      </c>
      <c r="X43" s="142">
        <v>16000</v>
      </c>
    </row>
    <row r="44" spans="21:24" x14ac:dyDescent="0.2">
      <c r="U44" t="s">
        <v>350</v>
      </c>
      <c r="V44" s="72" t="s">
        <v>351</v>
      </c>
      <c r="W44" s="104">
        <v>37981</v>
      </c>
      <c r="X44" s="142">
        <v>1630</v>
      </c>
    </row>
    <row r="45" spans="21:24" x14ac:dyDescent="0.2">
      <c r="X45" s="145">
        <f>SUM(X3:X44)</f>
        <v>339432</v>
      </c>
    </row>
    <row r="46" spans="21:24" ht="13.5" x14ac:dyDescent="0.25">
      <c r="U46" s="105" t="s">
        <v>352</v>
      </c>
      <c r="V46" s="105" t="s">
        <v>353</v>
      </c>
      <c r="W46" s="105" t="s">
        <v>354</v>
      </c>
      <c r="X46" s="105" t="s">
        <v>355</v>
      </c>
    </row>
    <row r="47" spans="21:24" x14ac:dyDescent="0.2">
      <c r="U47" s="72" t="s">
        <v>356</v>
      </c>
      <c r="V47" s="106"/>
      <c r="W47" s="106"/>
      <c r="X47" s="106"/>
    </row>
    <row r="48" spans="21:24" x14ac:dyDescent="0.2">
      <c r="U48" s="72" t="s">
        <v>357</v>
      </c>
      <c r="V48" s="135"/>
      <c r="W48" s="106"/>
      <c r="X48" s="135"/>
    </row>
    <row r="49" spans="21:24" x14ac:dyDescent="0.2">
      <c r="U49" s="72" t="s">
        <v>358</v>
      </c>
      <c r="V49" s="135"/>
      <c r="W49" s="106"/>
      <c r="X49" s="135"/>
    </row>
    <row r="50" spans="21:24" x14ac:dyDescent="0.2">
      <c r="U50" s="72" t="s">
        <v>359</v>
      </c>
      <c r="V50" s="135"/>
      <c r="W50" s="106"/>
      <c r="X50" s="135"/>
    </row>
    <row r="51" spans="21:24" x14ac:dyDescent="0.2">
      <c r="U51" s="72" t="s">
        <v>360</v>
      </c>
      <c r="V51" s="135"/>
      <c r="W51" s="106"/>
      <c r="X51" s="135"/>
    </row>
    <row r="52" spans="21:24" x14ac:dyDescent="0.2">
      <c r="U52" s="72" t="s">
        <v>361</v>
      </c>
      <c r="V52" s="135"/>
      <c r="W52" s="106"/>
      <c r="X52" s="135"/>
    </row>
    <row r="53" spans="21:24" x14ac:dyDescent="0.2">
      <c r="U53" s="72" t="s">
        <v>362</v>
      </c>
      <c r="V53" s="135"/>
      <c r="W53" s="106"/>
      <c r="X53" s="135"/>
    </row>
    <row r="54" spans="21:24" x14ac:dyDescent="0.2">
      <c r="U54" s="72" t="s">
        <v>363</v>
      </c>
      <c r="V54" s="135"/>
      <c r="W54" s="106"/>
      <c r="X54" s="135"/>
    </row>
    <row r="55" spans="21:24" x14ac:dyDescent="0.2">
      <c r="U55" s="72" t="s">
        <v>364</v>
      </c>
      <c r="V55" s="135"/>
      <c r="W55" s="106"/>
      <c r="X55" s="135"/>
    </row>
    <row r="56" spans="21:24" x14ac:dyDescent="0.2">
      <c r="U56" s="72" t="s">
        <v>365</v>
      </c>
      <c r="V56" s="135"/>
      <c r="W56" s="106"/>
      <c r="X56" s="135"/>
    </row>
    <row r="57" spans="21:24" x14ac:dyDescent="0.2">
      <c r="U57" s="72" t="s">
        <v>366</v>
      </c>
      <c r="V57" s="135"/>
      <c r="W57" s="106"/>
      <c r="X57" s="135"/>
    </row>
    <row r="58" spans="21:24" x14ac:dyDescent="0.2">
      <c r="U58" s="72" t="s">
        <v>367</v>
      </c>
      <c r="V58" s="135"/>
      <c r="W58" s="106"/>
      <c r="X58" s="136"/>
    </row>
    <row r="59" spans="21:24" x14ac:dyDescent="0.2">
      <c r="V59" s="123"/>
      <c r="W59" s="123"/>
      <c r="X59" s="137"/>
    </row>
  </sheetData>
  <mergeCells count="2">
    <mergeCell ref="U1:X1"/>
    <mergeCell ref="Y1:AB1"/>
  </mergeCells>
  <phoneticPr fontId="2" type="noConversion"/>
  <hyperlinks>
    <hyperlink ref="A3" location="ΧΑΡΤΗΣ!A1" display="ΧΑΡΤΗΣ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B1" workbookViewId="0">
      <selection activeCell="M33" sqref="M33"/>
    </sheetView>
  </sheetViews>
  <sheetFormatPr defaultRowHeight="12.75" x14ac:dyDescent="0.2"/>
  <cols>
    <col min="1" max="1" width="18.85546875" bestFit="1" customWidth="1"/>
    <col min="7" max="7" width="11" bestFit="1" customWidth="1"/>
    <col min="8" max="8" width="5.5703125" bestFit="1" customWidth="1"/>
    <col min="9" max="9" width="10.140625" bestFit="1" customWidth="1"/>
    <col min="13" max="13" width="46.7109375" bestFit="1" customWidth="1"/>
    <col min="14" max="14" width="12.28515625" bestFit="1" customWidth="1"/>
    <col min="15" max="15" width="8.85546875" bestFit="1" customWidth="1"/>
    <col min="18" max="18" width="12.140625" customWidth="1"/>
    <col min="19" max="20" width="9.85546875" bestFit="1" customWidth="1"/>
    <col min="21" max="21" width="11.7109375" bestFit="1" customWidth="1"/>
    <col min="22" max="22" width="9.85546875" bestFit="1" customWidth="1"/>
    <col min="23" max="23" width="10.85546875" bestFit="1" customWidth="1"/>
    <col min="24" max="24" width="11.140625" bestFit="1" customWidth="1"/>
    <col min="25" max="25" width="9.5703125" bestFit="1" customWidth="1"/>
    <col min="26" max="27" width="9.85546875" bestFit="1" customWidth="1"/>
  </cols>
  <sheetData>
    <row r="1" spans="1:27" ht="15.75" x14ac:dyDescent="0.25">
      <c r="A1" s="44" t="s">
        <v>8</v>
      </c>
      <c r="F1" t="s">
        <v>83</v>
      </c>
      <c r="G1" t="s">
        <v>84</v>
      </c>
      <c r="H1" t="s">
        <v>85</v>
      </c>
      <c r="I1" t="s">
        <v>86</v>
      </c>
      <c r="M1" s="107" t="s">
        <v>368</v>
      </c>
      <c r="N1" s="97"/>
      <c r="O1" s="97"/>
      <c r="P1" s="97"/>
      <c r="R1" s="115" t="s">
        <v>383</v>
      </c>
      <c r="S1" s="115" t="s">
        <v>384</v>
      </c>
      <c r="T1" s="115" t="s">
        <v>371</v>
      </c>
      <c r="U1" s="116" t="s">
        <v>385</v>
      </c>
      <c r="V1" s="116"/>
      <c r="W1" s="97"/>
      <c r="X1" s="115" t="s">
        <v>383</v>
      </c>
      <c r="Y1" s="115" t="s">
        <v>386</v>
      </c>
      <c r="Z1" s="117" t="s">
        <v>21</v>
      </c>
      <c r="AA1" s="117" t="s">
        <v>387</v>
      </c>
    </row>
    <row r="2" spans="1:27" x14ac:dyDescent="0.2">
      <c r="F2" t="s">
        <v>87</v>
      </c>
      <c r="G2" s="128">
        <v>958</v>
      </c>
      <c r="H2" s="128">
        <v>9642</v>
      </c>
      <c r="I2" s="128">
        <f t="shared" ref="I2:I31" si="0">H2*G2</f>
        <v>9237036</v>
      </c>
      <c r="M2" s="97" t="s">
        <v>369</v>
      </c>
      <c r="N2" s="97"/>
      <c r="O2" s="97"/>
      <c r="P2" s="97"/>
      <c r="R2" s="96" t="s">
        <v>388</v>
      </c>
      <c r="S2" s="121">
        <v>100000</v>
      </c>
      <c r="T2" s="121">
        <v>200</v>
      </c>
      <c r="U2" s="121">
        <v>60000</v>
      </c>
      <c r="V2" s="118"/>
      <c r="W2" s="97"/>
      <c r="X2" s="96" t="s">
        <v>388</v>
      </c>
      <c r="Y2" s="189"/>
      <c r="Z2" s="190"/>
      <c r="AA2" s="190"/>
    </row>
    <row r="3" spans="1:27" x14ac:dyDescent="0.2">
      <c r="A3" s="45" t="s">
        <v>28</v>
      </c>
      <c r="F3" t="s">
        <v>88</v>
      </c>
      <c r="G3" s="128">
        <v>857</v>
      </c>
      <c r="H3" s="128">
        <v>9714</v>
      </c>
      <c r="I3" s="128">
        <f t="shared" si="0"/>
        <v>8324898</v>
      </c>
      <c r="M3" s="97"/>
      <c r="N3" s="97"/>
      <c r="O3" s="97"/>
      <c r="P3" s="97"/>
      <c r="R3" s="96" t="s">
        <v>389</v>
      </c>
      <c r="S3" s="121">
        <v>80000</v>
      </c>
      <c r="T3" s="121">
        <v>300</v>
      </c>
      <c r="U3" s="121">
        <v>40000</v>
      </c>
      <c r="V3" s="118"/>
      <c r="W3" s="97"/>
      <c r="X3" s="96" t="s">
        <v>389</v>
      </c>
      <c r="Y3" s="189"/>
      <c r="Z3" s="190"/>
      <c r="AA3" s="190"/>
    </row>
    <row r="4" spans="1:27" x14ac:dyDescent="0.2">
      <c r="F4" t="s">
        <v>89</v>
      </c>
      <c r="G4" s="128">
        <v>895</v>
      </c>
      <c r="H4" s="128">
        <v>7481</v>
      </c>
      <c r="I4" s="128">
        <f t="shared" si="0"/>
        <v>6695495</v>
      </c>
      <c r="M4" s="108" t="s">
        <v>370</v>
      </c>
      <c r="N4" s="109" t="s">
        <v>371</v>
      </c>
      <c r="O4" s="110" t="s">
        <v>372</v>
      </c>
      <c r="P4" s="97"/>
      <c r="R4" s="96" t="s">
        <v>390</v>
      </c>
      <c r="S4" s="121">
        <v>90000</v>
      </c>
      <c r="T4" s="121">
        <v>400</v>
      </c>
      <c r="U4" s="121">
        <v>50000</v>
      </c>
      <c r="V4" s="118"/>
      <c r="W4" s="97"/>
      <c r="X4" s="96" t="s">
        <v>390</v>
      </c>
      <c r="Y4" s="189"/>
      <c r="Z4" s="190"/>
      <c r="AA4" s="190"/>
    </row>
    <row r="5" spans="1:27" x14ac:dyDescent="0.2">
      <c r="F5" t="s">
        <v>90</v>
      </c>
      <c r="G5" s="128">
        <v>785</v>
      </c>
      <c r="H5" s="128">
        <v>6491</v>
      </c>
      <c r="I5" s="128">
        <f t="shared" si="0"/>
        <v>5095435</v>
      </c>
      <c r="M5" s="111" t="s">
        <v>373</v>
      </c>
      <c r="N5" s="112">
        <v>120000000</v>
      </c>
      <c r="O5" s="191"/>
      <c r="P5" s="97"/>
      <c r="R5" s="96" t="s">
        <v>391</v>
      </c>
      <c r="S5" s="121">
        <v>80000</v>
      </c>
      <c r="T5" s="121">
        <v>500</v>
      </c>
      <c r="U5" s="121">
        <v>60000</v>
      </c>
      <c r="V5" s="118"/>
      <c r="W5" s="97"/>
      <c r="X5" s="96" t="s">
        <v>391</v>
      </c>
      <c r="Y5" s="189"/>
      <c r="Z5" s="190"/>
      <c r="AA5" s="190"/>
    </row>
    <row r="6" spans="1:27" x14ac:dyDescent="0.2">
      <c r="F6" t="s">
        <v>91</v>
      </c>
      <c r="G6" s="128">
        <v>807</v>
      </c>
      <c r="H6" s="128">
        <v>6130</v>
      </c>
      <c r="I6" s="128">
        <f t="shared" si="0"/>
        <v>4946910</v>
      </c>
      <c r="J6" s="138"/>
      <c r="M6" s="111" t="s">
        <v>374</v>
      </c>
      <c r="N6" s="112">
        <v>500000000</v>
      </c>
      <c r="O6" s="191"/>
      <c r="P6" s="97"/>
      <c r="R6" s="96" t="s">
        <v>392</v>
      </c>
      <c r="S6" s="121">
        <v>70000</v>
      </c>
      <c r="T6" s="121">
        <v>600</v>
      </c>
      <c r="U6" s="121">
        <v>50000</v>
      </c>
      <c r="V6" s="118"/>
      <c r="W6" s="97"/>
      <c r="X6" s="96" t="s">
        <v>392</v>
      </c>
      <c r="Y6" s="189"/>
      <c r="Z6" s="190"/>
      <c r="AA6" s="190"/>
    </row>
    <row r="7" spans="1:27" x14ac:dyDescent="0.2">
      <c r="F7" t="s">
        <v>92</v>
      </c>
      <c r="G7" s="128">
        <v>449</v>
      </c>
      <c r="H7" s="128">
        <v>9734</v>
      </c>
      <c r="I7" s="128">
        <f t="shared" si="0"/>
        <v>4370566</v>
      </c>
      <c r="M7" s="111" t="s">
        <v>375</v>
      </c>
      <c r="N7" s="112">
        <v>600000000</v>
      </c>
      <c r="O7" s="191"/>
      <c r="P7" s="97"/>
      <c r="R7" s="96" t="s">
        <v>393</v>
      </c>
      <c r="S7" s="121">
        <v>200000</v>
      </c>
      <c r="T7" s="121">
        <v>700</v>
      </c>
      <c r="U7" s="121">
        <v>140000</v>
      </c>
      <c r="V7" s="118"/>
      <c r="W7" s="97"/>
      <c r="X7" s="96" t="s">
        <v>393</v>
      </c>
      <c r="Y7" s="189"/>
      <c r="Z7" s="190"/>
      <c r="AA7" s="190"/>
    </row>
    <row r="8" spans="1:27" x14ac:dyDescent="0.2">
      <c r="F8" t="s">
        <v>93</v>
      </c>
      <c r="G8" s="128">
        <v>856</v>
      </c>
      <c r="H8" s="128">
        <v>4937</v>
      </c>
      <c r="I8" s="128">
        <f t="shared" si="0"/>
        <v>4226072</v>
      </c>
      <c r="M8" s="111" t="s">
        <v>376</v>
      </c>
      <c r="N8" s="112">
        <v>350000000</v>
      </c>
      <c r="O8" s="191"/>
      <c r="P8" s="97"/>
      <c r="R8" s="139" t="s">
        <v>424</v>
      </c>
      <c r="S8" s="115" t="s">
        <v>394</v>
      </c>
      <c r="T8" s="115" t="s">
        <v>395</v>
      </c>
      <c r="U8" s="115" t="s">
        <v>396</v>
      </c>
      <c r="V8" s="115" t="s">
        <v>397</v>
      </c>
      <c r="W8" s="97"/>
      <c r="X8" s="119" t="s">
        <v>75</v>
      </c>
      <c r="Y8" s="189"/>
      <c r="Z8" s="189"/>
      <c r="AA8" s="189"/>
    </row>
    <row r="9" spans="1:27" x14ac:dyDescent="0.2">
      <c r="F9" t="s">
        <v>94</v>
      </c>
      <c r="G9" s="128">
        <v>620</v>
      </c>
      <c r="H9" s="128">
        <v>6425</v>
      </c>
      <c r="I9" s="128">
        <f t="shared" si="0"/>
        <v>3983500</v>
      </c>
      <c r="M9" s="111" t="s">
        <v>377</v>
      </c>
      <c r="N9" s="112">
        <v>600000000</v>
      </c>
      <c r="O9" s="191"/>
      <c r="P9" s="97"/>
      <c r="R9" s="96" t="s">
        <v>388</v>
      </c>
      <c r="S9" s="120">
        <v>0.4</v>
      </c>
      <c r="T9" s="120">
        <v>0.3</v>
      </c>
      <c r="U9" s="120">
        <v>0.2</v>
      </c>
      <c r="V9" s="120">
        <v>0.1</v>
      </c>
      <c r="W9" s="118"/>
      <c r="X9" s="97"/>
      <c r="Y9" s="97"/>
      <c r="Z9" s="97"/>
      <c r="AA9" s="97"/>
    </row>
    <row r="10" spans="1:27" x14ac:dyDescent="0.2">
      <c r="F10" t="s">
        <v>95</v>
      </c>
      <c r="G10" s="128">
        <v>716</v>
      </c>
      <c r="H10" s="128">
        <v>5432</v>
      </c>
      <c r="I10" s="128">
        <f t="shared" si="0"/>
        <v>3889312</v>
      </c>
      <c r="M10" s="111" t="s">
        <v>378</v>
      </c>
      <c r="N10" s="112">
        <v>80000000</v>
      </c>
      <c r="O10" s="191"/>
      <c r="P10" s="97"/>
      <c r="R10" s="96" t="s">
        <v>389</v>
      </c>
      <c r="S10" s="120">
        <v>0.2</v>
      </c>
      <c r="T10" s="120">
        <v>0.2</v>
      </c>
      <c r="U10" s="120">
        <v>0.3</v>
      </c>
      <c r="V10" s="120">
        <v>0.3</v>
      </c>
      <c r="W10" s="96"/>
      <c r="X10" s="97"/>
      <c r="Y10" s="97"/>
      <c r="Z10" s="97"/>
      <c r="AA10" s="97"/>
    </row>
    <row r="11" spans="1:27" x14ac:dyDescent="0.2">
      <c r="F11" t="s">
        <v>96</v>
      </c>
      <c r="G11" s="128">
        <v>406</v>
      </c>
      <c r="H11" s="128">
        <v>9258</v>
      </c>
      <c r="I11" s="128">
        <f t="shared" si="0"/>
        <v>3758748</v>
      </c>
      <c r="M11" s="111" t="s">
        <v>379</v>
      </c>
      <c r="N11" s="112">
        <v>70000000</v>
      </c>
      <c r="O11" s="191"/>
      <c r="P11" s="97"/>
      <c r="R11" s="96" t="s">
        <v>390</v>
      </c>
      <c r="S11" s="120">
        <v>0.3</v>
      </c>
      <c r="T11" s="120">
        <v>0.2</v>
      </c>
      <c r="U11" s="120">
        <v>0.2</v>
      </c>
      <c r="V11" s="120">
        <v>0.3</v>
      </c>
      <c r="W11" s="96"/>
      <c r="X11" s="97"/>
      <c r="Y11" s="97"/>
      <c r="Z11" s="97"/>
      <c r="AA11" s="97"/>
    </row>
    <row r="12" spans="1:27" x14ac:dyDescent="0.2">
      <c r="F12" t="s">
        <v>97</v>
      </c>
      <c r="G12" s="128">
        <v>452</v>
      </c>
      <c r="H12" s="128">
        <v>7958</v>
      </c>
      <c r="I12" s="128">
        <f t="shared" si="0"/>
        <v>3597016</v>
      </c>
      <c r="M12" s="111" t="s">
        <v>380</v>
      </c>
      <c r="N12" s="112">
        <v>150000000</v>
      </c>
      <c r="O12" s="191"/>
      <c r="P12" s="97"/>
      <c r="R12" s="96" t="s">
        <v>391</v>
      </c>
      <c r="S12" s="120">
        <v>0.3</v>
      </c>
      <c r="T12" s="120">
        <v>0.3</v>
      </c>
      <c r="U12" s="120">
        <v>0.2</v>
      </c>
      <c r="V12" s="120">
        <v>0.2</v>
      </c>
      <c r="W12" s="96"/>
      <c r="X12" s="97"/>
      <c r="Y12" s="97"/>
      <c r="Z12" s="97"/>
      <c r="AA12" s="97"/>
    </row>
    <row r="13" spans="1:27" x14ac:dyDescent="0.2">
      <c r="F13" t="s">
        <v>98</v>
      </c>
      <c r="G13" s="128">
        <v>470</v>
      </c>
      <c r="H13" s="128">
        <v>6796</v>
      </c>
      <c r="I13" s="128">
        <f t="shared" si="0"/>
        <v>3194120</v>
      </c>
      <c r="M13" s="111" t="s">
        <v>381</v>
      </c>
      <c r="N13" s="112">
        <v>180000000</v>
      </c>
      <c r="O13" s="191"/>
      <c r="P13" s="97"/>
      <c r="R13" s="96" t="s">
        <v>392</v>
      </c>
      <c r="S13" s="120">
        <v>0.5</v>
      </c>
      <c r="T13" s="120">
        <v>0.3</v>
      </c>
      <c r="U13" s="120">
        <v>0.1</v>
      </c>
      <c r="V13" s="120">
        <v>0.1</v>
      </c>
      <c r="W13" s="96"/>
      <c r="X13" s="97"/>
      <c r="Y13" s="97"/>
      <c r="Z13" s="97"/>
      <c r="AA13" s="97"/>
    </row>
    <row r="14" spans="1:27" x14ac:dyDescent="0.2">
      <c r="F14" t="s">
        <v>99</v>
      </c>
      <c r="G14" s="128">
        <v>645</v>
      </c>
      <c r="H14" s="128">
        <v>4479</v>
      </c>
      <c r="I14" s="128">
        <f t="shared" si="0"/>
        <v>2888955</v>
      </c>
      <c r="M14" s="111" t="s">
        <v>382</v>
      </c>
      <c r="N14" s="112">
        <v>40000000</v>
      </c>
      <c r="O14" s="191"/>
      <c r="P14" s="97"/>
      <c r="R14" s="96" t="s">
        <v>393</v>
      </c>
      <c r="S14" s="120">
        <v>0.4</v>
      </c>
      <c r="T14" s="120">
        <v>0.3</v>
      </c>
      <c r="U14" s="120">
        <v>0.2</v>
      </c>
      <c r="V14" s="120">
        <v>0.1</v>
      </c>
      <c r="W14" s="96"/>
      <c r="X14" s="97"/>
      <c r="Y14" s="97"/>
      <c r="Z14" s="97"/>
      <c r="AA14" s="97"/>
    </row>
    <row r="15" spans="1:27" x14ac:dyDescent="0.2">
      <c r="F15" t="s">
        <v>100</v>
      </c>
      <c r="G15" s="128">
        <v>987</v>
      </c>
      <c r="H15" s="128">
        <v>2800</v>
      </c>
      <c r="I15" s="128">
        <f t="shared" si="0"/>
        <v>2763600</v>
      </c>
      <c r="M15" s="113" t="s">
        <v>75</v>
      </c>
      <c r="N15" s="114">
        <f>SUM(N5:N14)</f>
        <v>2690000000</v>
      </c>
      <c r="O15" s="191"/>
      <c r="P15" s="97"/>
      <c r="R15" s="97"/>
      <c r="S15" s="97"/>
      <c r="T15" s="97"/>
      <c r="U15" s="97"/>
      <c r="V15" s="97"/>
      <c r="W15" s="96"/>
      <c r="X15" s="97"/>
      <c r="Y15" s="97"/>
      <c r="Z15" s="97"/>
      <c r="AA15" s="97"/>
    </row>
    <row r="16" spans="1:27" x14ac:dyDescent="0.2">
      <c r="F16" t="s">
        <v>101</v>
      </c>
      <c r="G16" s="128">
        <v>715</v>
      </c>
      <c r="H16" s="128">
        <v>3386</v>
      </c>
      <c r="I16" s="128">
        <f t="shared" si="0"/>
        <v>2420990</v>
      </c>
      <c r="R16" s="119" t="s">
        <v>398</v>
      </c>
      <c r="S16" s="97"/>
      <c r="T16" s="97"/>
      <c r="U16" s="97"/>
      <c r="V16" s="97"/>
      <c r="W16" s="96"/>
      <c r="X16" s="97"/>
      <c r="Y16" s="97"/>
      <c r="Z16" s="97"/>
      <c r="AA16" s="97"/>
    </row>
    <row r="17" spans="6:27" x14ac:dyDescent="0.2">
      <c r="F17" t="s">
        <v>102</v>
      </c>
      <c r="G17" s="128">
        <v>266</v>
      </c>
      <c r="H17" s="128">
        <v>8957</v>
      </c>
      <c r="I17" s="128">
        <f t="shared" si="0"/>
        <v>2382562</v>
      </c>
      <c r="R17" s="115" t="s">
        <v>383</v>
      </c>
      <c r="S17" s="115" t="s">
        <v>394</v>
      </c>
      <c r="T17" s="115" t="s">
        <v>395</v>
      </c>
      <c r="U17" s="115" t="s">
        <v>396</v>
      </c>
      <c r="V17" s="115" t="s">
        <v>397</v>
      </c>
      <c r="W17" s="119" t="s">
        <v>75</v>
      </c>
      <c r="X17" s="97"/>
      <c r="Y17" s="97"/>
      <c r="Z17" s="97"/>
      <c r="AA17" s="97"/>
    </row>
    <row r="18" spans="6:27" x14ac:dyDescent="0.2">
      <c r="F18" t="s">
        <v>103</v>
      </c>
      <c r="G18" s="128">
        <v>389</v>
      </c>
      <c r="H18" s="128">
        <v>5625</v>
      </c>
      <c r="I18" s="128">
        <f t="shared" si="0"/>
        <v>2188125</v>
      </c>
      <c r="R18" s="96" t="s">
        <v>388</v>
      </c>
      <c r="S18" s="187"/>
      <c r="T18" s="187"/>
      <c r="U18" s="187"/>
      <c r="V18" s="187"/>
      <c r="W18" s="188"/>
      <c r="X18" s="97"/>
      <c r="Y18" s="97"/>
      <c r="Z18" s="97"/>
      <c r="AA18" s="97"/>
    </row>
    <row r="19" spans="6:27" x14ac:dyDescent="0.2">
      <c r="F19" t="s">
        <v>104</v>
      </c>
      <c r="G19" s="128">
        <v>355</v>
      </c>
      <c r="H19" s="128">
        <v>6096</v>
      </c>
      <c r="I19" s="128">
        <f t="shared" si="0"/>
        <v>2164080</v>
      </c>
      <c r="R19" s="96" t="s">
        <v>389</v>
      </c>
      <c r="S19" s="187"/>
      <c r="T19" s="187"/>
      <c r="U19" s="187"/>
      <c r="V19" s="187"/>
      <c r="W19" s="188"/>
      <c r="X19" s="97"/>
      <c r="Y19" s="97"/>
      <c r="Z19" s="97"/>
      <c r="AA19" s="97"/>
    </row>
    <row r="20" spans="6:27" x14ac:dyDescent="0.2">
      <c r="F20" t="s">
        <v>105</v>
      </c>
      <c r="G20" s="128">
        <v>235</v>
      </c>
      <c r="H20" s="128">
        <v>8607</v>
      </c>
      <c r="I20" s="128">
        <f t="shared" si="0"/>
        <v>2022645</v>
      </c>
      <c r="R20" s="96" t="s">
        <v>390</v>
      </c>
      <c r="S20" s="187"/>
      <c r="T20" s="187"/>
      <c r="U20" s="187"/>
      <c r="V20" s="187"/>
      <c r="W20" s="188"/>
      <c r="X20" s="97"/>
      <c r="Y20" s="97"/>
      <c r="Z20" s="97"/>
      <c r="AA20" s="97"/>
    </row>
    <row r="21" spans="6:27" x14ac:dyDescent="0.2">
      <c r="F21" t="s">
        <v>106</v>
      </c>
      <c r="G21" s="128">
        <v>341</v>
      </c>
      <c r="H21" s="128">
        <v>5437</v>
      </c>
      <c r="I21" s="128">
        <f t="shared" si="0"/>
        <v>1854017</v>
      </c>
      <c r="R21" s="96" t="s">
        <v>391</v>
      </c>
      <c r="S21" s="187"/>
      <c r="T21" s="187"/>
      <c r="U21" s="187"/>
      <c r="V21" s="187"/>
      <c r="W21" s="188"/>
      <c r="X21" s="97"/>
      <c r="Y21" s="97"/>
      <c r="Z21" s="97"/>
      <c r="AA21" s="97"/>
    </row>
    <row r="22" spans="6:27" x14ac:dyDescent="0.2">
      <c r="F22" t="s">
        <v>107</v>
      </c>
      <c r="G22" s="128">
        <v>156</v>
      </c>
      <c r="H22" s="128">
        <v>8950</v>
      </c>
      <c r="I22" s="128">
        <f t="shared" si="0"/>
        <v>1396200</v>
      </c>
      <c r="R22" s="96" t="s">
        <v>392</v>
      </c>
      <c r="S22" s="187"/>
      <c r="T22" s="187"/>
      <c r="U22" s="187"/>
      <c r="V22" s="187"/>
      <c r="W22" s="188"/>
      <c r="X22" s="97"/>
      <c r="Y22" s="97"/>
      <c r="Z22" s="97"/>
      <c r="AA22" s="97"/>
    </row>
    <row r="23" spans="6:27" x14ac:dyDescent="0.2">
      <c r="F23" t="s">
        <v>108</v>
      </c>
      <c r="G23" s="128">
        <v>160</v>
      </c>
      <c r="H23" s="128">
        <v>7213</v>
      </c>
      <c r="I23" s="128">
        <f t="shared" si="0"/>
        <v>1154080</v>
      </c>
      <c r="R23" s="96" t="s">
        <v>393</v>
      </c>
      <c r="S23" s="187"/>
      <c r="T23" s="187"/>
      <c r="U23" s="187"/>
      <c r="V23" s="187"/>
      <c r="W23" s="188"/>
      <c r="X23" s="97"/>
      <c r="Y23" s="97"/>
      <c r="Z23" s="97"/>
      <c r="AA23" s="97"/>
    </row>
    <row r="24" spans="6:27" x14ac:dyDescent="0.2">
      <c r="F24" t="s">
        <v>109</v>
      </c>
      <c r="G24" s="128">
        <v>444</v>
      </c>
      <c r="H24" s="128">
        <v>2422</v>
      </c>
      <c r="I24" s="128">
        <f t="shared" si="0"/>
        <v>1075368</v>
      </c>
      <c r="R24" s="119" t="s">
        <v>75</v>
      </c>
      <c r="S24" s="188"/>
      <c r="T24" s="188"/>
      <c r="U24" s="188"/>
      <c r="V24" s="188"/>
      <c r="W24" s="188"/>
      <c r="X24" s="97"/>
      <c r="Y24" s="97"/>
      <c r="Z24" s="97"/>
      <c r="AA24" s="97"/>
    </row>
    <row r="25" spans="6:27" x14ac:dyDescent="0.2">
      <c r="F25" t="s">
        <v>110</v>
      </c>
      <c r="G25" s="128">
        <v>412</v>
      </c>
      <c r="H25" s="128">
        <v>2595</v>
      </c>
      <c r="I25" s="128">
        <f t="shared" si="0"/>
        <v>1069140</v>
      </c>
      <c r="R25" s="97"/>
      <c r="S25" s="97"/>
      <c r="T25" s="97"/>
      <c r="U25" s="97"/>
      <c r="V25" s="97"/>
      <c r="W25" s="97"/>
      <c r="X25" s="97"/>
      <c r="Y25" s="97"/>
      <c r="Z25" s="97"/>
      <c r="AA25" s="97"/>
    </row>
    <row r="26" spans="6:27" x14ac:dyDescent="0.2">
      <c r="F26" t="s">
        <v>111</v>
      </c>
      <c r="G26" s="128">
        <v>402</v>
      </c>
      <c r="H26" s="128">
        <v>2084</v>
      </c>
      <c r="I26" s="128">
        <f t="shared" si="0"/>
        <v>837768</v>
      </c>
    </row>
    <row r="27" spans="6:27" x14ac:dyDescent="0.2">
      <c r="F27" t="s">
        <v>112</v>
      </c>
      <c r="G27" s="128">
        <v>437</v>
      </c>
      <c r="H27" s="128">
        <v>1789</v>
      </c>
      <c r="I27" s="128">
        <f t="shared" si="0"/>
        <v>781793</v>
      </c>
      <c r="J27" s="138"/>
    </row>
    <row r="28" spans="6:27" x14ac:dyDescent="0.2">
      <c r="F28" t="s">
        <v>113</v>
      </c>
      <c r="G28" s="128">
        <v>567</v>
      </c>
      <c r="H28" s="128">
        <v>1218</v>
      </c>
      <c r="I28" s="128">
        <f t="shared" si="0"/>
        <v>690606</v>
      </c>
    </row>
    <row r="29" spans="6:27" x14ac:dyDescent="0.2">
      <c r="F29" t="s">
        <v>114</v>
      </c>
      <c r="G29" s="128">
        <v>268</v>
      </c>
      <c r="H29" s="128">
        <v>2501</v>
      </c>
      <c r="I29" s="128">
        <f t="shared" si="0"/>
        <v>670268</v>
      </c>
    </row>
    <row r="30" spans="6:27" x14ac:dyDescent="0.2">
      <c r="F30" t="s">
        <v>115</v>
      </c>
      <c r="G30" s="128">
        <v>109</v>
      </c>
      <c r="H30" s="128">
        <v>6119</v>
      </c>
      <c r="I30" s="128">
        <f t="shared" si="0"/>
        <v>666971</v>
      </c>
    </row>
    <row r="31" spans="6:27" x14ac:dyDescent="0.2">
      <c r="F31" t="s">
        <v>116</v>
      </c>
      <c r="G31" s="128">
        <v>144</v>
      </c>
      <c r="H31" s="128">
        <v>1149</v>
      </c>
      <c r="I31" s="128">
        <f t="shared" si="0"/>
        <v>165456</v>
      </c>
    </row>
    <row r="32" spans="6:27" x14ac:dyDescent="0.2">
      <c r="G32" s="128"/>
      <c r="H32" s="128"/>
      <c r="I32" s="192"/>
    </row>
    <row r="33" spans="6:10" ht="12.75" customHeight="1" x14ac:dyDescent="0.2">
      <c r="F33" s="178" t="s">
        <v>422</v>
      </c>
      <c r="G33" s="178"/>
      <c r="H33" s="178"/>
      <c r="I33" s="178"/>
      <c r="J33" s="178"/>
    </row>
    <row r="34" spans="6:10" x14ac:dyDescent="0.2">
      <c r="F34" s="178"/>
      <c r="G34" s="178"/>
      <c r="H34" s="178"/>
      <c r="I34" s="178"/>
      <c r="J34" s="178"/>
    </row>
    <row r="35" spans="6:10" x14ac:dyDescent="0.2">
      <c r="F35" s="132"/>
      <c r="G35" s="132"/>
      <c r="H35" s="132"/>
      <c r="I35" s="132"/>
      <c r="J35" s="132"/>
    </row>
    <row r="36" spans="6:10" ht="12.75" customHeight="1" x14ac:dyDescent="0.2">
      <c r="F36" s="179" t="s">
        <v>423</v>
      </c>
      <c r="G36" s="179"/>
      <c r="H36" s="179"/>
      <c r="I36" s="179"/>
      <c r="J36" s="179"/>
    </row>
    <row r="37" spans="6:10" x14ac:dyDescent="0.2">
      <c r="F37" s="179"/>
      <c r="G37" s="179"/>
      <c r="H37" s="179"/>
      <c r="I37" s="179"/>
      <c r="J37" s="179"/>
    </row>
    <row r="38" spans="6:10" x14ac:dyDescent="0.2">
      <c r="F38" s="133"/>
      <c r="G38" s="133"/>
      <c r="H38" s="133"/>
      <c r="I38" s="133"/>
      <c r="J38" s="133"/>
    </row>
  </sheetData>
  <mergeCells count="2">
    <mergeCell ref="F33:J34"/>
    <mergeCell ref="F36:J37"/>
  </mergeCells>
  <phoneticPr fontId="2" type="noConversion"/>
  <hyperlinks>
    <hyperlink ref="A3" location="ΧΑΡΤΗΣ!A1" display="ΧΑΡΤΗΣ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J1" workbookViewId="0">
      <selection activeCell="A3" sqref="A3"/>
    </sheetView>
  </sheetViews>
  <sheetFormatPr defaultRowHeight="12.75" x14ac:dyDescent="0.2"/>
  <cols>
    <col min="1" max="1" width="18" bestFit="1" customWidth="1"/>
    <col min="8" max="8" width="13.140625" customWidth="1"/>
    <col min="14" max="14" width="11.140625" customWidth="1"/>
    <col min="18" max="18" width="12.5703125" bestFit="1" customWidth="1"/>
    <col min="19" max="19" width="13.85546875" bestFit="1" customWidth="1"/>
  </cols>
  <sheetData>
    <row r="1" spans="1:25" ht="17.25" thickTop="1" thickBot="1" x14ac:dyDescent="0.3">
      <c r="A1" s="49" t="s">
        <v>9</v>
      </c>
      <c r="G1" s="74" t="s">
        <v>117</v>
      </c>
      <c r="H1" s="75"/>
      <c r="I1" s="75"/>
      <c r="J1" s="75"/>
      <c r="K1" s="75"/>
      <c r="L1" s="75"/>
      <c r="M1" s="75"/>
      <c r="N1" s="75"/>
      <c r="O1" s="76"/>
      <c r="Q1" s="74" t="s">
        <v>118</v>
      </c>
      <c r="R1" s="75"/>
      <c r="S1" s="75"/>
      <c r="T1" s="75"/>
      <c r="U1" s="75"/>
      <c r="V1" s="75"/>
      <c r="W1" s="75"/>
      <c r="X1" s="75"/>
      <c r="Y1" s="76"/>
    </row>
    <row r="2" spans="1:25" ht="14.25" thickTop="1" thickBot="1" x14ac:dyDescent="0.25"/>
    <row r="3" spans="1:25" ht="39" thickTop="1" x14ac:dyDescent="0.2">
      <c r="A3" s="45" t="s">
        <v>28</v>
      </c>
      <c r="G3" s="77" t="s">
        <v>119</v>
      </c>
      <c r="H3" s="78" t="s">
        <v>120</v>
      </c>
      <c r="I3" s="78"/>
      <c r="J3" s="79" t="s">
        <v>121</v>
      </c>
      <c r="K3" s="79" t="s">
        <v>122</v>
      </c>
      <c r="L3" s="79" t="s">
        <v>123</v>
      </c>
      <c r="M3" s="80" t="s">
        <v>124</v>
      </c>
      <c r="N3" s="79" t="s">
        <v>125</v>
      </c>
      <c r="O3" s="79" t="s">
        <v>126</v>
      </c>
      <c r="Q3" s="77" t="s">
        <v>119</v>
      </c>
      <c r="R3" s="78" t="s">
        <v>120</v>
      </c>
      <c r="S3" s="78"/>
      <c r="T3" s="79" t="s">
        <v>121</v>
      </c>
      <c r="U3" s="79" t="s">
        <v>127</v>
      </c>
      <c r="V3" s="79" t="s">
        <v>128</v>
      </c>
      <c r="W3" s="80" t="s">
        <v>129</v>
      </c>
      <c r="X3" s="79" t="s">
        <v>130</v>
      </c>
      <c r="Y3" s="79" t="s">
        <v>131</v>
      </c>
    </row>
    <row r="4" spans="1:25" ht="13.5" x14ac:dyDescent="0.2">
      <c r="G4" s="81"/>
      <c r="H4" s="13"/>
      <c r="I4" s="13"/>
      <c r="J4" s="82"/>
      <c r="K4" s="83">
        <v>0.15</v>
      </c>
      <c r="L4" s="83">
        <v>0.25</v>
      </c>
      <c r="M4" s="83">
        <v>0.05</v>
      </c>
      <c r="N4" s="84"/>
      <c r="O4" s="85"/>
      <c r="Q4" s="81"/>
      <c r="R4" s="13"/>
      <c r="S4" s="13"/>
      <c r="T4" s="82"/>
      <c r="U4" s="83" t="s">
        <v>132</v>
      </c>
      <c r="V4" s="83" t="s">
        <v>133</v>
      </c>
      <c r="W4" s="86"/>
      <c r="X4" s="84"/>
      <c r="Y4" s="85"/>
    </row>
    <row r="5" spans="1:25" x14ac:dyDescent="0.2">
      <c r="G5" s="87">
        <v>1</v>
      </c>
      <c r="H5" s="88" t="s">
        <v>134</v>
      </c>
      <c r="I5" s="88" t="s">
        <v>135</v>
      </c>
      <c r="J5" s="89">
        <v>140000</v>
      </c>
      <c r="K5" s="90">
        <f t="shared" ref="K5:K14" si="0">J5*$E$4</f>
        <v>0</v>
      </c>
      <c r="L5" s="90">
        <f t="shared" ref="L5:L14" si="1">J5*$F$4</f>
        <v>0</v>
      </c>
      <c r="M5" s="90">
        <f>J5*$G$4</f>
        <v>0</v>
      </c>
      <c r="N5" s="90">
        <f>J5-K5-M5</f>
        <v>140000</v>
      </c>
      <c r="O5" s="91">
        <f>J5+L5</f>
        <v>140000</v>
      </c>
      <c r="Q5" s="87">
        <v>1</v>
      </c>
      <c r="R5" s="88" t="s">
        <v>134</v>
      </c>
      <c r="S5" s="88" t="s">
        <v>135</v>
      </c>
      <c r="T5" s="89">
        <v>140000</v>
      </c>
      <c r="U5" s="90" t="s">
        <v>136</v>
      </c>
      <c r="V5" s="90">
        <v>1</v>
      </c>
      <c r="W5" s="92">
        <v>35920</v>
      </c>
      <c r="X5" s="90">
        <v>8</v>
      </c>
      <c r="Y5" s="91" t="s">
        <v>137</v>
      </c>
    </row>
    <row r="6" spans="1:25" x14ac:dyDescent="0.2">
      <c r="G6" s="87">
        <v>2</v>
      </c>
      <c r="H6" s="88" t="s">
        <v>138</v>
      </c>
      <c r="I6" s="88" t="s">
        <v>139</v>
      </c>
      <c r="J6" s="89">
        <v>180000</v>
      </c>
      <c r="K6" s="90">
        <f t="shared" si="0"/>
        <v>0</v>
      </c>
      <c r="L6" s="90">
        <f t="shared" si="1"/>
        <v>0</v>
      </c>
      <c r="M6" s="90">
        <f t="shared" ref="M6:M14" si="2">J6*$G$4</f>
        <v>0</v>
      </c>
      <c r="N6" s="90">
        <f t="shared" ref="N6:N14" si="3">J6-K6-M6</f>
        <v>180000</v>
      </c>
      <c r="O6" s="91">
        <f t="shared" ref="O6:O14" si="4">J6+L6</f>
        <v>180000</v>
      </c>
      <c r="Q6" s="87">
        <v>2</v>
      </c>
      <c r="R6" s="88" t="s">
        <v>138</v>
      </c>
      <c r="S6" s="88" t="s">
        <v>139</v>
      </c>
      <c r="T6" s="89">
        <v>180000</v>
      </c>
      <c r="U6" s="90" t="s">
        <v>136</v>
      </c>
      <c r="V6" s="90">
        <v>2</v>
      </c>
      <c r="W6" s="92">
        <v>37109</v>
      </c>
      <c r="X6" s="90">
        <v>15</v>
      </c>
      <c r="Y6" s="91" t="s">
        <v>140</v>
      </c>
    </row>
    <row r="7" spans="1:25" x14ac:dyDescent="0.2">
      <c r="G7" s="87">
        <v>3</v>
      </c>
      <c r="H7" s="88" t="s">
        <v>141</v>
      </c>
      <c r="I7" s="88" t="s">
        <v>142</v>
      </c>
      <c r="J7" s="89">
        <v>130000</v>
      </c>
      <c r="K7" s="90">
        <f t="shared" si="0"/>
        <v>0</v>
      </c>
      <c r="L7" s="90">
        <f t="shared" si="1"/>
        <v>0</v>
      </c>
      <c r="M7" s="90">
        <f t="shared" si="2"/>
        <v>0</v>
      </c>
      <c r="N7" s="90">
        <f t="shared" si="3"/>
        <v>130000</v>
      </c>
      <c r="O7" s="91">
        <f t="shared" si="4"/>
        <v>130000</v>
      </c>
      <c r="Q7" s="87">
        <v>3</v>
      </c>
      <c r="R7" s="88" t="s">
        <v>141</v>
      </c>
      <c r="S7" s="88" t="s">
        <v>142</v>
      </c>
      <c r="T7" s="89">
        <v>130000</v>
      </c>
      <c r="U7" s="90" t="s">
        <v>143</v>
      </c>
      <c r="V7" s="90">
        <v>3</v>
      </c>
      <c r="W7" s="92">
        <v>31147</v>
      </c>
      <c r="X7" s="90">
        <v>20</v>
      </c>
      <c r="Y7" s="91" t="s">
        <v>144</v>
      </c>
    </row>
    <row r="8" spans="1:25" x14ac:dyDescent="0.2">
      <c r="G8" s="87">
        <v>4</v>
      </c>
      <c r="H8" s="88" t="s">
        <v>145</v>
      </c>
      <c r="I8" s="88" t="s">
        <v>146</v>
      </c>
      <c r="J8" s="89">
        <v>120000</v>
      </c>
      <c r="K8" s="90">
        <f t="shared" si="0"/>
        <v>0</v>
      </c>
      <c r="L8" s="90">
        <f t="shared" si="1"/>
        <v>0</v>
      </c>
      <c r="M8" s="90">
        <f t="shared" si="2"/>
        <v>0</v>
      </c>
      <c r="N8" s="90">
        <f t="shared" si="3"/>
        <v>120000</v>
      </c>
      <c r="O8" s="91">
        <f t="shared" si="4"/>
        <v>120000</v>
      </c>
      <c r="Q8" s="87">
        <v>4</v>
      </c>
      <c r="R8" s="88" t="s">
        <v>145</v>
      </c>
      <c r="S8" s="88" t="s">
        <v>146</v>
      </c>
      <c r="T8" s="89">
        <v>120000</v>
      </c>
      <c r="U8" s="90" t="s">
        <v>136</v>
      </c>
      <c r="V8" s="90">
        <v>4</v>
      </c>
      <c r="W8" s="92">
        <v>32725</v>
      </c>
      <c r="X8" s="90">
        <v>1</v>
      </c>
      <c r="Y8" s="91" t="s">
        <v>147</v>
      </c>
    </row>
    <row r="9" spans="1:25" x14ac:dyDescent="0.2">
      <c r="G9" s="87">
        <v>5</v>
      </c>
      <c r="H9" s="88" t="s">
        <v>148</v>
      </c>
      <c r="I9" s="88" t="s">
        <v>149</v>
      </c>
      <c r="J9" s="89">
        <v>145000</v>
      </c>
      <c r="K9" s="90">
        <f t="shared" si="0"/>
        <v>0</v>
      </c>
      <c r="L9" s="90">
        <f t="shared" si="1"/>
        <v>0</v>
      </c>
      <c r="M9" s="90">
        <f t="shared" si="2"/>
        <v>0</v>
      </c>
      <c r="N9" s="90">
        <f t="shared" si="3"/>
        <v>145000</v>
      </c>
      <c r="O9" s="91">
        <f t="shared" si="4"/>
        <v>145000</v>
      </c>
      <c r="Q9" s="87">
        <v>5</v>
      </c>
      <c r="R9" s="88" t="s">
        <v>148</v>
      </c>
      <c r="S9" s="88" t="s">
        <v>149</v>
      </c>
      <c r="T9" s="89">
        <v>145000</v>
      </c>
      <c r="U9" s="90" t="s">
        <v>143</v>
      </c>
      <c r="V9" s="90">
        <v>2</v>
      </c>
      <c r="W9" s="92">
        <v>33548</v>
      </c>
      <c r="X9" s="90">
        <v>8</v>
      </c>
      <c r="Y9" s="91" t="s">
        <v>137</v>
      </c>
    </row>
    <row r="10" spans="1:25" x14ac:dyDescent="0.2">
      <c r="G10" s="87">
        <v>6</v>
      </c>
      <c r="H10" s="88" t="s">
        <v>150</v>
      </c>
      <c r="I10" s="88" t="s">
        <v>151</v>
      </c>
      <c r="J10" s="89">
        <v>250000</v>
      </c>
      <c r="K10" s="90">
        <f t="shared" si="0"/>
        <v>0</v>
      </c>
      <c r="L10" s="90">
        <f t="shared" si="1"/>
        <v>0</v>
      </c>
      <c r="M10" s="90">
        <f t="shared" si="2"/>
        <v>0</v>
      </c>
      <c r="N10" s="90">
        <f t="shared" si="3"/>
        <v>250000</v>
      </c>
      <c r="O10" s="91">
        <f t="shared" si="4"/>
        <v>250000</v>
      </c>
      <c r="Q10" s="87">
        <v>6</v>
      </c>
      <c r="R10" s="88" t="s">
        <v>150</v>
      </c>
      <c r="S10" s="88" t="s">
        <v>151</v>
      </c>
      <c r="T10" s="89">
        <v>250000</v>
      </c>
      <c r="U10" s="90" t="s">
        <v>136</v>
      </c>
      <c r="V10" s="90">
        <v>3</v>
      </c>
      <c r="W10" s="92">
        <v>34106</v>
      </c>
      <c r="X10" s="90">
        <v>17</v>
      </c>
      <c r="Y10" s="91" t="s">
        <v>140</v>
      </c>
    </row>
    <row r="11" spans="1:25" x14ac:dyDescent="0.2">
      <c r="G11" s="87">
        <v>7</v>
      </c>
      <c r="H11" s="88" t="s">
        <v>152</v>
      </c>
      <c r="I11" s="88" t="s">
        <v>153</v>
      </c>
      <c r="J11" s="89">
        <v>180000</v>
      </c>
      <c r="K11" s="90">
        <f t="shared" si="0"/>
        <v>0</v>
      </c>
      <c r="L11" s="90">
        <f t="shared" si="1"/>
        <v>0</v>
      </c>
      <c r="M11" s="90">
        <f t="shared" si="2"/>
        <v>0</v>
      </c>
      <c r="N11" s="90">
        <f t="shared" si="3"/>
        <v>180000</v>
      </c>
      <c r="O11" s="91">
        <f t="shared" si="4"/>
        <v>180000</v>
      </c>
      <c r="Q11" s="87">
        <v>7</v>
      </c>
      <c r="R11" s="88" t="s">
        <v>152</v>
      </c>
      <c r="S11" s="88" t="s">
        <v>153</v>
      </c>
      <c r="T11" s="89">
        <v>180000</v>
      </c>
      <c r="U11" s="90" t="s">
        <v>143</v>
      </c>
      <c r="V11" s="90">
        <v>0</v>
      </c>
      <c r="W11" s="92">
        <v>34963</v>
      </c>
      <c r="X11" s="90">
        <v>35</v>
      </c>
      <c r="Y11" s="91" t="s">
        <v>144</v>
      </c>
    </row>
    <row r="12" spans="1:25" x14ac:dyDescent="0.2">
      <c r="G12" s="87">
        <v>8</v>
      </c>
      <c r="H12" s="88" t="s">
        <v>154</v>
      </c>
      <c r="I12" s="88" t="s">
        <v>155</v>
      </c>
      <c r="J12" s="89">
        <v>220000</v>
      </c>
      <c r="K12" s="90">
        <f t="shared" si="0"/>
        <v>0</v>
      </c>
      <c r="L12" s="90">
        <f t="shared" si="1"/>
        <v>0</v>
      </c>
      <c r="M12" s="90">
        <f t="shared" si="2"/>
        <v>0</v>
      </c>
      <c r="N12" s="90">
        <f t="shared" si="3"/>
        <v>220000</v>
      </c>
      <c r="O12" s="91">
        <f t="shared" si="4"/>
        <v>220000</v>
      </c>
      <c r="Q12" s="87">
        <v>8</v>
      </c>
      <c r="R12" s="88" t="s">
        <v>154</v>
      </c>
      <c r="S12" s="88" t="s">
        <v>155</v>
      </c>
      <c r="T12" s="89">
        <v>220000</v>
      </c>
      <c r="U12" s="90" t="s">
        <v>136</v>
      </c>
      <c r="V12" s="90">
        <v>0</v>
      </c>
      <c r="W12" s="92">
        <v>35106</v>
      </c>
      <c r="X12" s="90">
        <v>20</v>
      </c>
      <c r="Y12" s="91" t="s">
        <v>147</v>
      </c>
    </row>
    <row r="13" spans="1:25" x14ac:dyDescent="0.2">
      <c r="G13" s="87">
        <v>9</v>
      </c>
      <c r="H13" s="88" t="s">
        <v>156</v>
      </c>
      <c r="I13" s="88" t="s">
        <v>157</v>
      </c>
      <c r="J13" s="89">
        <v>150000</v>
      </c>
      <c r="K13" s="90">
        <f t="shared" si="0"/>
        <v>0</v>
      </c>
      <c r="L13" s="90">
        <f t="shared" si="1"/>
        <v>0</v>
      </c>
      <c r="M13" s="90">
        <f t="shared" si="2"/>
        <v>0</v>
      </c>
      <c r="N13" s="90">
        <f t="shared" si="3"/>
        <v>150000</v>
      </c>
      <c r="O13" s="91">
        <f t="shared" si="4"/>
        <v>150000</v>
      </c>
      <c r="Q13" s="87">
        <v>9</v>
      </c>
      <c r="R13" s="88" t="s">
        <v>156</v>
      </c>
      <c r="S13" s="88" t="s">
        <v>157</v>
      </c>
      <c r="T13" s="89">
        <v>150000</v>
      </c>
      <c r="U13" s="90" t="s">
        <v>136</v>
      </c>
      <c r="V13" s="90">
        <v>1</v>
      </c>
      <c r="W13" s="92">
        <v>33067</v>
      </c>
      <c r="X13" s="90">
        <v>30</v>
      </c>
      <c r="Y13" s="91" t="s">
        <v>144</v>
      </c>
    </row>
    <row r="14" spans="1:25" ht="13.5" thickBot="1" x14ac:dyDescent="0.25">
      <c r="G14" s="93">
        <v>10</v>
      </c>
      <c r="H14" s="94" t="s">
        <v>158</v>
      </c>
      <c r="I14" s="94" t="s">
        <v>151</v>
      </c>
      <c r="J14" s="95">
        <v>230000</v>
      </c>
      <c r="K14" s="90">
        <f t="shared" si="0"/>
        <v>0</v>
      </c>
      <c r="L14" s="90">
        <f t="shared" si="1"/>
        <v>0</v>
      </c>
      <c r="M14" s="90">
        <f t="shared" si="2"/>
        <v>0</v>
      </c>
      <c r="N14" s="90">
        <f t="shared" si="3"/>
        <v>230000</v>
      </c>
      <c r="O14" s="91">
        <f t="shared" si="4"/>
        <v>230000</v>
      </c>
      <c r="Q14" s="93">
        <v>10</v>
      </c>
      <c r="R14" s="94" t="s">
        <v>158</v>
      </c>
      <c r="S14" s="94" t="s">
        <v>151</v>
      </c>
      <c r="T14" s="95">
        <v>230000</v>
      </c>
      <c r="U14" s="90" t="s">
        <v>136</v>
      </c>
      <c r="V14" s="90">
        <v>1</v>
      </c>
      <c r="W14" s="92">
        <v>36703</v>
      </c>
      <c r="X14" s="90">
        <v>7</v>
      </c>
      <c r="Y14" s="91" t="s">
        <v>147</v>
      </c>
    </row>
    <row r="15" spans="1:25" ht="13.5" thickTop="1" x14ac:dyDescent="0.2">
      <c r="K15" s="72"/>
      <c r="L15" s="72"/>
      <c r="M15" s="72"/>
      <c r="N15" s="72"/>
    </row>
    <row r="16" spans="1:25" x14ac:dyDescent="0.2">
      <c r="G16" s="96"/>
      <c r="H16" s="140" t="s">
        <v>425</v>
      </c>
      <c r="I16" s="140"/>
      <c r="J16" s="140"/>
      <c r="K16" s="140"/>
      <c r="L16" s="97"/>
      <c r="M16" s="97"/>
      <c r="N16" s="97"/>
      <c r="O16" s="97"/>
    </row>
    <row r="17" spans="7:15" x14ac:dyDescent="0.2">
      <c r="G17" s="96"/>
      <c r="H17" s="98" t="s">
        <v>426</v>
      </c>
      <c r="I17" s="98"/>
      <c r="J17" s="98"/>
      <c r="K17" s="98"/>
      <c r="L17" s="98"/>
      <c r="M17" s="98"/>
      <c r="N17" s="98"/>
      <c r="O17" s="98"/>
    </row>
    <row r="18" spans="7:15" x14ac:dyDescent="0.2">
      <c r="G18" s="99">
        <v>1</v>
      </c>
      <c r="H18" s="97" t="s">
        <v>427</v>
      </c>
      <c r="I18" s="97"/>
      <c r="J18" s="97"/>
      <c r="K18" s="97"/>
      <c r="L18" s="97"/>
      <c r="M18" s="97"/>
      <c r="N18" s="97"/>
      <c r="O18" s="97"/>
    </row>
    <row r="19" spans="7:15" x14ac:dyDescent="0.2">
      <c r="G19" s="99"/>
      <c r="H19" s="97"/>
      <c r="I19" s="97"/>
      <c r="J19" s="97"/>
      <c r="K19" s="97"/>
      <c r="L19" s="97"/>
      <c r="M19" s="97"/>
      <c r="N19" s="97"/>
      <c r="O19" s="97"/>
    </row>
    <row r="20" spans="7:15" x14ac:dyDescent="0.2">
      <c r="G20" s="100">
        <v>2</v>
      </c>
      <c r="H20" s="97" t="s">
        <v>428</v>
      </c>
      <c r="I20" s="97"/>
      <c r="J20" s="97"/>
      <c r="K20" s="97"/>
      <c r="L20" s="97"/>
      <c r="M20" s="97"/>
      <c r="N20" s="97"/>
      <c r="O20" s="97"/>
    </row>
    <row r="21" spans="7:15" x14ac:dyDescent="0.2">
      <c r="G21" s="99"/>
      <c r="H21" s="97"/>
      <c r="I21" s="97"/>
      <c r="J21" s="97"/>
      <c r="K21" s="97"/>
      <c r="L21" s="97"/>
      <c r="M21" s="97"/>
      <c r="N21" s="97"/>
      <c r="O21" s="97"/>
    </row>
    <row r="22" spans="7:15" x14ac:dyDescent="0.2">
      <c r="G22" s="99">
        <v>3</v>
      </c>
      <c r="H22" s="97" t="s">
        <v>429</v>
      </c>
      <c r="I22" s="97"/>
      <c r="J22" s="97"/>
      <c r="K22" s="97"/>
      <c r="L22" s="97"/>
      <c r="M22" s="97"/>
      <c r="N22" s="97"/>
      <c r="O22" s="97"/>
    </row>
    <row r="23" spans="7:15" x14ac:dyDescent="0.2">
      <c r="G23" s="99"/>
      <c r="H23" s="97"/>
      <c r="I23" s="97"/>
      <c r="J23" s="97"/>
      <c r="K23" s="97"/>
      <c r="L23" s="97"/>
      <c r="M23" s="97"/>
      <c r="N23" s="97"/>
      <c r="O23" s="97"/>
    </row>
    <row r="24" spans="7:15" x14ac:dyDescent="0.2">
      <c r="G24" s="99">
        <v>4</v>
      </c>
      <c r="H24" s="97" t="s">
        <v>430</v>
      </c>
      <c r="I24" s="97"/>
      <c r="J24" s="97"/>
      <c r="K24" s="97"/>
      <c r="L24" s="97"/>
      <c r="M24" s="97"/>
      <c r="N24" s="97"/>
      <c r="O24" s="97"/>
    </row>
    <row r="25" spans="7:15" x14ac:dyDescent="0.2">
      <c r="G25" s="100"/>
      <c r="H25" s="97"/>
      <c r="I25" s="97"/>
      <c r="J25" s="97"/>
      <c r="K25" s="97"/>
      <c r="L25" s="97"/>
      <c r="M25" s="97"/>
      <c r="N25" s="97"/>
      <c r="O25" s="97"/>
    </row>
    <row r="26" spans="7:15" x14ac:dyDescent="0.2">
      <c r="G26" s="99">
        <v>5</v>
      </c>
      <c r="H26" s="97" t="s">
        <v>431</v>
      </c>
      <c r="I26" s="97"/>
      <c r="J26" s="97"/>
      <c r="K26" s="97"/>
      <c r="L26" s="97"/>
      <c r="M26" s="97"/>
      <c r="N26" s="97"/>
      <c r="O26" s="97"/>
    </row>
    <row r="27" spans="7:15" x14ac:dyDescent="0.2">
      <c r="G27" s="96"/>
      <c r="H27" s="97"/>
      <c r="I27" s="97"/>
      <c r="J27" s="97"/>
      <c r="K27" s="97"/>
      <c r="L27" s="97"/>
      <c r="M27" s="97"/>
      <c r="N27" s="97"/>
      <c r="O27" s="97"/>
    </row>
    <row r="28" spans="7:15" x14ac:dyDescent="0.2">
      <c r="G28" s="96"/>
      <c r="H28" s="97"/>
      <c r="I28" s="97"/>
      <c r="J28" s="97"/>
      <c r="K28" s="97"/>
      <c r="L28" s="97"/>
      <c r="M28" s="97"/>
      <c r="N28" s="97"/>
      <c r="O28" s="97"/>
    </row>
  </sheetData>
  <phoneticPr fontId="2" type="noConversion"/>
  <hyperlinks>
    <hyperlink ref="A3" location="ΧΑΡΤΗΣ!A1" display="ΧΑΡΤΗΣ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23" sqref="A23"/>
    </sheetView>
  </sheetViews>
  <sheetFormatPr defaultRowHeight="12.75" x14ac:dyDescent="0.2"/>
  <cols>
    <col min="1" max="1" width="28.42578125" bestFit="1" customWidth="1"/>
    <col min="4" max="4" width="19.5703125" customWidth="1"/>
    <col min="5" max="5" width="14" customWidth="1"/>
    <col min="6" max="6" width="13.28515625" customWidth="1"/>
    <col min="7" max="7" width="14.140625" bestFit="1" customWidth="1"/>
    <col min="8" max="9" width="11.28515625" bestFit="1" customWidth="1"/>
    <col min="10" max="10" width="8.85546875" bestFit="1" customWidth="1"/>
  </cols>
  <sheetData>
    <row r="1" spans="1:10" ht="15.75" x14ac:dyDescent="0.25">
      <c r="A1" s="50" t="s">
        <v>10</v>
      </c>
      <c r="D1" s="69" t="s">
        <v>68</v>
      </c>
      <c r="E1" s="70"/>
      <c r="F1" s="70"/>
      <c r="G1" s="70"/>
      <c r="H1" s="70"/>
      <c r="I1" s="70"/>
      <c r="J1" s="70"/>
    </row>
    <row r="2" spans="1:10" x14ac:dyDescent="0.2">
      <c r="D2" s="180" t="s">
        <v>69</v>
      </c>
      <c r="E2" s="181"/>
      <c r="F2" s="181"/>
      <c r="G2" s="181"/>
      <c r="H2" s="181"/>
      <c r="I2" s="181"/>
      <c r="J2" s="181"/>
    </row>
    <row r="3" spans="1:10" x14ac:dyDescent="0.2">
      <c r="A3" s="45" t="s">
        <v>28</v>
      </c>
      <c r="D3" s="181"/>
      <c r="E3" s="181"/>
      <c r="F3" s="181"/>
      <c r="G3" s="181"/>
      <c r="H3" s="181"/>
      <c r="I3" s="181"/>
      <c r="J3" s="181"/>
    </row>
    <row r="5" spans="1:10" ht="33.75" customHeight="1" x14ac:dyDescent="0.2">
      <c r="E5" s="71" t="s">
        <v>70</v>
      </c>
      <c r="F5" s="71" t="s">
        <v>71</v>
      </c>
      <c r="G5" s="71" t="s">
        <v>72</v>
      </c>
      <c r="H5" s="71" t="s">
        <v>73</v>
      </c>
      <c r="I5" s="71" t="s">
        <v>74</v>
      </c>
      <c r="J5" s="71" t="s">
        <v>75</v>
      </c>
    </row>
    <row r="6" spans="1:10" x14ac:dyDescent="0.2">
      <c r="D6" t="s">
        <v>76</v>
      </c>
      <c r="E6" s="72">
        <v>25</v>
      </c>
      <c r="F6" s="72">
        <v>3</v>
      </c>
      <c r="G6" s="72">
        <v>20</v>
      </c>
      <c r="H6" s="73">
        <f>((E6-F6)/E6)*$F$10</f>
        <v>0.61599999999999999</v>
      </c>
      <c r="I6" s="73">
        <f>(G6/E6)*$F$11</f>
        <v>0.24</v>
      </c>
      <c r="J6" s="73">
        <f>I6+H6</f>
        <v>0.85599999999999998</v>
      </c>
    </row>
    <row r="7" spans="1:10" x14ac:dyDescent="0.2">
      <c r="D7" t="s">
        <v>77</v>
      </c>
      <c r="E7" s="72">
        <v>30</v>
      </c>
      <c r="F7" s="72">
        <v>9</v>
      </c>
      <c r="G7" s="72">
        <v>25</v>
      </c>
      <c r="H7" s="73">
        <f>((E7-F7)/E7)*$F$10</f>
        <v>0.48999999999999994</v>
      </c>
      <c r="I7" s="73">
        <f>(G7/E7)*$F$11</f>
        <v>0.25</v>
      </c>
      <c r="J7" s="73">
        <f>I7+H7</f>
        <v>0.74</v>
      </c>
    </row>
    <row r="8" spans="1:10" x14ac:dyDescent="0.2">
      <c r="D8" t="s">
        <v>78</v>
      </c>
      <c r="E8" s="72">
        <v>10</v>
      </c>
      <c r="F8" s="72">
        <v>2</v>
      </c>
      <c r="G8" s="72">
        <v>5</v>
      </c>
      <c r="H8" s="73">
        <f>((E8-F8)/E8)*$F$10</f>
        <v>0.55999999999999994</v>
      </c>
      <c r="I8" s="73">
        <f>(G8/E8)*$F$11</f>
        <v>0.15</v>
      </c>
      <c r="J8" s="73">
        <f>I8+H8</f>
        <v>0.71</v>
      </c>
    </row>
    <row r="9" spans="1:10" x14ac:dyDescent="0.2">
      <c r="D9" t="s">
        <v>79</v>
      </c>
      <c r="E9" s="72">
        <v>20</v>
      </c>
      <c r="F9" s="72">
        <v>1</v>
      </c>
      <c r="G9" s="72">
        <v>18</v>
      </c>
      <c r="H9" s="73">
        <f>((E9-F9)/E9)*$F$10</f>
        <v>0.66499999999999992</v>
      </c>
      <c r="I9" s="73">
        <f>(G9/E9)*$F$11</f>
        <v>0.27</v>
      </c>
      <c r="J9" s="73">
        <f>I9+H9</f>
        <v>0.93499999999999994</v>
      </c>
    </row>
    <row r="10" spans="1:10" x14ac:dyDescent="0.2">
      <c r="D10" s="182" t="s">
        <v>80</v>
      </c>
      <c r="E10" s="134" t="s">
        <v>81</v>
      </c>
      <c r="F10" s="149">
        <v>0.7</v>
      </c>
      <c r="G10" s="72"/>
      <c r="H10" s="72"/>
      <c r="I10" s="72"/>
      <c r="J10" s="72"/>
    </row>
    <row r="11" spans="1:10" x14ac:dyDescent="0.2">
      <c r="D11" s="182"/>
      <c r="E11" s="134" t="s">
        <v>82</v>
      </c>
      <c r="F11" s="149">
        <v>0.3</v>
      </c>
      <c r="G11" s="72"/>
      <c r="H11" s="72"/>
      <c r="I11" s="72"/>
      <c r="J11" s="72"/>
    </row>
  </sheetData>
  <mergeCells count="2">
    <mergeCell ref="D2:J3"/>
    <mergeCell ref="D10:D11"/>
  </mergeCells>
  <phoneticPr fontId="2" type="noConversion"/>
  <hyperlinks>
    <hyperlink ref="A3" location="ΧΑΡΤΗΣ!A1" display="ΧΑΡΤΗΣ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I19" sqref="I19"/>
    </sheetView>
  </sheetViews>
  <sheetFormatPr defaultRowHeight="12.75" x14ac:dyDescent="0.2"/>
  <cols>
    <col min="1" max="1" width="16.28515625" bestFit="1" customWidth="1"/>
    <col min="4" max="4" width="7.5703125" bestFit="1" customWidth="1"/>
    <col min="5" max="5" width="24.5703125" bestFit="1" customWidth="1"/>
    <col min="6" max="6" width="8.42578125" bestFit="1" customWidth="1"/>
    <col min="7" max="8" width="10.5703125" bestFit="1" customWidth="1"/>
    <col min="9" max="9" width="18.85546875" bestFit="1" customWidth="1"/>
    <col min="10" max="10" width="8.7109375" bestFit="1" customWidth="1"/>
  </cols>
  <sheetData>
    <row r="1" spans="1:10" ht="15.75" x14ac:dyDescent="0.25">
      <c r="A1" s="50" t="s">
        <v>11</v>
      </c>
      <c r="B1" s="35"/>
      <c r="D1" s="123">
        <v>2002</v>
      </c>
      <c r="E1" s="72" t="s">
        <v>386</v>
      </c>
      <c r="F1" t="s">
        <v>432</v>
      </c>
      <c r="G1" t="s">
        <v>433</v>
      </c>
      <c r="H1" t="s">
        <v>434</v>
      </c>
      <c r="I1" t="s">
        <v>435</v>
      </c>
      <c r="J1" t="s">
        <v>387</v>
      </c>
    </row>
    <row r="2" spans="1:10" x14ac:dyDescent="0.2">
      <c r="D2" t="s">
        <v>436</v>
      </c>
      <c r="E2" s="141">
        <v>10000</v>
      </c>
      <c r="F2" s="142">
        <v>2000</v>
      </c>
      <c r="G2">
        <v>0</v>
      </c>
      <c r="H2" s="142">
        <v>200</v>
      </c>
      <c r="I2" s="195"/>
      <c r="J2" s="196">
        <f>I2-F15</f>
        <v>0</v>
      </c>
    </row>
    <row r="3" spans="1:10" x14ac:dyDescent="0.2">
      <c r="A3" s="45" t="s">
        <v>28</v>
      </c>
      <c r="D3" t="s">
        <v>437</v>
      </c>
      <c r="E3" s="141">
        <v>15000</v>
      </c>
      <c r="F3" s="142">
        <v>4000</v>
      </c>
      <c r="G3">
        <v>0</v>
      </c>
      <c r="H3" s="142">
        <v>400</v>
      </c>
      <c r="I3" s="195"/>
      <c r="J3" s="196">
        <f>I3-F22</f>
        <v>0</v>
      </c>
    </row>
    <row r="4" spans="1:10" x14ac:dyDescent="0.2">
      <c r="D4" t="s">
        <v>438</v>
      </c>
      <c r="E4" s="141">
        <v>20000</v>
      </c>
      <c r="F4" s="142">
        <v>6000</v>
      </c>
      <c r="G4">
        <v>0</v>
      </c>
      <c r="H4" s="142">
        <v>600</v>
      </c>
      <c r="I4" s="195"/>
      <c r="J4" s="196">
        <f>I4-F29</f>
        <v>0</v>
      </c>
    </row>
    <row r="5" spans="1:10" x14ac:dyDescent="0.2">
      <c r="D5" t="s">
        <v>439</v>
      </c>
      <c r="E5" s="141">
        <v>25000</v>
      </c>
      <c r="F5" s="142">
        <v>8000</v>
      </c>
      <c r="G5">
        <v>0</v>
      </c>
      <c r="H5" s="142">
        <v>800</v>
      </c>
      <c r="I5" s="195"/>
      <c r="J5" s="196">
        <f>I5-F36</f>
        <v>0</v>
      </c>
    </row>
    <row r="6" spans="1:10" x14ac:dyDescent="0.2">
      <c r="D6" t="s">
        <v>440</v>
      </c>
      <c r="E6" s="141">
        <v>30000</v>
      </c>
      <c r="F6" s="142">
        <v>10000</v>
      </c>
      <c r="G6">
        <v>0</v>
      </c>
      <c r="H6" s="142">
        <v>1000</v>
      </c>
      <c r="I6" s="195"/>
      <c r="J6" s="196">
        <f>I6-F43</f>
        <v>0</v>
      </c>
    </row>
    <row r="7" spans="1:10" x14ac:dyDescent="0.2">
      <c r="D7" t="s">
        <v>441</v>
      </c>
      <c r="E7" s="141">
        <v>35000</v>
      </c>
      <c r="F7" s="142">
        <v>12000</v>
      </c>
      <c r="G7">
        <v>0</v>
      </c>
      <c r="H7" s="142">
        <v>1200</v>
      </c>
      <c r="I7" s="195"/>
      <c r="J7" s="196">
        <f>I7-F50</f>
        <v>0</v>
      </c>
    </row>
    <row r="8" spans="1:10" x14ac:dyDescent="0.2">
      <c r="D8" t="s">
        <v>442</v>
      </c>
      <c r="E8" s="141">
        <v>40000</v>
      </c>
      <c r="F8" s="142">
        <v>14000</v>
      </c>
      <c r="G8">
        <v>0</v>
      </c>
      <c r="H8" s="142">
        <v>1400</v>
      </c>
      <c r="I8" s="195"/>
      <c r="J8" s="196">
        <f>I8-F57</f>
        <v>0</v>
      </c>
    </row>
    <row r="9" spans="1:10" x14ac:dyDescent="0.2">
      <c r="J9" s="197">
        <f>SUM(J2:J8)</f>
        <v>0</v>
      </c>
    </row>
    <row r="10" spans="1:10" x14ac:dyDescent="0.2">
      <c r="D10" t="s">
        <v>436</v>
      </c>
      <c r="E10" t="s">
        <v>443</v>
      </c>
      <c r="F10" s="141">
        <v>1000</v>
      </c>
    </row>
    <row r="11" spans="1:10" x14ac:dyDescent="0.2">
      <c r="D11" t="s">
        <v>436</v>
      </c>
      <c r="E11" s="143" t="s">
        <v>444</v>
      </c>
      <c r="F11" s="141">
        <v>900</v>
      </c>
    </row>
    <row r="12" spans="1:10" x14ac:dyDescent="0.2">
      <c r="D12" t="s">
        <v>436</v>
      </c>
      <c r="E12" s="143" t="s">
        <v>445</v>
      </c>
      <c r="F12" s="141">
        <v>800</v>
      </c>
    </row>
    <row r="13" spans="1:10" x14ac:dyDescent="0.2">
      <c r="D13" t="s">
        <v>436</v>
      </c>
      <c r="E13" s="143" t="s">
        <v>446</v>
      </c>
      <c r="F13" s="141">
        <v>700</v>
      </c>
    </row>
    <row r="14" spans="1:10" x14ac:dyDescent="0.2">
      <c r="D14" t="s">
        <v>436</v>
      </c>
      <c r="E14" s="143" t="s">
        <v>447</v>
      </c>
      <c r="F14" s="141">
        <v>600</v>
      </c>
    </row>
    <row r="15" spans="1:10" x14ac:dyDescent="0.2">
      <c r="F15" s="193"/>
    </row>
    <row r="17" spans="4:6" x14ac:dyDescent="0.2">
      <c r="D17" t="s">
        <v>437</v>
      </c>
      <c r="E17" t="s">
        <v>443</v>
      </c>
      <c r="F17" s="141">
        <v>2000</v>
      </c>
    </row>
    <row r="18" spans="4:6" x14ac:dyDescent="0.2">
      <c r="D18" t="s">
        <v>437</v>
      </c>
      <c r="E18" s="143" t="s">
        <v>444</v>
      </c>
      <c r="F18" s="141">
        <v>1800</v>
      </c>
    </row>
    <row r="19" spans="4:6" x14ac:dyDescent="0.2">
      <c r="D19" t="s">
        <v>437</v>
      </c>
      <c r="E19" s="143" t="s">
        <v>445</v>
      </c>
      <c r="F19" s="141">
        <v>1600</v>
      </c>
    </row>
    <row r="20" spans="4:6" x14ac:dyDescent="0.2">
      <c r="D20" t="s">
        <v>437</v>
      </c>
      <c r="E20" s="143" t="s">
        <v>446</v>
      </c>
      <c r="F20" s="141">
        <v>1400</v>
      </c>
    </row>
    <row r="21" spans="4:6" x14ac:dyDescent="0.2">
      <c r="D21" t="s">
        <v>437</v>
      </c>
      <c r="E21" s="143" t="s">
        <v>447</v>
      </c>
      <c r="F21" s="141">
        <v>1200</v>
      </c>
    </row>
    <row r="22" spans="4:6" x14ac:dyDescent="0.2">
      <c r="F22" s="193"/>
    </row>
    <row r="24" spans="4:6" x14ac:dyDescent="0.2">
      <c r="D24" t="s">
        <v>438</v>
      </c>
      <c r="E24" t="s">
        <v>443</v>
      </c>
      <c r="F24" s="141">
        <v>3000</v>
      </c>
    </row>
    <row r="25" spans="4:6" x14ac:dyDescent="0.2">
      <c r="D25" t="s">
        <v>438</v>
      </c>
      <c r="E25" s="143" t="s">
        <v>444</v>
      </c>
      <c r="F25" s="141">
        <v>2700</v>
      </c>
    </row>
    <row r="26" spans="4:6" x14ac:dyDescent="0.2">
      <c r="D26" t="s">
        <v>438</v>
      </c>
      <c r="E26" s="143" t="s">
        <v>445</v>
      </c>
      <c r="F26" s="141">
        <v>2400</v>
      </c>
    </row>
    <row r="27" spans="4:6" x14ac:dyDescent="0.2">
      <c r="D27" t="s">
        <v>438</v>
      </c>
      <c r="E27" s="143" t="s">
        <v>446</v>
      </c>
      <c r="F27" s="141">
        <v>2100</v>
      </c>
    </row>
    <row r="28" spans="4:6" x14ac:dyDescent="0.2">
      <c r="D28" t="s">
        <v>438</v>
      </c>
      <c r="E28" s="143" t="s">
        <v>447</v>
      </c>
      <c r="F28" s="141">
        <v>1800</v>
      </c>
    </row>
    <row r="29" spans="4:6" x14ac:dyDescent="0.2">
      <c r="F29" s="194"/>
    </row>
    <row r="31" spans="4:6" x14ac:dyDescent="0.2">
      <c r="D31" t="s">
        <v>439</v>
      </c>
      <c r="E31" t="s">
        <v>443</v>
      </c>
      <c r="F31" s="141">
        <v>4000</v>
      </c>
    </row>
    <row r="32" spans="4:6" x14ac:dyDescent="0.2">
      <c r="D32" t="s">
        <v>439</v>
      </c>
      <c r="E32" s="143" t="s">
        <v>444</v>
      </c>
      <c r="F32" s="141">
        <v>3600</v>
      </c>
    </row>
    <row r="33" spans="4:6" x14ac:dyDescent="0.2">
      <c r="D33" t="s">
        <v>439</v>
      </c>
      <c r="E33" s="143" t="s">
        <v>445</v>
      </c>
      <c r="F33" s="141">
        <v>3200</v>
      </c>
    </row>
    <row r="34" spans="4:6" x14ac:dyDescent="0.2">
      <c r="D34" t="s">
        <v>439</v>
      </c>
      <c r="E34" s="143" t="s">
        <v>446</v>
      </c>
      <c r="F34" s="141">
        <v>2800</v>
      </c>
    </row>
    <row r="35" spans="4:6" x14ac:dyDescent="0.2">
      <c r="D35" t="s">
        <v>439</v>
      </c>
      <c r="E35" s="143" t="s">
        <v>447</v>
      </c>
      <c r="F35" s="141">
        <v>2400</v>
      </c>
    </row>
    <row r="36" spans="4:6" x14ac:dyDescent="0.2">
      <c r="F36" s="193"/>
    </row>
    <row r="38" spans="4:6" x14ac:dyDescent="0.2">
      <c r="D38" t="s">
        <v>440</v>
      </c>
      <c r="E38" t="s">
        <v>443</v>
      </c>
      <c r="F38" s="141">
        <v>5000</v>
      </c>
    </row>
    <row r="39" spans="4:6" x14ac:dyDescent="0.2">
      <c r="D39" t="s">
        <v>440</v>
      </c>
      <c r="E39" s="143" t="s">
        <v>444</v>
      </c>
      <c r="F39" s="141">
        <v>4500</v>
      </c>
    </row>
    <row r="40" spans="4:6" x14ac:dyDescent="0.2">
      <c r="D40" t="s">
        <v>440</v>
      </c>
      <c r="E40" s="143" t="s">
        <v>445</v>
      </c>
      <c r="F40" s="141">
        <v>4000</v>
      </c>
    </row>
    <row r="41" spans="4:6" x14ac:dyDescent="0.2">
      <c r="D41" t="s">
        <v>440</v>
      </c>
      <c r="E41" s="143" t="s">
        <v>446</v>
      </c>
      <c r="F41" s="141">
        <v>3500</v>
      </c>
    </row>
    <row r="42" spans="4:6" x14ac:dyDescent="0.2">
      <c r="D42" t="s">
        <v>440</v>
      </c>
      <c r="E42" s="143" t="s">
        <v>447</v>
      </c>
      <c r="F42" s="141">
        <v>3000</v>
      </c>
    </row>
    <row r="43" spans="4:6" x14ac:dyDescent="0.2">
      <c r="F43" s="193"/>
    </row>
    <row r="45" spans="4:6" x14ac:dyDescent="0.2">
      <c r="D45" t="s">
        <v>441</v>
      </c>
      <c r="E45" t="s">
        <v>443</v>
      </c>
      <c r="F45" s="141">
        <v>6000</v>
      </c>
    </row>
    <row r="46" spans="4:6" x14ac:dyDescent="0.2">
      <c r="D46" t="s">
        <v>441</v>
      </c>
      <c r="E46" s="143" t="s">
        <v>444</v>
      </c>
      <c r="F46" s="141">
        <v>5400</v>
      </c>
    </row>
    <row r="47" spans="4:6" x14ac:dyDescent="0.2">
      <c r="D47" t="s">
        <v>441</v>
      </c>
      <c r="E47" s="143" t="s">
        <v>445</v>
      </c>
      <c r="F47" s="141">
        <v>4800</v>
      </c>
    </row>
    <row r="48" spans="4:6" x14ac:dyDescent="0.2">
      <c r="D48" t="s">
        <v>441</v>
      </c>
      <c r="E48" s="143" t="s">
        <v>446</v>
      </c>
      <c r="F48" s="141">
        <v>4200</v>
      </c>
    </row>
    <row r="49" spans="4:6" x14ac:dyDescent="0.2">
      <c r="D49" t="s">
        <v>441</v>
      </c>
      <c r="E49" s="143" t="s">
        <v>447</v>
      </c>
      <c r="F49" s="141">
        <v>3600</v>
      </c>
    </row>
    <row r="50" spans="4:6" x14ac:dyDescent="0.2">
      <c r="F50" s="193"/>
    </row>
    <row r="52" spans="4:6" x14ac:dyDescent="0.2">
      <c r="D52" t="s">
        <v>442</v>
      </c>
      <c r="E52" t="s">
        <v>443</v>
      </c>
      <c r="F52" s="141">
        <v>7000</v>
      </c>
    </row>
    <row r="53" spans="4:6" x14ac:dyDescent="0.2">
      <c r="D53" t="s">
        <v>442</v>
      </c>
      <c r="E53" s="143" t="s">
        <v>444</v>
      </c>
      <c r="F53" s="141">
        <v>6300</v>
      </c>
    </row>
    <row r="54" spans="4:6" x14ac:dyDescent="0.2">
      <c r="D54" t="s">
        <v>442</v>
      </c>
      <c r="E54" s="143" t="s">
        <v>445</v>
      </c>
      <c r="F54" s="141">
        <v>5600</v>
      </c>
    </row>
    <row r="55" spans="4:6" x14ac:dyDescent="0.2">
      <c r="D55" t="s">
        <v>442</v>
      </c>
      <c r="E55" s="143" t="s">
        <v>446</v>
      </c>
      <c r="F55" s="141">
        <v>4900</v>
      </c>
    </row>
    <row r="56" spans="4:6" x14ac:dyDescent="0.2">
      <c r="D56" t="s">
        <v>442</v>
      </c>
      <c r="E56" s="143" t="s">
        <v>447</v>
      </c>
      <c r="F56" s="141">
        <v>4200</v>
      </c>
    </row>
    <row r="57" spans="4:6" x14ac:dyDescent="0.2">
      <c r="F57" s="193"/>
    </row>
  </sheetData>
  <phoneticPr fontId="2" type="noConversion"/>
  <hyperlinks>
    <hyperlink ref="A3" location="ΧΑΡΤΗΣ!A1" display="ΧΑΡΤΗΣ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25" sqref="J25"/>
    </sheetView>
  </sheetViews>
  <sheetFormatPr defaultRowHeight="12.75" x14ac:dyDescent="0.2"/>
  <cols>
    <col min="1" max="1" width="18.42578125" bestFit="1" customWidth="1"/>
    <col min="3" max="3" width="38.7109375" bestFit="1" customWidth="1"/>
    <col min="4" max="4" width="11.42578125" customWidth="1"/>
    <col min="5" max="5" width="15.7109375" customWidth="1"/>
  </cols>
  <sheetData>
    <row r="1" spans="1:10" ht="15.75" x14ac:dyDescent="0.25">
      <c r="A1" s="161" t="s">
        <v>12</v>
      </c>
    </row>
    <row r="3" spans="1:10" x14ac:dyDescent="0.2">
      <c r="A3" s="45" t="s">
        <v>28</v>
      </c>
      <c r="C3" s="150" t="s">
        <v>451</v>
      </c>
      <c r="D3" s="96"/>
      <c r="E3" s="96"/>
      <c r="F3" s="96"/>
      <c r="G3" s="96"/>
      <c r="H3" s="96"/>
      <c r="I3" s="150"/>
      <c r="J3" s="150"/>
    </row>
    <row r="4" spans="1:10" x14ac:dyDescent="0.2">
      <c r="C4" s="151" t="s">
        <v>453</v>
      </c>
      <c r="D4" s="96"/>
      <c r="E4" s="96"/>
      <c r="F4" s="96"/>
      <c r="G4" s="96"/>
      <c r="H4" s="96"/>
      <c r="I4" s="96"/>
      <c r="J4" s="96"/>
    </row>
    <row r="5" spans="1:10" x14ac:dyDescent="0.2">
      <c r="C5" s="115" t="s">
        <v>383</v>
      </c>
      <c r="D5" s="115" t="s">
        <v>455</v>
      </c>
      <c r="E5" s="116" t="s">
        <v>456</v>
      </c>
      <c r="F5" s="96"/>
      <c r="G5" s="96"/>
      <c r="H5" s="96"/>
      <c r="I5" s="96"/>
      <c r="J5" s="96"/>
    </row>
    <row r="6" spans="1:10" x14ac:dyDescent="0.2">
      <c r="C6" s="152" t="s">
        <v>458</v>
      </c>
      <c r="D6" s="121">
        <v>30000</v>
      </c>
      <c r="E6" s="153">
        <v>45</v>
      </c>
      <c r="F6" s="96"/>
      <c r="G6" s="96"/>
      <c r="H6" s="96"/>
      <c r="I6" s="96"/>
      <c r="J6" s="96"/>
    </row>
    <row r="7" spans="1:10" x14ac:dyDescent="0.2">
      <c r="C7" s="152" t="s">
        <v>459</v>
      </c>
      <c r="D7" s="121">
        <v>40000</v>
      </c>
      <c r="E7" s="153">
        <v>65</v>
      </c>
      <c r="F7" s="96"/>
      <c r="G7" s="96"/>
      <c r="H7" s="96"/>
      <c r="I7" s="96"/>
      <c r="J7" s="96"/>
    </row>
    <row r="8" spans="1:10" x14ac:dyDescent="0.2">
      <c r="C8" s="152" t="s">
        <v>460</v>
      </c>
      <c r="D8" s="121">
        <v>60000</v>
      </c>
      <c r="E8" s="153">
        <v>50</v>
      </c>
      <c r="F8" s="96"/>
      <c r="G8" s="96"/>
      <c r="H8" s="96"/>
      <c r="I8" s="96"/>
      <c r="J8" s="96"/>
    </row>
    <row r="9" spans="1:10" x14ac:dyDescent="0.2">
      <c r="C9" s="152" t="s">
        <v>461</v>
      </c>
      <c r="D9" s="121">
        <v>10000</v>
      </c>
      <c r="E9" s="153">
        <v>55</v>
      </c>
      <c r="F9" s="96"/>
      <c r="G9" s="96"/>
      <c r="H9" s="96"/>
      <c r="I9" s="96"/>
      <c r="J9" s="96"/>
    </row>
    <row r="10" spans="1:10" x14ac:dyDescent="0.2">
      <c r="C10" s="151" t="s">
        <v>462</v>
      </c>
      <c r="D10" s="96"/>
      <c r="E10" s="96"/>
      <c r="F10" s="151" t="s">
        <v>463</v>
      </c>
      <c r="G10" s="96"/>
      <c r="H10" s="96"/>
      <c r="I10" s="96"/>
      <c r="J10" s="96"/>
    </row>
    <row r="11" spans="1:10" x14ac:dyDescent="0.2">
      <c r="C11" s="154" t="s">
        <v>383</v>
      </c>
      <c r="D11" s="154" t="s">
        <v>455</v>
      </c>
      <c r="E11" s="155" t="s">
        <v>456</v>
      </c>
      <c r="F11" s="154" t="s">
        <v>383</v>
      </c>
      <c r="G11" s="156" t="s">
        <v>455</v>
      </c>
      <c r="H11" s="96"/>
      <c r="I11" s="96"/>
      <c r="J11" s="96"/>
    </row>
    <row r="12" spans="1:10" x14ac:dyDescent="0.2">
      <c r="C12" s="152" t="s">
        <v>458</v>
      </c>
      <c r="D12" s="121">
        <v>3000</v>
      </c>
      <c r="E12" s="155">
        <v>18</v>
      </c>
      <c r="F12" s="152" t="s">
        <v>458</v>
      </c>
      <c r="G12" s="121">
        <v>5000</v>
      </c>
      <c r="H12" s="96"/>
      <c r="I12" s="96"/>
      <c r="J12" s="96"/>
    </row>
    <row r="13" spans="1:10" x14ac:dyDescent="0.2">
      <c r="C13" s="152" t="s">
        <v>459</v>
      </c>
      <c r="D13" s="121">
        <v>2000</v>
      </c>
      <c r="E13" s="155">
        <v>25</v>
      </c>
      <c r="F13" s="152" t="s">
        <v>459</v>
      </c>
      <c r="G13" s="121">
        <v>5000</v>
      </c>
      <c r="H13" s="96"/>
      <c r="I13" s="96"/>
      <c r="J13" s="96"/>
    </row>
    <row r="14" spans="1:10" x14ac:dyDescent="0.2">
      <c r="C14" s="152" t="s">
        <v>460</v>
      </c>
      <c r="D14" s="121">
        <v>8000</v>
      </c>
      <c r="E14" s="155">
        <v>30</v>
      </c>
      <c r="F14" s="152" t="s">
        <v>460</v>
      </c>
      <c r="G14" s="121">
        <v>10000</v>
      </c>
      <c r="H14" s="96"/>
      <c r="I14" s="96"/>
      <c r="J14" s="96"/>
    </row>
    <row r="15" spans="1:10" x14ac:dyDescent="0.2">
      <c r="C15" s="152" t="s">
        <v>461</v>
      </c>
      <c r="D15" s="121">
        <v>1000</v>
      </c>
      <c r="E15" s="155">
        <v>31</v>
      </c>
      <c r="F15" s="152" t="s">
        <v>461</v>
      </c>
      <c r="G15" s="121">
        <v>500</v>
      </c>
      <c r="H15" s="96"/>
      <c r="I15" s="96"/>
      <c r="J15" s="96"/>
    </row>
    <row r="17" spans="3:8" x14ac:dyDescent="0.2">
      <c r="C17" s="158" t="s">
        <v>452</v>
      </c>
    </row>
    <row r="18" spans="3:8" x14ac:dyDescent="0.2">
      <c r="C18" s="159" t="s">
        <v>454</v>
      </c>
    </row>
    <row r="19" spans="3:8" x14ac:dyDescent="0.2">
      <c r="C19" s="159" t="s">
        <v>457</v>
      </c>
    </row>
    <row r="21" spans="3:8" x14ac:dyDescent="0.2">
      <c r="C21" s="53" t="s">
        <v>464</v>
      </c>
    </row>
    <row r="22" spans="3:8" x14ac:dyDescent="0.2">
      <c r="C22" t="s">
        <v>383</v>
      </c>
      <c r="D22" t="s">
        <v>455</v>
      </c>
      <c r="E22" t="s">
        <v>456</v>
      </c>
      <c r="F22" t="s">
        <v>75</v>
      </c>
    </row>
    <row r="23" spans="3:8" x14ac:dyDescent="0.2">
      <c r="C23" t="s">
        <v>458</v>
      </c>
      <c r="D23">
        <v>30000</v>
      </c>
      <c r="E23">
        <v>45</v>
      </c>
      <c r="F23" s="198"/>
    </row>
    <row r="24" spans="3:8" x14ac:dyDescent="0.2">
      <c r="C24" t="s">
        <v>459</v>
      </c>
      <c r="D24">
        <v>40000</v>
      </c>
      <c r="E24">
        <v>65</v>
      </c>
      <c r="F24" s="198"/>
    </row>
    <row r="25" spans="3:8" x14ac:dyDescent="0.2">
      <c r="C25" t="s">
        <v>460</v>
      </c>
      <c r="D25">
        <v>60000</v>
      </c>
      <c r="E25">
        <v>50</v>
      </c>
      <c r="F25" s="198"/>
    </row>
    <row r="26" spans="3:8" x14ac:dyDescent="0.2">
      <c r="C26" t="s">
        <v>461</v>
      </c>
      <c r="D26">
        <v>10000</v>
      </c>
      <c r="E26">
        <v>55</v>
      </c>
      <c r="F26" s="198"/>
    </row>
    <row r="27" spans="3:8" x14ac:dyDescent="0.2">
      <c r="F27" s="198"/>
    </row>
    <row r="28" spans="3:8" x14ac:dyDescent="0.2">
      <c r="C28" s="53" t="s">
        <v>457</v>
      </c>
    </row>
    <row r="29" spans="3:8" x14ac:dyDescent="0.2">
      <c r="C29" t="s">
        <v>465</v>
      </c>
      <c r="E29" s="157" t="s">
        <v>458</v>
      </c>
      <c r="F29" s="157" t="s">
        <v>466</v>
      </c>
      <c r="G29" s="157" t="s">
        <v>460</v>
      </c>
      <c r="H29" s="157" t="s">
        <v>461</v>
      </c>
    </row>
    <row r="30" spans="3:8" x14ac:dyDescent="0.2">
      <c r="C30" t="s">
        <v>467</v>
      </c>
      <c r="E30" s="199"/>
      <c r="F30" s="199"/>
      <c r="G30" s="199"/>
      <c r="H30" s="199"/>
    </row>
    <row r="31" spans="3:8" x14ac:dyDescent="0.2">
      <c r="C31" t="s">
        <v>468</v>
      </c>
      <c r="E31" s="199"/>
      <c r="F31" s="199"/>
      <c r="G31" s="199"/>
      <c r="H31" s="199"/>
    </row>
    <row r="32" spans="3:8" x14ac:dyDescent="0.2">
      <c r="C32" t="s">
        <v>469</v>
      </c>
      <c r="E32" s="199"/>
      <c r="F32" s="199"/>
      <c r="G32" s="199"/>
      <c r="H32" s="199"/>
    </row>
    <row r="33" spans="3:8" x14ac:dyDescent="0.2">
      <c r="C33" t="s">
        <v>470</v>
      </c>
      <c r="E33" s="199"/>
      <c r="F33" s="199"/>
      <c r="G33" s="199"/>
      <c r="H33" s="199"/>
    </row>
    <row r="34" spans="3:8" x14ac:dyDescent="0.2">
      <c r="C34" t="s">
        <v>471</v>
      </c>
      <c r="E34" s="199"/>
      <c r="F34" s="199"/>
      <c r="G34" s="199"/>
      <c r="H34" s="199"/>
    </row>
  </sheetData>
  <phoneticPr fontId="2" type="noConversion"/>
  <hyperlinks>
    <hyperlink ref="A3" location="ΧΑΡΤΗΣ!A1" display="ΧΑΡΤΗΣ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ΧΑΡΤΗΣ</vt:lpstr>
      <vt:lpstr>ΟΡΓΑΝ-ΜΑ</vt:lpstr>
      <vt:lpstr>Α</vt:lpstr>
      <vt:lpstr>Β</vt:lpstr>
      <vt:lpstr>Γ</vt:lpstr>
      <vt:lpstr>Δ</vt:lpstr>
      <vt:lpstr>Ε</vt:lpstr>
      <vt:lpstr>Ζ</vt:lpstr>
      <vt:lpstr>Η</vt:lpstr>
      <vt:lpstr>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DCD</dc:creator>
  <cp:lastModifiedBy>Valued Acer Customer</cp:lastModifiedBy>
  <dcterms:created xsi:type="dcterms:W3CDTF">2003-07-24T08:27:47Z</dcterms:created>
  <dcterms:modified xsi:type="dcterms:W3CDTF">2011-01-27T10:38:19Z</dcterms:modified>
</cp:coreProperties>
</file>