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ont\Documents\Teaching\ΦΥΣΙΚΕΣ_ΔΙΕΡΓΑΣΙΕΣ\Distilation_binary\"/>
    </mc:Choice>
  </mc:AlternateContent>
  <bookViews>
    <workbookView xWindow="10236" yWindow="-12" windowWidth="10272" windowHeight="7572" activeTab="2"/>
  </bookViews>
  <sheets>
    <sheet name="English" sheetId="12" r:id="rId1"/>
    <sheet name="Metric" sheetId="13" r:id="rId2"/>
    <sheet name="Φύλλο1" sheetId="14" r:id="rId3"/>
  </sheets>
  <definedNames>
    <definedName name="df" localSheetId="1">#REF!</definedName>
    <definedName name="df">#REF!</definedName>
    <definedName name="Fluid_Loc1" localSheetId="1">#REF!</definedName>
    <definedName name="Fluid_Loc1">#REF!</definedName>
    <definedName name="_xlnm.Print_Area" localSheetId="0">English!$A$1:$K$54</definedName>
    <definedName name="_xlnm.Print_Area" localSheetId="1">Metric!$A$1:$K$54</definedName>
    <definedName name="solver_adj" localSheetId="2" hidden="1">Φύλλο1!$D$5:$D$25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Φύλλο1!$K$5:$K$25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pre" localSheetId="2" hidden="1">0.000001</definedName>
    <definedName name="solver_rbv" localSheetId="2" hidden="1">1</definedName>
    <definedName name="solver_rel1" localSheetId="2" hidden="1">2</definedName>
    <definedName name="solver_rhs1" localSheetId="2" hidden="1">0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52511"/>
</workbook>
</file>

<file path=xl/calcChain.xml><?xml version="1.0" encoding="utf-8"?>
<calcChain xmlns="http://schemas.openxmlformats.org/spreadsheetml/2006/main">
  <c r="L7" i="14" l="1"/>
  <c r="L6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E5" i="14"/>
  <c r="F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5" i="14"/>
  <c r="B7" i="14"/>
  <c r="B8" i="14"/>
  <c r="B9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6" i="14"/>
  <c r="I19" i="14" l="1"/>
  <c r="I15" i="14"/>
  <c r="I7" i="14"/>
  <c r="I23" i="14"/>
  <c r="I13" i="14"/>
  <c r="I25" i="14"/>
  <c r="I21" i="14"/>
  <c r="I9" i="14"/>
  <c r="I11" i="14"/>
  <c r="J5" i="14"/>
  <c r="J18" i="14"/>
  <c r="I20" i="14"/>
  <c r="I16" i="14"/>
  <c r="I12" i="14"/>
  <c r="I8" i="14"/>
  <c r="J10" i="14"/>
  <c r="J6" i="14"/>
  <c r="I24" i="14"/>
  <c r="I22" i="14"/>
  <c r="J20" i="14"/>
  <c r="J19" i="14"/>
  <c r="K19" i="14" s="1"/>
  <c r="I17" i="14"/>
  <c r="J14" i="14"/>
  <c r="J12" i="14"/>
  <c r="J11" i="14"/>
  <c r="J24" i="14"/>
  <c r="K24" i="14" s="1"/>
  <c r="J16" i="14"/>
  <c r="J8" i="14"/>
  <c r="J23" i="14"/>
  <c r="J15" i="14"/>
  <c r="K15" i="14" s="1"/>
  <c r="J7" i="14"/>
  <c r="K20" i="14"/>
  <c r="J25" i="14"/>
  <c r="J21" i="14"/>
  <c r="J17" i="14"/>
  <c r="J13" i="14"/>
  <c r="K13" i="14" s="1"/>
  <c r="J9" i="14"/>
  <c r="I5" i="14"/>
  <c r="K5" i="14" s="1"/>
  <c r="I18" i="14"/>
  <c r="I14" i="14"/>
  <c r="I10" i="14"/>
  <c r="I6" i="14"/>
  <c r="J22" i="14"/>
  <c r="N64" i="13"/>
  <c r="N172" i="13"/>
  <c r="X52" i="13"/>
  <c r="X51" i="13"/>
  <c r="X50" i="13"/>
  <c r="X49" i="13"/>
  <c r="G49" i="13"/>
  <c r="B49" i="13"/>
  <c r="X48" i="13"/>
  <c r="G48" i="13"/>
  <c r="B48" i="13"/>
  <c r="X47" i="13"/>
  <c r="G47" i="13"/>
  <c r="B47" i="13"/>
  <c r="X46" i="13"/>
  <c r="G46" i="13"/>
  <c r="B46" i="13"/>
  <c r="X45" i="13"/>
  <c r="G45" i="13"/>
  <c r="B45" i="13"/>
  <c r="X44" i="13"/>
  <c r="G44" i="13"/>
  <c r="B44" i="13"/>
  <c r="X43" i="13"/>
  <c r="G43" i="13"/>
  <c r="B43" i="13"/>
  <c r="X42" i="13"/>
  <c r="G42" i="13"/>
  <c r="B42" i="13"/>
  <c r="X41" i="13"/>
  <c r="G41" i="13"/>
  <c r="B41" i="13"/>
  <c r="X40" i="13"/>
  <c r="G40" i="13"/>
  <c r="B40" i="13"/>
  <c r="X39" i="13"/>
  <c r="G39" i="13"/>
  <c r="B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N55" i="13" s="1"/>
  <c r="K25" i="14" l="1"/>
  <c r="K16" i="14"/>
  <c r="K7" i="14"/>
  <c r="K23" i="14"/>
  <c r="K21" i="14"/>
  <c r="K11" i="14"/>
  <c r="K9" i="14"/>
  <c r="K6" i="14"/>
  <c r="K8" i="14"/>
  <c r="K22" i="14"/>
  <c r="K18" i="14"/>
  <c r="K10" i="14"/>
  <c r="K12" i="14"/>
  <c r="K17" i="14"/>
  <c r="K14" i="14"/>
  <c r="G11" i="13"/>
  <c r="O58" i="13" s="1"/>
  <c r="N56" i="13"/>
  <c r="G12" i="13"/>
  <c r="O59" i="13" s="1"/>
  <c r="G13" i="13"/>
  <c r="O60" i="13" s="1"/>
  <c r="F12" i="13"/>
  <c r="N59" i="13" s="1"/>
  <c r="G14" i="13"/>
  <c r="O61" i="13" s="1"/>
  <c r="F13" i="13"/>
  <c r="N60" i="13" s="1"/>
  <c r="G15" i="13"/>
  <c r="O62" i="13" s="1"/>
  <c r="F14" i="13"/>
  <c r="N61" i="13" s="1"/>
  <c r="F9" i="13"/>
  <c r="F15" i="13"/>
  <c r="N62" i="13" s="1"/>
  <c r="F11" i="13"/>
  <c r="N58" i="13" s="1"/>
  <c r="Q61" i="13" l="1"/>
  <c r="Q62" i="13" s="1"/>
  <c r="B16" i="13" s="1"/>
  <c r="Q65" i="13"/>
  <c r="O276" i="13"/>
  <c r="O275" i="13"/>
  <c r="O274" i="13"/>
  <c r="O273" i="13"/>
  <c r="O272" i="13"/>
  <c r="O271" i="13"/>
  <c r="O270" i="13"/>
  <c r="O269" i="13"/>
  <c r="O268" i="13"/>
  <c r="O267" i="13"/>
  <c r="O266" i="13"/>
  <c r="O265" i="13"/>
  <c r="O264" i="13"/>
  <c r="O263" i="13"/>
  <c r="O262" i="13"/>
  <c r="O261" i="13"/>
  <c r="O260" i="13"/>
  <c r="O259" i="13"/>
  <c r="O258" i="13"/>
  <c r="O257" i="13"/>
  <c r="O256" i="13"/>
  <c r="O255" i="13"/>
  <c r="O254" i="13"/>
  <c r="O253" i="13"/>
  <c r="O252" i="13"/>
  <c r="O251" i="13"/>
  <c r="O250" i="13"/>
  <c r="O249" i="13"/>
  <c r="O248" i="13"/>
  <c r="O247" i="13"/>
  <c r="O246" i="13"/>
  <c r="O245" i="13"/>
  <c r="O244" i="13"/>
  <c r="O243" i="13"/>
  <c r="O242" i="13"/>
  <c r="O239" i="13"/>
  <c r="O233" i="13"/>
  <c r="O231" i="13"/>
  <c r="O229" i="13"/>
  <c r="O227" i="13"/>
  <c r="O225" i="13"/>
  <c r="O223" i="13"/>
  <c r="O221" i="13"/>
  <c r="O219" i="13"/>
  <c r="O217" i="13"/>
  <c r="O215" i="13"/>
  <c r="O213" i="13"/>
  <c r="O211" i="13"/>
  <c r="O209" i="13"/>
  <c r="O207" i="13"/>
  <c r="O205" i="13"/>
  <c r="O203" i="13"/>
  <c r="O201" i="13"/>
  <c r="O199" i="13"/>
  <c r="O197" i="13"/>
  <c r="O195" i="13"/>
  <c r="O193" i="13"/>
  <c r="O191" i="13"/>
  <c r="O189" i="13"/>
  <c r="O187" i="13"/>
  <c r="O240" i="13"/>
  <c r="O236" i="13"/>
  <c r="O235" i="13"/>
  <c r="O241" i="13"/>
  <c r="O237" i="13"/>
  <c r="O234" i="13"/>
  <c r="O232" i="13"/>
  <c r="O230" i="13"/>
  <c r="O228" i="13"/>
  <c r="O226" i="13"/>
  <c r="O224" i="13"/>
  <c r="O222" i="13"/>
  <c r="O220" i="13"/>
  <c r="O218" i="13"/>
  <c r="O216" i="13"/>
  <c r="O214" i="13"/>
  <c r="O212" i="13"/>
  <c r="O210" i="13"/>
  <c r="O208" i="13"/>
  <c r="O206" i="13"/>
  <c r="O204" i="13"/>
  <c r="O202" i="13"/>
  <c r="O200" i="13"/>
  <c r="O198" i="13"/>
  <c r="O196" i="13"/>
  <c r="O194" i="13"/>
  <c r="O192" i="13"/>
  <c r="O190" i="13"/>
  <c r="O188" i="13"/>
  <c r="O183" i="13"/>
  <c r="O182" i="13"/>
  <c r="O238" i="13"/>
  <c r="O185" i="13"/>
  <c r="O178" i="13"/>
  <c r="O180" i="13"/>
  <c r="O177" i="13"/>
  <c r="O184" i="13"/>
  <c r="O179" i="13"/>
  <c r="O186" i="13"/>
  <c r="O181" i="13"/>
  <c r="O176" i="13"/>
  <c r="P276" i="13"/>
  <c r="P275" i="13"/>
  <c r="P274" i="13"/>
  <c r="P273" i="13"/>
  <c r="P272" i="13"/>
  <c r="P271" i="13"/>
  <c r="P270" i="13"/>
  <c r="P269" i="13"/>
  <c r="P268" i="13"/>
  <c r="P267" i="13"/>
  <c r="P266" i="13"/>
  <c r="P265" i="13"/>
  <c r="P264" i="13"/>
  <c r="P263" i="13"/>
  <c r="P262" i="13"/>
  <c r="P261" i="13"/>
  <c r="P260" i="13"/>
  <c r="P259" i="13"/>
  <c r="P258" i="13"/>
  <c r="P257" i="13"/>
  <c r="P256" i="13"/>
  <c r="P255" i="13"/>
  <c r="P254" i="13"/>
  <c r="P253" i="13"/>
  <c r="P252" i="13"/>
  <c r="P251" i="13"/>
  <c r="P250" i="13"/>
  <c r="P249" i="13"/>
  <c r="P248" i="13"/>
  <c r="P247" i="13"/>
  <c r="P246" i="13"/>
  <c r="P245" i="13"/>
  <c r="P244" i="13"/>
  <c r="P243" i="13"/>
  <c r="P242" i="13"/>
  <c r="P241" i="13"/>
  <c r="P240" i="13"/>
  <c r="P239" i="13"/>
  <c r="P238" i="13"/>
  <c r="P237" i="13"/>
  <c r="P236" i="13"/>
  <c r="P235" i="13"/>
  <c r="P234" i="13"/>
  <c r="P233" i="13"/>
  <c r="P232" i="13"/>
  <c r="P231" i="13"/>
  <c r="P230" i="13"/>
  <c r="P229" i="13"/>
  <c r="P228" i="13"/>
  <c r="P227" i="13"/>
  <c r="P226" i="13"/>
  <c r="P225" i="13"/>
  <c r="P224" i="13"/>
  <c r="P223" i="13"/>
  <c r="P222" i="13"/>
  <c r="P221" i="13"/>
  <c r="P220" i="13"/>
  <c r="P219" i="13"/>
  <c r="P218" i="13"/>
  <c r="P217" i="13"/>
  <c r="P216" i="13"/>
  <c r="P215" i="13"/>
  <c r="P214" i="13"/>
  <c r="P213" i="13"/>
  <c r="P212" i="13"/>
  <c r="P211" i="13"/>
  <c r="P210" i="13"/>
  <c r="P209" i="13"/>
  <c r="P208" i="13"/>
  <c r="P207" i="13"/>
  <c r="P206" i="13"/>
  <c r="P205" i="13"/>
  <c r="P204" i="13"/>
  <c r="P203" i="13"/>
  <c r="P202" i="13"/>
  <c r="P201" i="13"/>
  <c r="P200" i="13"/>
  <c r="P199" i="13"/>
  <c r="P198" i="13"/>
  <c r="P197" i="13"/>
  <c r="P196" i="13"/>
  <c r="P195" i="13"/>
  <c r="P194" i="13"/>
  <c r="P193" i="13"/>
  <c r="P192" i="13"/>
  <c r="P191" i="13"/>
  <c r="P190" i="13"/>
  <c r="P189" i="13"/>
  <c r="P188" i="13"/>
  <c r="P187" i="13"/>
  <c r="P185" i="13"/>
  <c r="P183" i="13"/>
  <c r="P181" i="13"/>
  <c r="P179" i="13"/>
  <c r="P177" i="13"/>
  <c r="P184" i="13"/>
  <c r="P176" i="13"/>
  <c r="P186" i="13"/>
  <c r="P180" i="13"/>
  <c r="P182" i="13"/>
  <c r="P178" i="13"/>
  <c r="Q64" i="13"/>
  <c r="R180" i="13" l="1"/>
  <c r="T180" i="13" s="1"/>
  <c r="R177" i="13"/>
  <c r="T177" i="13" s="1"/>
  <c r="R190" i="13"/>
  <c r="T190" i="13" s="1"/>
  <c r="R198" i="13"/>
  <c r="T198" i="13" s="1"/>
  <c r="R206" i="13"/>
  <c r="T206" i="13" s="1"/>
  <c r="R214" i="13"/>
  <c r="T214" i="13" s="1"/>
  <c r="R222" i="13"/>
  <c r="T222" i="13" s="1"/>
  <c r="R230" i="13"/>
  <c r="T230" i="13" s="1"/>
  <c r="R238" i="13"/>
  <c r="T238" i="13" s="1"/>
  <c r="R242" i="13"/>
  <c r="T242" i="13" s="1"/>
  <c r="R246" i="13"/>
  <c r="T246" i="13" s="1"/>
  <c r="R250" i="13"/>
  <c r="T250" i="13" s="1"/>
  <c r="R254" i="13"/>
  <c r="T254" i="13" s="1"/>
  <c r="R258" i="13"/>
  <c r="T258" i="13" s="1"/>
  <c r="R262" i="13"/>
  <c r="T262" i="13" s="1"/>
  <c r="R266" i="13"/>
  <c r="T266" i="13" s="1"/>
  <c r="R270" i="13"/>
  <c r="T270" i="13" s="1"/>
  <c r="R274" i="13"/>
  <c r="T274" i="13" s="1"/>
  <c r="R186" i="13"/>
  <c r="T186" i="13" s="1"/>
  <c r="R235" i="13"/>
  <c r="T235" i="13" s="1"/>
  <c r="R194" i="13"/>
  <c r="T194" i="13" s="1"/>
  <c r="R202" i="13"/>
  <c r="T202" i="13" s="1"/>
  <c r="R210" i="13"/>
  <c r="T210" i="13" s="1"/>
  <c r="R218" i="13"/>
  <c r="T218" i="13" s="1"/>
  <c r="R226" i="13"/>
  <c r="T226" i="13" s="1"/>
  <c r="R234" i="13"/>
  <c r="T234" i="13" s="1"/>
  <c r="R185" i="13"/>
  <c r="T185" i="13" s="1"/>
  <c r="R184" i="13"/>
  <c r="T184" i="13" s="1"/>
  <c r="R193" i="13"/>
  <c r="T193" i="13" s="1"/>
  <c r="R178" i="13"/>
  <c r="T178" i="13" s="1"/>
  <c r="R236" i="13"/>
  <c r="T236" i="13" s="1"/>
  <c r="R182" i="13"/>
  <c r="T182" i="13" s="1"/>
  <c r="R183" i="13"/>
  <c r="T183" i="13" s="1"/>
  <c r="R189" i="13"/>
  <c r="T189" i="13" s="1"/>
  <c r="R197" i="13"/>
  <c r="T197" i="13" s="1"/>
  <c r="R201" i="13"/>
  <c r="T201" i="13" s="1"/>
  <c r="R205" i="13"/>
  <c r="T205" i="13" s="1"/>
  <c r="R209" i="13"/>
  <c r="T209" i="13" s="1"/>
  <c r="R213" i="13"/>
  <c r="T213" i="13" s="1"/>
  <c r="R217" i="13"/>
  <c r="T217" i="13" s="1"/>
  <c r="R221" i="13"/>
  <c r="T221" i="13" s="1"/>
  <c r="R225" i="13"/>
  <c r="T225" i="13" s="1"/>
  <c r="R229" i="13"/>
  <c r="T229" i="13" s="1"/>
  <c r="R233" i="13"/>
  <c r="T233" i="13" s="1"/>
  <c r="R237" i="13"/>
  <c r="T237" i="13" s="1"/>
  <c r="R241" i="13"/>
  <c r="T241" i="13" s="1"/>
  <c r="R245" i="13"/>
  <c r="T245" i="13" s="1"/>
  <c r="R249" i="13"/>
  <c r="T249" i="13" s="1"/>
  <c r="R253" i="13"/>
  <c r="T253" i="13" s="1"/>
  <c r="R257" i="13"/>
  <c r="T257" i="13" s="1"/>
  <c r="R261" i="13"/>
  <c r="T261" i="13" s="1"/>
  <c r="R265" i="13"/>
  <c r="T265" i="13" s="1"/>
  <c r="R269" i="13"/>
  <c r="T269" i="13" s="1"/>
  <c r="R273" i="13"/>
  <c r="T273" i="13" s="1"/>
  <c r="R176" i="13"/>
  <c r="T176" i="13" s="1"/>
  <c r="R181" i="13"/>
  <c r="T181" i="13" s="1"/>
  <c r="R188" i="13"/>
  <c r="T188" i="13" s="1"/>
  <c r="R192" i="13"/>
  <c r="T192" i="13" s="1"/>
  <c r="R196" i="13"/>
  <c r="T196" i="13" s="1"/>
  <c r="R200" i="13"/>
  <c r="T200" i="13" s="1"/>
  <c r="R179" i="13"/>
  <c r="T179" i="13" s="1"/>
  <c r="R187" i="13"/>
  <c r="T187" i="13" s="1"/>
  <c r="R191" i="13"/>
  <c r="T191" i="13" s="1"/>
  <c r="R195" i="13"/>
  <c r="T195" i="13" s="1"/>
  <c r="R199" i="13"/>
  <c r="T199" i="13" s="1"/>
  <c r="R207" i="13"/>
  <c r="T207" i="13" s="1"/>
  <c r="R203" i="13"/>
  <c r="T203" i="13" s="1"/>
  <c r="R211" i="13"/>
  <c r="T211" i="13" s="1"/>
  <c r="R215" i="13"/>
  <c r="T215" i="13" s="1"/>
  <c r="R219" i="13"/>
  <c r="T219" i="13" s="1"/>
  <c r="R223" i="13"/>
  <c r="T223" i="13" s="1"/>
  <c r="R227" i="13"/>
  <c r="T227" i="13" s="1"/>
  <c r="R231" i="13"/>
  <c r="T231" i="13" s="1"/>
  <c r="R239" i="13"/>
  <c r="T239" i="13" s="1"/>
  <c r="R243" i="13"/>
  <c r="T243" i="13" s="1"/>
  <c r="R247" i="13"/>
  <c r="T247" i="13" s="1"/>
  <c r="R251" i="13"/>
  <c r="T251" i="13" s="1"/>
  <c r="R255" i="13"/>
  <c r="T255" i="13" s="1"/>
  <c r="R259" i="13"/>
  <c r="T259" i="13" s="1"/>
  <c r="R263" i="13"/>
  <c r="T263" i="13" s="1"/>
  <c r="R267" i="13"/>
  <c r="T267" i="13" s="1"/>
  <c r="R271" i="13"/>
  <c r="T271" i="13" s="1"/>
  <c r="R275" i="13"/>
  <c r="T275" i="13" s="1"/>
  <c r="R204" i="13"/>
  <c r="T204" i="13" s="1"/>
  <c r="R208" i="13"/>
  <c r="T208" i="13" s="1"/>
  <c r="R212" i="13"/>
  <c r="T212" i="13" s="1"/>
  <c r="R216" i="13"/>
  <c r="T216" i="13" s="1"/>
  <c r="R220" i="13"/>
  <c r="T220" i="13" s="1"/>
  <c r="R224" i="13"/>
  <c r="T224" i="13" s="1"/>
  <c r="R228" i="13"/>
  <c r="T228" i="13" s="1"/>
  <c r="R232" i="13"/>
  <c r="T232" i="13" s="1"/>
  <c r="R240" i="13"/>
  <c r="T240" i="13" s="1"/>
  <c r="R244" i="13"/>
  <c r="T244" i="13" s="1"/>
  <c r="R248" i="13"/>
  <c r="T248" i="13" s="1"/>
  <c r="R252" i="13"/>
  <c r="T252" i="13" s="1"/>
  <c r="R256" i="13"/>
  <c r="T256" i="13" s="1"/>
  <c r="R260" i="13"/>
  <c r="T260" i="13" s="1"/>
  <c r="R264" i="13"/>
  <c r="T264" i="13" s="1"/>
  <c r="R268" i="13"/>
  <c r="T268" i="13" s="1"/>
  <c r="R272" i="13"/>
  <c r="T272" i="13" s="1"/>
  <c r="R276" i="13"/>
  <c r="T276" i="13" s="1"/>
  <c r="O168" i="13"/>
  <c r="O167" i="13"/>
  <c r="O162" i="13"/>
  <c r="O165" i="13"/>
  <c r="O166" i="13"/>
  <c r="O163" i="13"/>
  <c r="O158" i="13"/>
  <c r="O164" i="13"/>
  <c r="O161" i="13"/>
  <c r="O159" i="13"/>
  <c r="O156" i="13"/>
  <c r="O152" i="13"/>
  <c r="O160" i="13"/>
  <c r="O157" i="13"/>
  <c r="O153" i="13"/>
  <c r="O155" i="13"/>
  <c r="O154" i="13"/>
  <c r="O148" i="13"/>
  <c r="O144" i="13"/>
  <c r="O145" i="13"/>
  <c r="O151" i="13"/>
  <c r="O146" i="13"/>
  <c r="O147" i="13"/>
  <c r="O140" i="13"/>
  <c r="O150" i="13"/>
  <c r="O149" i="13"/>
  <c r="O142" i="13"/>
  <c r="O137" i="13"/>
  <c r="O138" i="13"/>
  <c r="O143" i="13"/>
  <c r="O139" i="13"/>
  <c r="O135" i="13"/>
  <c r="O131" i="13"/>
  <c r="O141" i="13"/>
  <c r="O136" i="13"/>
  <c r="O133" i="13"/>
  <c r="O128" i="13"/>
  <c r="O134" i="13"/>
  <c r="O129" i="13"/>
  <c r="O130" i="13"/>
  <c r="O126" i="13"/>
  <c r="O122" i="13"/>
  <c r="O132" i="13"/>
  <c r="O127" i="13"/>
  <c r="O123" i="13"/>
  <c r="O125" i="13"/>
  <c r="O119" i="13"/>
  <c r="O115" i="13"/>
  <c r="O124" i="13"/>
  <c r="O120" i="13"/>
  <c r="O116" i="13"/>
  <c r="O121" i="13"/>
  <c r="O117" i="13"/>
  <c r="O113" i="13"/>
  <c r="O118" i="13"/>
  <c r="O114" i="13"/>
  <c r="O108" i="13"/>
  <c r="O104" i="13"/>
  <c r="O100" i="13"/>
  <c r="O110" i="13"/>
  <c r="O109" i="13"/>
  <c r="O105" i="13"/>
  <c r="O111" i="13"/>
  <c r="O106" i="13"/>
  <c r="O102" i="13"/>
  <c r="O98" i="13"/>
  <c r="O112" i="13"/>
  <c r="O107" i="13"/>
  <c r="O103" i="13"/>
  <c r="O99" i="13"/>
  <c r="O95" i="13"/>
  <c r="O97" i="13"/>
  <c r="O93" i="13"/>
  <c r="O89" i="13"/>
  <c r="O85" i="13"/>
  <c r="O81" i="13"/>
  <c r="O94" i="13"/>
  <c r="O90" i="13"/>
  <c r="O86" i="13"/>
  <c r="O91" i="13"/>
  <c r="O87" i="13"/>
  <c r="O83" i="13"/>
  <c r="O101" i="13"/>
  <c r="O96" i="13"/>
  <c r="O92" i="13"/>
  <c r="O88" i="13"/>
  <c r="O84" i="13"/>
  <c r="O80" i="13"/>
  <c r="O78" i="13"/>
  <c r="O82" i="13"/>
  <c r="O75" i="13"/>
  <c r="O71" i="13"/>
  <c r="O79" i="13"/>
  <c r="O74" i="13"/>
  <c r="O70" i="13"/>
  <c r="O77" i="13"/>
  <c r="O73" i="13"/>
  <c r="O69" i="13"/>
  <c r="O76" i="13"/>
  <c r="O72" i="13"/>
  <c r="O68" i="13"/>
  <c r="Q186" i="13"/>
  <c r="S186" i="13" s="1"/>
  <c r="V186" i="13" s="1"/>
  <c r="Q184" i="13"/>
  <c r="S184" i="13" s="1"/>
  <c r="V184" i="13" s="1"/>
  <c r="Q177" i="13"/>
  <c r="S177" i="13" s="1"/>
  <c r="V177" i="13" s="1"/>
  <c r="Q185" i="13"/>
  <c r="S185" i="13" s="1"/>
  <c r="Q188" i="13"/>
  <c r="S188" i="13" s="1"/>
  <c r="Q196" i="13"/>
  <c r="S196" i="13" s="1"/>
  <c r="Q204" i="13"/>
  <c r="S204" i="13" s="1"/>
  <c r="Q212" i="13"/>
  <c r="S212" i="13" s="1"/>
  <c r="V212" i="13" s="1"/>
  <c r="Q220" i="13"/>
  <c r="S220" i="13" s="1"/>
  <c r="Q228" i="13"/>
  <c r="S228" i="13" s="1"/>
  <c r="Q237" i="13"/>
  <c r="S237" i="13" s="1"/>
  <c r="V237" i="13" s="1"/>
  <c r="Q240" i="13"/>
  <c r="S240" i="13" s="1"/>
  <c r="Q193" i="13"/>
  <c r="S193" i="13" s="1"/>
  <c r="Q201" i="13"/>
  <c r="S201" i="13" s="1"/>
  <c r="V201" i="13" s="1"/>
  <c r="Q209" i="13"/>
  <c r="S209" i="13" s="1"/>
  <c r="Q217" i="13"/>
  <c r="S217" i="13" s="1"/>
  <c r="Q225" i="13"/>
  <c r="S225" i="13" s="1"/>
  <c r="Q233" i="13"/>
  <c r="S233" i="13" s="1"/>
  <c r="V233" i="13" s="1"/>
  <c r="Q244" i="13"/>
  <c r="S244" i="13" s="1"/>
  <c r="Q248" i="13"/>
  <c r="S248" i="13" s="1"/>
  <c r="V248" i="13" s="1"/>
  <c r="Q252" i="13"/>
  <c r="S252" i="13" s="1"/>
  <c r="V252" i="13" s="1"/>
  <c r="Q256" i="13"/>
  <c r="S256" i="13" s="1"/>
  <c r="V256" i="13" s="1"/>
  <c r="Q260" i="13"/>
  <c r="S260" i="13" s="1"/>
  <c r="V260" i="13" s="1"/>
  <c r="Q264" i="13"/>
  <c r="S264" i="13" s="1"/>
  <c r="V264" i="13" s="1"/>
  <c r="Q268" i="13"/>
  <c r="S268" i="13" s="1"/>
  <c r="V268" i="13" s="1"/>
  <c r="Q272" i="13"/>
  <c r="S272" i="13" s="1"/>
  <c r="V272" i="13" s="1"/>
  <c r="Q276" i="13"/>
  <c r="S276" i="13" s="1"/>
  <c r="V276" i="13" s="1"/>
  <c r="Q180" i="13"/>
  <c r="S180" i="13" s="1"/>
  <c r="V180" i="13" s="1"/>
  <c r="Q238" i="13"/>
  <c r="S238" i="13" s="1"/>
  <c r="V238" i="13" s="1"/>
  <c r="Q190" i="13"/>
  <c r="S190" i="13" s="1"/>
  <c r="Q198" i="13"/>
  <c r="S198" i="13" s="1"/>
  <c r="V198" i="13" s="1"/>
  <c r="Q206" i="13"/>
  <c r="S206" i="13" s="1"/>
  <c r="V206" i="13" s="1"/>
  <c r="Q214" i="13"/>
  <c r="S214" i="13" s="1"/>
  <c r="V214" i="13" s="1"/>
  <c r="Q222" i="13"/>
  <c r="S222" i="13" s="1"/>
  <c r="Q230" i="13"/>
  <c r="S230" i="13" s="1"/>
  <c r="V230" i="13" s="1"/>
  <c r="Q241" i="13"/>
  <c r="S241" i="13" s="1"/>
  <c r="V241" i="13" s="1"/>
  <c r="Q187" i="13"/>
  <c r="S187" i="13" s="1"/>
  <c r="Q195" i="13"/>
  <c r="S195" i="13" s="1"/>
  <c r="V195" i="13" s="1"/>
  <c r="Q203" i="13"/>
  <c r="S203" i="13" s="1"/>
  <c r="Q211" i="13"/>
  <c r="S211" i="13" s="1"/>
  <c r="Q219" i="13"/>
  <c r="S219" i="13" s="1"/>
  <c r="Q227" i="13"/>
  <c r="S227" i="13" s="1"/>
  <c r="V227" i="13" s="1"/>
  <c r="Q239" i="13"/>
  <c r="S239" i="13" s="1"/>
  <c r="Q245" i="13"/>
  <c r="S245" i="13" s="1"/>
  <c r="Q249" i="13"/>
  <c r="S249" i="13" s="1"/>
  <c r="Q253" i="13"/>
  <c r="S253" i="13" s="1"/>
  <c r="Q257" i="13"/>
  <c r="S257" i="13" s="1"/>
  <c r="Q261" i="13"/>
  <c r="S261" i="13" s="1"/>
  <c r="Q265" i="13"/>
  <c r="S265" i="13" s="1"/>
  <c r="Q269" i="13"/>
  <c r="S269" i="13" s="1"/>
  <c r="Q273" i="13"/>
  <c r="S273" i="13" s="1"/>
  <c r="Q176" i="13"/>
  <c r="S176" i="13" s="1"/>
  <c r="Q182" i="13"/>
  <c r="S182" i="13" s="1"/>
  <c r="Q192" i="13"/>
  <c r="S192" i="13" s="1"/>
  <c r="Q200" i="13"/>
  <c r="S200" i="13" s="1"/>
  <c r="Q208" i="13"/>
  <c r="S208" i="13" s="1"/>
  <c r="Q216" i="13"/>
  <c r="S216" i="13" s="1"/>
  <c r="V216" i="13" s="1"/>
  <c r="Q224" i="13"/>
  <c r="S224" i="13" s="1"/>
  <c r="Q232" i="13"/>
  <c r="S232" i="13" s="1"/>
  <c r="Q235" i="13"/>
  <c r="S235" i="13" s="1"/>
  <c r="V235" i="13" s="1"/>
  <c r="Q189" i="13"/>
  <c r="S189" i="13" s="1"/>
  <c r="Q197" i="13"/>
  <c r="S197" i="13" s="1"/>
  <c r="Q205" i="13"/>
  <c r="S205" i="13" s="1"/>
  <c r="V205" i="13" s="1"/>
  <c r="Q213" i="13"/>
  <c r="S213" i="13" s="1"/>
  <c r="Q221" i="13"/>
  <c r="S221" i="13" s="1"/>
  <c r="Q229" i="13"/>
  <c r="S229" i="13" s="1"/>
  <c r="Q242" i="13"/>
  <c r="S242" i="13" s="1"/>
  <c r="V242" i="13" s="1"/>
  <c r="Q246" i="13"/>
  <c r="S246" i="13" s="1"/>
  <c r="Q250" i="13"/>
  <c r="S250" i="13" s="1"/>
  <c r="V250" i="13" s="1"/>
  <c r="Q254" i="13"/>
  <c r="S254" i="13" s="1"/>
  <c r="V254" i="13" s="1"/>
  <c r="Q258" i="13"/>
  <c r="S258" i="13" s="1"/>
  <c r="V258" i="13" s="1"/>
  <c r="Q262" i="13"/>
  <c r="S262" i="13" s="1"/>
  <c r="Q266" i="13"/>
  <c r="S266" i="13" s="1"/>
  <c r="V266" i="13" s="1"/>
  <c r="Q270" i="13"/>
  <c r="S270" i="13" s="1"/>
  <c r="V270" i="13" s="1"/>
  <c r="Q274" i="13"/>
  <c r="S274" i="13" s="1"/>
  <c r="V274" i="13" s="1"/>
  <c r="Q181" i="13"/>
  <c r="S181" i="13" s="1"/>
  <c r="Q179" i="13"/>
  <c r="S179" i="13" s="1"/>
  <c r="Q178" i="13"/>
  <c r="S178" i="13" s="1"/>
  <c r="V178" i="13" s="1"/>
  <c r="Q183" i="13"/>
  <c r="S183" i="13" s="1"/>
  <c r="V183" i="13" s="1"/>
  <c r="Q194" i="13"/>
  <c r="S194" i="13" s="1"/>
  <c r="V194" i="13" s="1"/>
  <c r="Q202" i="13"/>
  <c r="S202" i="13" s="1"/>
  <c r="Q210" i="13"/>
  <c r="S210" i="13" s="1"/>
  <c r="Q218" i="13"/>
  <c r="S218" i="13" s="1"/>
  <c r="Q226" i="13"/>
  <c r="S226" i="13" s="1"/>
  <c r="V226" i="13" s="1"/>
  <c r="Q234" i="13"/>
  <c r="S234" i="13" s="1"/>
  <c r="Q236" i="13"/>
  <c r="S236" i="13" s="1"/>
  <c r="Q191" i="13"/>
  <c r="S191" i="13" s="1"/>
  <c r="Q199" i="13"/>
  <c r="S199" i="13" s="1"/>
  <c r="Q207" i="13"/>
  <c r="S207" i="13" s="1"/>
  <c r="Q215" i="13"/>
  <c r="S215" i="13" s="1"/>
  <c r="Q223" i="13"/>
  <c r="S223" i="13" s="1"/>
  <c r="Q231" i="13"/>
  <c r="S231" i="13" s="1"/>
  <c r="Q243" i="13"/>
  <c r="S243" i="13" s="1"/>
  <c r="V243" i="13" s="1"/>
  <c r="Q247" i="13"/>
  <c r="S247" i="13" s="1"/>
  <c r="V247" i="13" s="1"/>
  <c r="Q251" i="13"/>
  <c r="S251" i="13" s="1"/>
  <c r="V251" i="13" s="1"/>
  <c r="Q255" i="13"/>
  <c r="S255" i="13" s="1"/>
  <c r="V255" i="13" s="1"/>
  <c r="Q259" i="13"/>
  <c r="S259" i="13" s="1"/>
  <c r="Q263" i="13"/>
  <c r="S263" i="13" s="1"/>
  <c r="V263" i="13" s="1"/>
  <c r="Q267" i="13"/>
  <c r="S267" i="13" s="1"/>
  <c r="Q271" i="13"/>
  <c r="S271" i="13" s="1"/>
  <c r="V271" i="13" s="1"/>
  <c r="Q275" i="13"/>
  <c r="S275" i="13" s="1"/>
  <c r="V275" i="13" s="1"/>
  <c r="V236" i="13" l="1"/>
  <c r="V210" i="13"/>
  <c r="V229" i="13"/>
  <c r="V197" i="13"/>
  <c r="V222" i="13"/>
  <c r="V190" i="13"/>
  <c r="V196" i="13"/>
  <c r="Y178" i="13" s="1"/>
  <c r="I41" i="13" s="1"/>
  <c r="V246" i="13"/>
  <c r="V262" i="13"/>
  <c r="V234" i="13"/>
  <c r="V202" i="13"/>
  <c r="V213" i="13"/>
  <c r="V176" i="13"/>
  <c r="Y176" i="13" s="1"/>
  <c r="I39" i="13" s="1"/>
  <c r="V261" i="13"/>
  <c r="V245" i="13"/>
  <c r="V217" i="13"/>
  <c r="V185" i="13"/>
  <c r="V223" i="13"/>
  <c r="V191" i="13"/>
  <c r="V218" i="13"/>
  <c r="V232" i="13"/>
  <c r="V203" i="13"/>
  <c r="V200" i="13"/>
  <c r="V182" i="13"/>
  <c r="V265" i="13"/>
  <c r="V249" i="13"/>
  <c r="V231" i="13"/>
  <c r="V199" i="13"/>
  <c r="V215" i="13"/>
  <c r="V269" i="13"/>
  <c r="V253" i="13"/>
  <c r="V179" i="13"/>
  <c r="V221" i="13"/>
  <c r="V193" i="13"/>
  <c r="V192" i="13"/>
  <c r="V207" i="13"/>
  <c r="V189" i="13"/>
  <c r="V219" i="13"/>
  <c r="V187" i="13"/>
  <c r="V225" i="13"/>
  <c r="V188" i="13"/>
  <c r="V273" i="13"/>
  <c r="V257" i="13"/>
  <c r="V239" i="13"/>
  <c r="V209" i="13"/>
  <c r="V244" i="13"/>
  <c r="V204" i="13"/>
  <c r="V220" i="13"/>
  <c r="V259" i="13"/>
  <c r="V181" i="13"/>
  <c r="V208" i="13"/>
  <c r="V211" i="13"/>
  <c r="V267" i="13"/>
  <c r="V224" i="13"/>
  <c r="V228" i="13"/>
  <c r="V240" i="13"/>
  <c r="U267" i="13"/>
  <c r="U251" i="13"/>
  <c r="U223" i="13"/>
  <c r="U191" i="13"/>
  <c r="U218" i="13"/>
  <c r="U183" i="13"/>
  <c r="U274" i="13"/>
  <c r="U258" i="13"/>
  <c r="U242" i="13"/>
  <c r="U205" i="13"/>
  <c r="U232" i="13"/>
  <c r="U200" i="13"/>
  <c r="U273" i="13"/>
  <c r="U257" i="13"/>
  <c r="U239" i="13"/>
  <c r="U203" i="13"/>
  <c r="U230" i="13"/>
  <c r="U198" i="13"/>
  <c r="Y186" i="13"/>
  <c r="I49" i="13" s="1"/>
  <c r="U276" i="13"/>
  <c r="X186" i="13" s="1"/>
  <c r="H49" i="13" s="1"/>
  <c r="U260" i="13"/>
  <c r="U244" i="13"/>
  <c r="U209" i="13"/>
  <c r="U237" i="13"/>
  <c r="U204" i="13"/>
  <c r="U177" i="13"/>
  <c r="P72" i="13"/>
  <c r="Q72" i="13"/>
  <c r="P77" i="13"/>
  <c r="Q77" i="13"/>
  <c r="P71" i="13"/>
  <c r="Q71" i="13"/>
  <c r="P80" i="13"/>
  <c r="Q80" i="13"/>
  <c r="Q96" i="13"/>
  <c r="P96" i="13"/>
  <c r="P91" i="13"/>
  <c r="Q91" i="13"/>
  <c r="P81" i="13"/>
  <c r="Q81" i="13"/>
  <c r="P97" i="13"/>
  <c r="Q97" i="13"/>
  <c r="Q107" i="13"/>
  <c r="P107" i="13"/>
  <c r="P106" i="13"/>
  <c r="Q106" i="13"/>
  <c r="P110" i="13"/>
  <c r="Q110" i="13"/>
  <c r="P114" i="13"/>
  <c r="Q114" i="13"/>
  <c r="P121" i="13"/>
  <c r="Q121" i="13"/>
  <c r="P115" i="13"/>
  <c r="Q115" i="13"/>
  <c r="P127" i="13"/>
  <c r="Q127" i="13"/>
  <c r="P130" i="13"/>
  <c r="Q130" i="13"/>
  <c r="P133" i="13"/>
  <c r="Q133" i="13"/>
  <c r="P135" i="13"/>
  <c r="Q135" i="13"/>
  <c r="P137" i="13"/>
  <c r="Q137" i="13"/>
  <c r="P140" i="13"/>
  <c r="Q140" i="13"/>
  <c r="P145" i="13"/>
  <c r="Q145" i="13"/>
  <c r="P155" i="13"/>
  <c r="Q155" i="13"/>
  <c r="P152" i="13"/>
  <c r="Q152" i="13"/>
  <c r="P164" i="13"/>
  <c r="Q164" i="13"/>
  <c r="P165" i="13"/>
  <c r="Q165" i="13"/>
  <c r="U263" i="13"/>
  <c r="U247" i="13"/>
  <c r="U215" i="13"/>
  <c r="Y182" i="13"/>
  <c r="I45" i="13" s="1"/>
  <c r="U236" i="13"/>
  <c r="X182" i="13" s="1"/>
  <c r="H45" i="13" s="1"/>
  <c r="U210" i="13"/>
  <c r="U178" i="13"/>
  <c r="U270" i="13"/>
  <c r="U254" i="13"/>
  <c r="U229" i="13"/>
  <c r="U197" i="13"/>
  <c r="U224" i="13"/>
  <c r="U192" i="13"/>
  <c r="U269" i="13"/>
  <c r="U253" i="13"/>
  <c r="U227" i="13"/>
  <c r="U195" i="13"/>
  <c r="U222" i="13"/>
  <c r="U190" i="13"/>
  <c r="U272" i="13"/>
  <c r="Y184" i="13"/>
  <c r="I47" i="13" s="1"/>
  <c r="U256" i="13"/>
  <c r="X184" i="13" s="1"/>
  <c r="H47" i="13" s="1"/>
  <c r="U233" i="13"/>
  <c r="U201" i="13"/>
  <c r="U228" i="13"/>
  <c r="U196" i="13"/>
  <c r="X178" i="13" s="1"/>
  <c r="H41" i="13" s="1"/>
  <c r="U184" i="13"/>
  <c r="P76" i="13"/>
  <c r="Q76" i="13"/>
  <c r="P70" i="13"/>
  <c r="Q70" i="13"/>
  <c r="P75" i="13"/>
  <c r="Q75" i="13"/>
  <c r="P84" i="13"/>
  <c r="Q84" i="13"/>
  <c r="Q101" i="13"/>
  <c r="P101" i="13"/>
  <c r="P86" i="13"/>
  <c r="Q86" i="13"/>
  <c r="P85" i="13"/>
  <c r="Q85" i="13"/>
  <c r="P95" i="13"/>
  <c r="Q95" i="13"/>
  <c r="P112" i="13"/>
  <c r="Q112" i="13"/>
  <c r="P111" i="13"/>
  <c r="Q111" i="13"/>
  <c r="Q100" i="13"/>
  <c r="P100" i="13"/>
  <c r="P118" i="13"/>
  <c r="Q118" i="13"/>
  <c r="P116" i="13"/>
  <c r="Q116" i="13"/>
  <c r="P119" i="13"/>
  <c r="Q119" i="13"/>
  <c r="P132" i="13"/>
  <c r="Q132" i="13"/>
  <c r="P129" i="13"/>
  <c r="Q129" i="13"/>
  <c r="P136" i="13"/>
  <c r="Q136" i="13"/>
  <c r="P139" i="13"/>
  <c r="Q139" i="13"/>
  <c r="P142" i="13"/>
  <c r="Q142" i="13"/>
  <c r="P147" i="13"/>
  <c r="Q147" i="13"/>
  <c r="P144" i="13"/>
  <c r="Q144" i="13"/>
  <c r="P153" i="13"/>
  <c r="Q153" i="13"/>
  <c r="P156" i="13"/>
  <c r="Q156" i="13"/>
  <c r="P158" i="13"/>
  <c r="Q158" i="13"/>
  <c r="P162" i="13"/>
  <c r="Q162" i="13"/>
  <c r="U275" i="13"/>
  <c r="U259" i="13"/>
  <c r="U243" i="13"/>
  <c r="U207" i="13"/>
  <c r="U234" i="13"/>
  <c r="U202" i="13"/>
  <c r="U179" i="13"/>
  <c r="Y185" i="13"/>
  <c r="I48" i="13" s="1"/>
  <c r="U266" i="13"/>
  <c r="X185" i="13" s="1"/>
  <c r="H48" i="13" s="1"/>
  <c r="U250" i="13"/>
  <c r="U221" i="13"/>
  <c r="U189" i="13"/>
  <c r="Y180" i="13"/>
  <c r="I43" i="13" s="1"/>
  <c r="U216" i="13"/>
  <c r="X180" i="13" s="1"/>
  <c r="H43" i="13" s="1"/>
  <c r="U182" i="13"/>
  <c r="U265" i="13"/>
  <c r="U249" i="13"/>
  <c r="U219" i="13"/>
  <c r="U187" i="13"/>
  <c r="U214" i="13"/>
  <c r="U238" i="13"/>
  <c r="U268" i="13"/>
  <c r="U252" i="13"/>
  <c r="U225" i="13"/>
  <c r="U193" i="13"/>
  <c r="U220" i="13"/>
  <c r="U188" i="13"/>
  <c r="Y177" i="13"/>
  <c r="I40" i="13" s="1"/>
  <c r="U186" i="13"/>
  <c r="X177" i="13" s="1"/>
  <c r="H40" i="13" s="1"/>
  <c r="P69" i="13"/>
  <c r="Q69" i="13"/>
  <c r="P74" i="13"/>
  <c r="Q74" i="13"/>
  <c r="P82" i="13"/>
  <c r="Q82" i="13"/>
  <c r="Q88" i="13"/>
  <c r="P88" i="13"/>
  <c r="P83" i="13"/>
  <c r="Q83" i="13"/>
  <c r="P90" i="13"/>
  <c r="Q90" i="13"/>
  <c r="P89" i="13"/>
  <c r="Q89" i="13"/>
  <c r="P99" i="13"/>
  <c r="Q99" i="13"/>
  <c r="Q98" i="13"/>
  <c r="P98" i="13"/>
  <c r="P105" i="13"/>
  <c r="Q105" i="13"/>
  <c r="P104" i="13"/>
  <c r="Q104" i="13"/>
  <c r="P113" i="13"/>
  <c r="Q113" i="13"/>
  <c r="P120" i="13"/>
  <c r="Q120" i="13"/>
  <c r="P125" i="13"/>
  <c r="Q125" i="13"/>
  <c r="P122" i="13"/>
  <c r="Q122" i="13"/>
  <c r="P134" i="13"/>
  <c r="Q134" i="13"/>
  <c r="P141" i="13"/>
  <c r="Q141" i="13"/>
  <c r="P143" i="13"/>
  <c r="Q143" i="13"/>
  <c r="P149" i="13"/>
  <c r="Q149" i="13"/>
  <c r="P146" i="13"/>
  <c r="Q146" i="13"/>
  <c r="P148" i="13"/>
  <c r="Q148" i="13"/>
  <c r="P157" i="13"/>
  <c r="Q157" i="13"/>
  <c r="P159" i="13"/>
  <c r="Q159" i="13"/>
  <c r="P163" i="13"/>
  <c r="Q163" i="13"/>
  <c r="P167" i="13"/>
  <c r="Q167" i="13"/>
  <c r="U271" i="13"/>
  <c r="U255" i="13"/>
  <c r="U231" i="13"/>
  <c r="U199" i="13"/>
  <c r="Y181" i="13"/>
  <c r="I44" i="13" s="1"/>
  <c r="U226" i="13"/>
  <c r="X181" i="13" s="1"/>
  <c r="H44" i="13" s="1"/>
  <c r="U194" i="13"/>
  <c r="U181" i="13"/>
  <c r="U262" i="13"/>
  <c r="Y183" i="13"/>
  <c r="I46" i="13" s="1"/>
  <c r="U246" i="13"/>
  <c r="X183" i="13" s="1"/>
  <c r="H46" i="13" s="1"/>
  <c r="U213" i="13"/>
  <c r="U235" i="13"/>
  <c r="U208" i="13"/>
  <c r="U176" i="13"/>
  <c r="X176" i="13" s="1"/>
  <c r="H39" i="13" s="1"/>
  <c r="U261" i="13"/>
  <c r="U245" i="13"/>
  <c r="U211" i="13"/>
  <c r="U241" i="13"/>
  <c r="Y179" i="13"/>
  <c r="I42" i="13" s="1"/>
  <c r="U206" i="13"/>
  <c r="X179" i="13" s="1"/>
  <c r="H42" i="13" s="1"/>
  <c r="U180" i="13"/>
  <c r="U264" i="13"/>
  <c r="U248" i="13"/>
  <c r="U217" i="13"/>
  <c r="U240" i="13"/>
  <c r="U212" i="13"/>
  <c r="U185" i="13"/>
  <c r="P68" i="13"/>
  <c r="Q68" i="13"/>
  <c r="P73" i="13"/>
  <c r="Q73" i="13"/>
  <c r="P79" i="13"/>
  <c r="Q79" i="13"/>
  <c r="P78" i="13"/>
  <c r="Q78" i="13"/>
  <c r="P92" i="13"/>
  <c r="Q92" i="13"/>
  <c r="P87" i="13"/>
  <c r="Q87" i="13"/>
  <c r="P94" i="13"/>
  <c r="Q94" i="13"/>
  <c r="P93" i="13"/>
  <c r="Q93" i="13"/>
  <c r="Q103" i="13"/>
  <c r="P103" i="13"/>
  <c r="P102" i="13"/>
  <c r="Q102" i="13"/>
  <c r="P109" i="13"/>
  <c r="Q109" i="13"/>
  <c r="Q108" i="13"/>
  <c r="P108" i="13"/>
  <c r="P117" i="13"/>
  <c r="Q117" i="13"/>
  <c r="P124" i="13"/>
  <c r="Q124" i="13"/>
  <c r="P123" i="13"/>
  <c r="Q123" i="13"/>
  <c r="P126" i="13"/>
  <c r="Q126" i="13"/>
  <c r="P128" i="13"/>
  <c r="Q128" i="13"/>
  <c r="P131" i="13"/>
  <c r="Q131" i="13"/>
  <c r="P138" i="13"/>
  <c r="Q138" i="13"/>
  <c r="P150" i="13"/>
  <c r="Q150" i="13"/>
  <c r="P151" i="13"/>
  <c r="Q151" i="13"/>
  <c r="P154" i="13"/>
  <c r="Q154" i="13"/>
  <c r="P160" i="13"/>
  <c r="Q160" i="13"/>
  <c r="P161" i="13"/>
  <c r="Q161" i="13"/>
  <c r="P166" i="13"/>
  <c r="Q166" i="13"/>
  <c r="P168" i="13"/>
  <c r="Q168" i="13"/>
  <c r="S166" i="13" l="1"/>
  <c r="S160" i="13"/>
  <c r="S151" i="13"/>
  <c r="S138" i="13"/>
  <c r="S128" i="13"/>
  <c r="S123" i="13"/>
  <c r="S117" i="13"/>
  <c r="S109" i="13"/>
  <c r="R103" i="13"/>
  <c r="S94" i="13"/>
  <c r="S92" i="13"/>
  <c r="S79" i="13"/>
  <c r="S68" i="13"/>
  <c r="R168" i="13"/>
  <c r="R161" i="13"/>
  <c r="R154" i="13"/>
  <c r="R150" i="13"/>
  <c r="R131" i="13"/>
  <c r="R126" i="13"/>
  <c r="R124" i="13"/>
  <c r="S108" i="13"/>
  <c r="R102" i="13"/>
  <c r="R93" i="13"/>
  <c r="R87" i="13"/>
  <c r="R78" i="13"/>
  <c r="R73" i="13"/>
  <c r="R163" i="13"/>
  <c r="R157" i="13"/>
  <c r="R146" i="13"/>
  <c r="R143" i="13"/>
  <c r="R134" i="13"/>
  <c r="R125" i="13"/>
  <c r="R113" i="13"/>
  <c r="R105" i="13"/>
  <c r="R99" i="13"/>
  <c r="R90" i="13"/>
  <c r="S88" i="13"/>
  <c r="R74" i="13"/>
  <c r="R162" i="13"/>
  <c r="R156" i="13"/>
  <c r="R144" i="13"/>
  <c r="R142" i="13"/>
  <c r="R136" i="13"/>
  <c r="R132" i="13"/>
  <c r="R116" i="13"/>
  <c r="S100" i="13"/>
  <c r="R112" i="13"/>
  <c r="R85" i="13"/>
  <c r="S101" i="13"/>
  <c r="R75" i="13"/>
  <c r="R76" i="13"/>
  <c r="R165" i="13"/>
  <c r="R152" i="13"/>
  <c r="R145" i="13"/>
  <c r="R137" i="13"/>
  <c r="R133" i="13"/>
  <c r="R127" i="13"/>
  <c r="R121" i="13"/>
  <c r="R110" i="13"/>
  <c r="S107" i="13"/>
  <c r="R81" i="13"/>
  <c r="S96" i="13"/>
  <c r="R71" i="13"/>
  <c r="R72" i="13"/>
  <c r="S167" i="13"/>
  <c r="S159" i="13"/>
  <c r="S148" i="13"/>
  <c r="S149" i="13"/>
  <c r="S141" i="13"/>
  <c r="S122" i="13"/>
  <c r="S120" i="13"/>
  <c r="S104" i="13"/>
  <c r="R98" i="13"/>
  <c r="S89" i="13"/>
  <c r="S83" i="13"/>
  <c r="S82" i="13"/>
  <c r="S69" i="13"/>
  <c r="S158" i="13"/>
  <c r="S153" i="13"/>
  <c r="S147" i="13"/>
  <c r="S139" i="13"/>
  <c r="S129" i="13"/>
  <c r="S119" i="13"/>
  <c r="S118" i="13"/>
  <c r="S111" i="13"/>
  <c r="S95" i="13"/>
  <c r="S86" i="13"/>
  <c r="S84" i="13"/>
  <c r="S70" i="13"/>
  <c r="S164" i="13"/>
  <c r="S155" i="13"/>
  <c r="S140" i="13"/>
  <c r="S135" i="13"/>
  <c r="S130" i="13"/>
  <c r="S115" i="13"/>
  <c r="S114" i="13"/>
  <c r="S106" i="13"/>
  <c r="S97" i="13"/>
  <c r="S91" i="13"/>
  <c r="S80" i="13"/>
  <c r="S77" i="13"/>
  <c r="R166" i="13"/>
  <c r="T166" i="13" s="1"/>
  <c r="U166" i="13" s="1"/>
  <c r="R151" i="13"/>
  <c r="T151" i="13" s="1"/>
  <c r="U151" i="13" s="1"/>
  <c r="S168" i="13"/>
  <c r="S161" i="13"/>
  <c r="S154" i="13"/>
  <c r="S150" i="13"/>
  <c r="S131" i="13"/>
  <c r="S126" i="13"/>
  <c r="S124" i="13"/>
  <c r="R108" i="13"/>
  <c r="S102" i="13"/>
  <c r="S93" i="13"/>
  <c r="S87" i="13"/>
  <c r="S78" i="13"/>
  <c r="S73" i="13"/>
  <c r="S163" i="13"/>
  <c r="S157" i="13"/>
  <c r="S146" i="13"/>
  <c r="S143" i="13"/>
  <c r="S134" i="13"/>
  <c r="S125" i="13"/>
  <c r="S113" i="13"/>
  <c r="S105" i="13"/>
  <c r="S99" i="13"/>
  <c r="S90" i="13"/>
  <c r="R88" i="13"/>
  <c r="S74" i="13"/>
  <c r="S162" i="13"/>
  <c r="S156" i="13"/>
  <c r="S144" i="13"/>
  <c r="S142" i="13"/>
  <c r="S136" i="13"/>
  <c r="S132" i="13"/>
  <c r="S116" i="13"/>
  <c r="R100" i="13"/>
  <c r="S112" i="13"/>
  <c r="S85" i="13"/>
  <c r="R101" i="13"/>
  <c r="S75" i="13"/>
  <c r="S76" i="13"/>
  <c r="S165" i="13"/>
  <c r="S152" i="13"/>
  <c r="S145" i="13"/>
  <c r="S137" i="13"/>
  <c r="S133" i="13"/>
  <c r="S127" i="13"/>
  <c r="S121" i="13"/>
  <c r="S110" i="13"/>
  <c r="R107" i="13"/>
  <c r="S81" i="13"/>
  <c r="R96" i="13"/>
  <c r="S71" i="13"/>
  <c r="S72" i="13"/>
  <c r="T78" i="13"/>
  <c r="U78" i="13" s="1"/>
  <c r="R160" i="13"/>
  <c r="R138" i="13"/>
  <c r="R128" i="13"/>
  <c r="T128" i="13" s="1"/>
  <c r="U128" i="13" s="1"/>
  <c r="R123" i="13"/>
  <c r="R117" i="13"/>
  <c r="R109" i="13"/>
  <c r="S103" i="13"/>
  <c r="T103" i="13" s="1"/>
  <c r="U103" i="13" s="1"/>
  <c r="R94" i="13"/>
  <c r="R92" i="13"/>
  <c r="R79" i="13"/>
  <c r="R68" i="13"/>
  <c r="T68" i="13" s="1"/>
  <c r="U68" i="13" s="1"/>
  <c r="R167" i="13"/>
  <c r="R159" i="13"/>
  <c r="R148" i="13"/>
  <c r="R149" i="13"/>
  <c r="R141" i="13"/>
  <c r="R122" i="13"/>
  <c r="R120" i="13"/>
  <c r="R104" i="13"/>
  <c r="S98" i="13"/>
  <c r="R89" i="13"/>
  <c r="R83" i="13"/>
  <c r="R82" i="13"/>
  <c r="R69" i="13"/>
  <c r="R158" i="13"/>
  <c r="R153" i="13"/>
  <c r="R147" i="13"/>
  <c r="R139" i="13"/>
  <c r="R129" i="13"/>
  <c r="R119" i="13"/>
  <c r="R118" i="13"/>
  <c r="R111" i="13"/>
  <c r="R95" i="13"/>
  <c r="R86" i="13"/>
  <c r="R84" i="13"/>
  <c r="R70" i="13"/>
  <c r="R164" i="13"/>
  <c r="R155" i="13"/>
  <c r="R140" i="13"/>
  <c r="R135" i="13"/>
  <c r="R130" i="13"/>
  <c r="R115" i="13"/>
  <c r="R114" i="13"/>
  <c r="R106" i="13"/>
  <c r="R97" i="13"/>
  <c r="R91" i="13"/>
  <c r="R80" i="13"/>
  <c r="R77" i="13"/>
  <c r="T160" i="13" l="1"/>
  <c r="U160" i="13" s="1"/>
  <c r="T92" i="13"/>
  <c r="U92" i="13" s="1"/>
  <c r="T117" i="13"/>
  <c r="U117" i="13" s="1"/>
  <c r="V117" i="13" s="1"/>
  <c r="T71" i="13"/>
  <c r="U71" i="13" s="1"/>
  <c r="W71" i="13" s="1"/>
  <c r="T110" i="13"/>
  <c r="U110" i="13" s="1"/>
  <c r="V110" i="13" s="1"/>
  <c r="T137" i="13"/>
  <c r="U137" i="13" s="1"/>
  <c r="W137" i="13" s="1"/>
  <c r="T112" i="13"/>
  <c r="U112" i="13" s="1"/>
  <c r="V112" i="13" s="1"/>
  <c r="T136" i="13"/>
  <c r="U136" i="13" s="1"/>
  <c r="W136" i="13" s="1"/>
  <c r="T162" i="13"/>
  <c r="U162" i="13" s="1"/>
  <c r="V162" i="13" s="1"/>
  <c r="T99" i="13"/>
  <c r="U99" i="13" s="1"/>
  <c r="W99" i="13" s="1"/>
  <c r="T126" i="13"/>
  <c r="U126" i="13" s="1"/>
  <c r="V126" i="13" s="1"/>
  <c r="T161" i="13"/>
  <c r="U161" i="13" s="1"/>
  <c r="W161" i="13" s="1"/>
  <c r="T102" i="13"/>
  <c r="U102" i="13" s="1"/>
  <c r="V102" i="13" s="1"/>
  <c r="T80" i="13"/>
  <c r="U80" i="13" s="1"/>
  <c r="W80" i="13" s="1"/>
  <c r="T114" i="13"/>
  <c r="U114" i="13" s="1"/>
  <c r="W114" i="13" s="1"/>
  <c r="T140" i="13"/>
  <c r="U140" i="13" s="1"/>
  <c r="V140" i="13" s="1"/>
  <c r="T84" i="13"/>
  <c r="U84" i="13" s="1"/>
  <c r="W84" i="13" s="1"/>
  <c r="T118" i="13"/>
  <c r="U118" i="13" s="1"/>
  <c r="W118" i="13" s="1"/>
  <c r="T147" i="13"/>
  <c r="U147" i="13" s="1"/>
  <c r="W147" i="13" s="1"/>
  <c r="T82" i="13"/>
  <c r="U82" i="13" s="1"/>
  <c r="W82" i="13" s="1"/>
  <c r="T104" i="13"/>
  <c r="U104" i="13" s="1"/>
  <c r="W104" i="13" s="1"/>
  <c r="T149" i="13"/>
  <c r="U149" i="13" s="1"/>
  <c r="W149" i="13" s="1"/>
  <c r="T79" i="13"/>
  <c r="U79" i="13" s="1"/>
  <c r="W79" i="13" s="1"/>
  <c r="T109" i="13"/>
  <c r="U109" i="13" s="1"/>
  <c r="V109" i="13" s="1"/>
  <c r="T138" i="13"/>
  <c r="U138" i="13" s="1"/>
  <c r="V138" i="13" s="1"/>
  <c r="T81" i="13"/>
  <c r="U81" i="13" s="1"/>
  <c r="W81" i="13" s="1"/>
  <c r="T127" i="13"/>
  <c r="U127" i="13" s="1"/>
  <c r="W127" i="13" s="1"/>
  <c r="T152" i="13"/>
  <c r="U152" i="13" s="1"/>
  <c r="W152" i="13" s="1"/>
  <c r="T101" i="13"/>
  <c r="U101" i="13" s="1"/>
  <c r="V101" i="13" s="1"/>
  <c r="T116" i="13"/>
  <c r="U116" i="13" s="1"/>
  <c r="V116" i="13" s="1"/>
  <c r="T144" i="13"/>
  <c r="U144" i="13" s="1"/>
  <c r="W144" i="13" s="1"/>
  <c r="T88" i="13"/>
  <c r="U88" i="13" s="1"/>
  <c r="V88" i="13" s="1"/>
  <c r="T113" i="13"/>
  <c r="U113" i="13" s="1"/>
  <c r="V113" i="13" s="1"/>
  <c r="T146" i="13"/>
  <c r="U146" i="13" s="1"/>
  <c r="V146" i="13" s="1"/>
  <c r="T108" i="13"/>
  <c r="U108" i="13" s="1"/>
  <c r="V108" i="13" s="1"/>
  <c r="T150" i="13"/>
  <c r="U150" i="13" s="1"/>
  <c r="V150" i="13" s="1"/>
  <c r="T73" i="13"/>
  <c r="U73" i="13" s="1"/>
  <c r="V73" i="13" s="1"/>
  <c r="T130" i="13"/>
  <c r="U130" i="13" s="1"/>
  <c r="W130" i="13" s="1"/>
  <c r="T95" i="13"/>
  <c r="U95" i="13" s="1"/>
  <c r="W95" i="13" s="1"/>
  <c r="T158" i="13"/>
  <c r="U158" i="13" s="1"/>
  <c r="W158" i="13" s="1"/>
  <c r="T159" i="13"/>
  <c r="U159" i="13" s="1"/>
  <c r="V159" i="13" s="1"/>
  <c r="T97" i="13"/>
  <c r="U97" i="13" s="1"/>
  <c r="W97" i="13" s="1"/>
  <c r="T164" i="13"/>
  <c r="U164" i="13" s="1"/>
  <c r="W164" i="13" s="1"/>
  <c r="T129" i="13"/>
  <c r="U129" i="13" s="1"/>
  <c r="W129" i="13" s="1"/>
  <c r="T89" i="13"/>
  <c r="U89" i="13" s="1"/>
  <c r="V89" i="13" s="1"/>
  <c r="T122" i="13"/>
  <c r="U122" i="13" s="1"/>
  <c r="V122" i="13" s="1"/>
  <c r="T94" i="13"/>
  <c r="U94" i="13" s="1"/>
  <c r="W94" i="13" s="1"/>
  <c r="T123" i="13"/>
  <c r="U123" i="13" s="1"/>
  <c r="W123" i="13" s="1"/>
  <c r="T96" i="13"/>
  <c r="U96" i="13" s="1"/>
  <c r="W96" i="13" s="1"/>
  <c r="T121" i="13"/>
  <c r="U121" i="13" s="1"/>
  <c r="W121" i="13" s="1"/>
  <c r="T145" i="13"/>
  <c r="U145" i="13" s="1"/>
  <c r="V145" i="13" s="1"/>
  <c r="T75" i="13"/>
  <c r="U75" i="13" s="1"/>
  <c r="W75" i="13" s="1"/>
  <c r="T100" i="13"/>
  <c r="U100" i="13" s="1"/>
  <c r="V100" i="13" s="1"/>
  <c r="T142" i="13"/>
  <c r="U142" i="13" s="1"/>
  <c r="W142" i="13" s="1"/>
  <c r="T74" i="13"/>
  <c r="U74" i="13" s="1"/>
  <c r="V74" i="13" s="1"/>
  <c r="T105" i="13"/>
  <c r="U105" i="13" s="1"/>
  <c r="W105" i="13" s="1"/>
  <c r="T143" i="13"/>
  <c r="U143" i="13" s="1"/>
  <c r="V143" i="13" s="1"/>
  <c r="T131" i="13"/>
  <c r="U131" i="13" s="1"/>
  <c r="V131" i="13" s="1"/>
  <c r="T168" i="13"/>
  <c r="U168" i="13" s="1"/>
  <c r="V168" i="13" s="1"/>
  <c r="T76" i="13"/>
  <c r="U76" i="13" s="1"/>
  <c r="V76" i="13" s="1"/>
  <c r="T134" i="13"/>
  <c r="U134" i="13" s="1"/>
  <c r="W134" i="13" s="1"/>
  <c r="T163" i="13"/>
  <c r="U163" i="13" s="1"/>
  <c r="W163" i="13" s="1"/>
  <c r="T93" i="13"/>
  <c r="U93" i="13" s="1"/>
  <c r="V93" i="13" s="1"/>
  <c r="T72" i="13"/>
  <c r="U72" i="13" s="1"/>
  <c r="W72" i="13" s="1"/>
  <c r="T107" i="13"/>
  <c r="U107" i="13" s="1"/>
  <c r="W107" i="13" s="1"/>
  <c r="T133" i="13"/>
  <c r="U133" i="13" s="1"/>
  <c r="W133" i="13" s="1"/>
  <c r="T165" i="13"/>
  <c r="U165" i="13" s="1"/>
  <c r="V165" i="13" s="1"/>
  <c r="T85" i="13"/>
  <c r="U85" i="13" s="1"/>
  <c r="V85" i="13" s="1"/>
  <c r="T132" i="13"/>
  <c r="U132" i="13" s="1"/>
  <c r="V132" i="13" s="1"/>
  <c r="T156" i="13"/>
  <c r="U156" i="13" s="1"/>
  <c r="W156" i="13" s="1"/>
  <c r="T90" i="13"/>
  <c r="U90" i="13" s="1"/>
  <c r="V90" i="13" s="1"/>
  <c r="T125" i="13"/>
  <c r="U125" i="13" s="1"/>
  <c r="V125" i="13" s="1"/>
  <c r="T157" i="13"/>
  <c r="U157" i="13" s="1"/>
  <c r="W157" i="13" s="1"/>
  <c r="T87" i="13"/>
  <c r="U87" i="13" s="1"/>
  <c r="W87" i="13" s="1"/>
  <c r="T124" i="13"/>
  <c r="U124" i="13" s="1"/>
  <c r="W124" i="13" s="1"/>
  <c r="T154" i="13"/>
  <c r="U154" i="13" s="1"/>
  <c r="W154" i="13" s="1"/>
  <c r="T77" i="13"/>
  <c r="U77" i="13" s="1"/>
  <c r="V77" i="13" s="1"/>
  <c r="T106" i="13"/>
  <c r="U106" i="13" s="1"/>
  <c r="W106" i="13" s="1"/>
  <c r="T135" i="13"/>
  <c r="U135" i="13" s="1"/>
  <c r="W135" i="13" s="1"/>
  <c r="T70" i="13"/>
  <c r="U70" i="13" s="1"/>
  <c r="W70" i="13" s="1"/>
  <c r="T111" i="13"/>
  <c r="U111" i="13" s="1"/>
  <c r="W111" i="13" s="1"/>
  <c r="T139" i="13"/>
  <c r="U139" i="13" s="1"/>
  <c r="V139" i="13" s="1"/>
  <c r="T69" i="13"/>
  <c r="U69" i="13" s="1"/>
  <c r="V69" i="13" s="1"/>
  <c r="T98" i="13"/>
  <c r="U98" i="13" s="1"/>
  <c r="V98" i="13" s="1"/>
  <c r="T141" i="13"/>
  <c r="U141" i="13" s="1"/>
  <c r="V141" i="13" s="1"/>
  <c r="T167" i="13"/>
  <c r="U167" i="13" s="1"/>
  <c r="W167" i="13" s="1"/>
  <c r="T91" i="13"/>
  <c r="U91" i="13" s="1"/>
  <c r="V91" i="13" s="1"/>
  <c r="T115" i="13"/>
  <c r="U115" i="13" s="1"/>
  <c r="W115" i="13" s="1"/>
  <c r="T155" i="13"/>
  <c r="U155" i="13" s="1"/>
  <c r="V155" i="13" s="1"/>
  <c r="T86" i="13"/>
  <c r="U86" i="13" s="1"/>
  <c r="W86" i="13" s="1"/>
  <c r="T119" i="13"/>
  <c r="U119" i="13" s="1"/>
  <c r="W119" i="13" s="1"/>
  <c r="T153" i="13"/>
  <c r="U153" i="13" s="1"/>
  <c r="W153" i="13" s="1"/>
  <c r="T83" i="13"/>
  <c r="U83" i="13" s="1"/>
  <c r="V83" i="13" s="1"/>
  <c r="T120" i="13"/>
  <c r="U120" i="13" s="1"/>
  <c r="W120" i="13" s="1"/>
  <c r="T148" i="13"/>
  <c r="U148" i="13" s="1"/>
  <c r="V148" i="13" s="1"/>
  <c r="V71" i="13"/>
  <c r="V103" i="13"/>
  <c r="W103" i="13"/>
  <c r="V136" i="13"/>
  <c r="V68" i="13"/>
  <c r="W68" i="13"/>
  <c r="V128" i="13"/>
  <c r="W128" i="13"/>
  <c r="V161" i="13"/>
  <c r="V96" i="13"/>
  <c r="V78" i="13"/>
  <c r="W78" i="13"/>
  <c r="V151" i="13"/>
  <c r="W151" i="13"/>
  <c r="W159" i="13"/>
  <c r="V92" i="13"/>
  <c r="W92" i="13"/>
  <c r="V160" i="13"/>
  <c r="W160" i="13"/>
  <c r="W73" i="13"/>
  <c r="V166" i="13"/>
  <c r="W166" i="13"/>
  <c r="W117" i="13" l="1"/>
  <c r="X117" i="13" s="1"/>
  <c r="V137" i="13"/>
  <c r="W102" i="13"/>
  <c r="X102" i="13" s="1"/>
  <c r="W138" i="13"/>
  <c r="V104" i="13"/>
  <c r="W76" i="13"/>
  <c r="V129" i="13"/>
  <c r="W109" i="13"/>
  <c r="X109" i="13" s="1"/>
  <c r="W113" i="13"/>
  <c r="W132" i="13"/>
  <c r="X132" i="13" s="1"/>
  <c r="W162" i="13"/>
  <c r="X162" i="13" s="1"/>
  <c r="V99" i="13"/>
  <c r="Y99" i="13" s="1"/>
  <c r="V81" i="13"/>
  <c r="W112" i="13"/>
  <c r="X112" i="13" s="1"/>
  <c r="W89" i="13"/>
  <c r="Y89" i="13" s="1"/>
  <c r="W101" i="13"/>
  <c r="X101" i="13" s="1"/>
  <c r="V84" i="13"/>
  <c r="Y84" i="13" s="1"/>
  <c r="W110" i="13"/>
  <c r="Y110" i="13" s="1"/>
  <c r="W126" i="13"/>
  <c r="X126" i="13" s="1"/>
  <c r="V75" i="13"/>
  <c r="X75" i="13" s="1"/>
  <c r="W140" i="13"/>
  <c r="X140" i="13" s="1"/>
  <c r="V154" i="13"/>
  <c r="Y154" i="13" s="1"/>
  <c r="V158" i="13"/>
  <c r="Y158" i="13" s="1"/>
  <c r="W88" i="13"/>
  <c r="Y88" i="13" s="1"/>
  <c r="V152" i="13"/>
  <c r="Y152" i="13" s="1"/>
  <c r="V82" i="13"/>
  <c r="X82" i="13" s="1"/>
  <c r="W85" i="13"/>
  <c r="X85" i="13" s="1"/>
  <c r="V72" i="13"/>
  <c r="Y72" i="13" s="1"/>
  <c r="W150" i="13"/>
  <c r="Y150" i="13" s="1"/>
  <c r="V130" i="13"/>
  <c r="Y130" i="13" s="1"/>
  <c r="V118" i="13"/>
  <c r="Y118" i="13" s="1"/>
  <c r="V149" i="13"/>
  <c r="X149" i="13" s="1"/>
  <c r="V80" i="13"/>
  <c r="Y80" i="13" s="1"/>
  <c r="V121" i="13"/>
  <c r="Y121" i="13" s="1"/>
  <c r="W146" i="13"/>
  <c r="Y146" i="13" s="1"/>
  <c r="W116" i="13"/>
  <c r="Y116" i="13" s="1"/>
  <c r="W122" i="13"/>
  <c r="Y122" i="13" s="1"/>
  <c r="V97" i="13"/>
  <c r="X97" i="13" s="1"/>
  <c r="V164" i="13"/>
  <c r="Y164" i="13" s="1"/>
  <c r="V79" i="13"/>
  <c r="X79" i="13" s="1"/>
  <c r="V144" i="13"/>
  <c r="Y144" i="13" s="1"/>
  <c r="W145" i="13"/>
  <c r="X145" i="13" s="1"/>
  <c r="V127" i="13"/>
  <c r="X127" i="13" s="1"/>
  <c r="V135" i="13"/>
  <c r="X135" i="13" s="1"/>
  <c r="W165" i="13"/>
  <c r="X165" i="13" s="1"/>
  <c r="W93" i="13"/>
  <c r="Y93" i="13" s="1"/>
  <c r="V95" i="13"/>
  <c r="Y95" i="13" s="1"/>
  <c r="W108" i="13"/>
  <c r="X108" i="13" s="1"/>
  <c r="V147" i="13"/>
  <c r="Y147" i="13" s="1"/>
  <c r="V114" i="13"/>
  <c r="Y114" i="13" s="1"/>
  <c r="W131" i="13"/>
  <c r="Y131" i="13" s="1"/>
  <c r="V142" i="13"/>
  <c r="Y142" i="13" s="1"/>
  <c r="W74" i="13"/>
  <c r="X74" i="13" s="1"/>
  <c r="W148" i="13"/>
  <c r="X148" i="13" s="1"/>
  <c r="W143" i="13"/>
  <c r="Y143" i="13" s="1"/>
  <c r="W90" i="13"/>
  <c r="X90" i="13" s="1"/>
  <c r="V94" i="13"/>
  <c r="X94" i="13" s="1"/>
  <c r="V156" i="13"/>
  <c r="Y156" i="13" s="1"/>
  <c r="W91" i="13"/>
  <c r="Y91" i="13" s="1"/>
  <c r="V105" i="13"/>
  <c r="X105" i="13" s="1"/>
  <c r="V119" i="13"/>
  <c r="Y119" i="13" s="1"/>
  <c r="V70" i="13"/>
  <c r="Y70" i="13" s="1"/>
  <c r="W125" i="13"/>
  <c r="X125" i="13" s="1"/>
  <c r="W168" i="13"/>
  <c r="X168" i="13" s="1"/>
  <c r="W69" i="13"/>
  <c r="X69" i="13" s="1"/>
  <c r="V124" i="13"/>
  <c r="X124" i="13" s="1"/>
  <c r="W98" i="13"/>
  <c r="X98" i="13" s="1"/>
  <c r="V123" i="13"/>
  <c r="X123" i="13" s="1"/>
  <c r="V163" i="13"/>
  <c r="Y163" i="13" s="1"/>
  <c r="V153" i="13"/>
  <c r="Y153" i="13" s="1"/>
  <c r="W139" i="13"/>
  <c r="Y139" i="13" s="1"/>
  <c r="V115" i="13"/>
  <c r="Y115" i="13" s="1"/>
  <c r="W100" i="13"/>
  <c r="X100" i="13" s="1"/>
  <c r="V107" i="13"/>
  <c r="X107" i="13" s="1"/>
  <c r="W83" i="13"/>
  <c r="Y83" i="13" s="1"/>
  <c r="W141" i="13"/>
  <c r="Y141" i="13" s="1"/>
  <c r="V134" i="13"/>
  <c r="Y134" i="13" s="1"/>
  <c r="U169" i="13"/>
  <c r="V106" i="13"/>
  <c r="X106" i="13" s="1"/>
  <c r="V157" i="13"/>
  <c r="Y157" i="13" s="1"/>
  <c r="V120" i="13"/>
  <c r="Y120" i="13" s="1"/>
  <c r="V167" i="13"/>
  <c r="Y167" i="13" s="1"/>
  <c r="V87" i="13"/>
  <c r="Y87" i="13" s="1"/>
  <c r="V133" i="13"/>
  <c r="Y133" i="13" s="1"/>
  <c r="V86" i="13"/>
  <c r="Y86" i="13" s="1"/>
  <c r="W155" i="13"/>
  <c r="Y155" i="13" s="1"/>
  <c r="V111" i="13"/>
  <c r="Y111" i="13" s="1"/>
  <c r="W77" i="13"/>
  <c r="X77" i="13" s="1"/>
  <c r="Y104" i="13"/>
  <c r="Y71" i="13"/>
  <c r="Y162" i="13"/>
  <c r="Y166" i="13"/>
  <c r="Y73" i="13"/>
  <c r="Y76" i="13"/>
  <c r="Y117" i="13"/>
  <c r="Y159" i="13"/>
  <c r="Y129" i="13"/>
  <c r="Y138" i="13"/>
  <c r="Y96" i="13"/>
  <c r="Y137" i="13"/>
  <c r="Y68" i="13"/>
  <c r="X136" i="13"/>
  <c r="X103" i="13"/>
  <c r="X81" i="13"/>
  <c r="X99" i="13"/>
  <c r="Y113" i="13"/>
  <c r="Y160" i="13"/>
  <c r="Y92" i="13"/>
  <c r="Y151" i="13"/>
  <c r="Y78" i="13"/>
  <c r="Y132" i="13"/>
  <c r="Y161" i="13"/>
  <c r="Y128" i="13"/>
  <c r="X76" i="13"/>
  <c r="X113" i="13"/>
  <c r="X160" i="13"/>
  <c r="X92" i="13"/>
  <c r="X151" i="13"/>
  <c r="X78" i="13"/>
  <c r="X161" i="13"/>
  <c r="X128" i="13"/>
  <c r="Y136" i="13"/>
  <c r="Y103" i="13"/>
  <c r="Y81" i="13"/>
  <c r="X166" i="13"/>
  <c r="Y102" i="13"/>
  <c r="X159" i="13"/>
  <c r="X129" i="13"/>
  <c r="X138" i="13"/>
  <c r="X96" i="13"/>
  <c r="X137" i="13"/>
  <c r="X68" i="13"/>
  <c r="X73" i="13"/>
  <c r="X104" i="13"/>
  <c r="X71" i="13"/>
  <c r="X87" i="13" l="1"/>
  <c r="X89" i="13"/>
  <c r="Y126" i="13"/>
  <c r="Z126" i="13" s="1"/>
  <c r="AA126" i="13" s="1"/>
  <c r="AC126" i="13" s="1"/>
  <c r="Y127" i="13"/>
  <c r="Y112" i="13"/>
  <c r="X142" i="13"/>
  <c r="Y109" i="13"/>
  <c r="X133" i="13"/>
  <c r="Z133" i="13" s="1"/>
  <c r="AA133" i="13" s="1"/>
  <c r="AC133" i="13" s="1"/>
  <c r="Y101" i="13"/>
  <c r="Z101" i="13" s="1"/>
  <c r="AA101" i="13" s="1"/>
  <c r="AC101" i="13" s="1"/>
  <c r="Y75" i="13"/>
  <c r="X118" i="13"/>
  <c r="Z118" i="13" s="1"/>
  <c r="AA118" i="13" s="1"/>
  <c r="AB118" i="13" s="1"/>
  <c r="Y85" i="13"/>
  <c r="Z85" i="13" s="1"/>
  <c r="AA85" i="13" s="1"/>
  <c r="AB85" i="13" s="1"/>
  <c r="X110" i="13"/>
  <c r="Z110" i="13" s="1"/>
  <c r="AA110" i="13" s="1"/>
  <c r="AC110" i="13" s="1"/>
  <c r="Y98" i="13"/>
  <c r="Z98" i="13" s="1"/>
  <c r="AA98" i="13" s="1"/>
  <c r="AB98" i="13" s="1"/>
  <c r="X143" i="13"/>
  <c r="Z143" i="13" s="1"/>
  <c r="AA143" i="13" s="1"/>
  <c r="AC143" i="13" s="1"/>
  <c r="X146" i="13"/>
  <c r="Y106" i="13"/>
  <c r="Z106" i="13" s="1"/>
  <c r="AA106" i="13" s="1"/>
  <c r="AC106" i="13" s="1"/>
  <c r="X91" i="13"/>
  <c r="Z91" i="13" s="1"/>
  <c r="AA91" i="13" s="1"/>
  <c r="AC91" i="13" s="1"/>
  <c r="X154" i="13"/>
  <c r="Z154" i="13" s="1"/>
  <c r="AA154" i="13" s="1"/>
  <c r="AC154" i="13" s="1"/>
  <c r="X84" i="13"/>
  <c r="Z84" i="13" s="1"/>
  <c r="AA84" i="13" s="1"/>
  <c r="AC84" i="13" s="1"/>
  <c r="X80" i="13"/>
  <c r="Z80" i="13" s="1"/>
  <c r="AA80" i="13" s="1"/>
  <c r="AC80" i="13" s="1"/>
  <c r="Y140" i="13"/>
  <c r="Z140" i="13" s="1"/>
  <c r="AA140" i="13" s="1"/>
  <c r="AC140" i="13" s="1"/>
  <c r="X150" i="13"/>
  <c r="Z150" i="13" s="1"/>
  <c r="AA150" i="13" s="1"/>
  <c r="AC150" i="13" s="1"/>
  <c r="X139" i="13"/>
  <c r="X164" i="13"/>
  <c r="X95" i="13"/>
  <c r="Z95" i="13" s="1"/>
  <c r="AA95" i="13" s="1"/>
  <c r="AB95" i="13" s="1"/>
  <c r="X72" i="13"/>
  <c r="Z72" i="13" s="1"/>
  <c r="AA72" i="13" s="1"/>
  <c r="AB72" i="13" s="1"/>
  <c r="X70" i="13"/>
  <c r="Z70" i="13" s="1"/>
  <c r="AA70" i="13" s="1"/>
  <c r="AB70" i="13" s="1"/>
  <c r="Z68" i="13"/>
  <c r="AA68" i="13" s="1"/>
  <c r="AB68" i="13" s="1"/>
  <c r="Y82" i="13"/>
  <c r="Z82" i="13" s="1"/>
  <c r="AA82" i="13" s="1"/>
  <c r="AC82" i="13" s="1"/>
  <c r="X116" i="13"/>
  <c r="Z116" i="13" s="1"/>
  <c r="AA116" i="13" s="1"/>
  <c r="AB116" i="13" s="1"/>
  <c r="X115" i="13"/>
  <c r="Z115" i="13" s="1"/>
  <c r="AA115" i="13" s="1"/>
  <c r="AC115" i="13" s="1"/>
  <c r="X141" i="13"/>
  <c r="Z141" i="13" s="1"/>
  <c r="AA141" i="13" s="1"/>
  <c r="AB141" i="13" s="1"/>
  <c r="Z127" i="13"/>
  <c r="AA127" i="13" s="1"/>
  <c r="AC127" i="13" s="1"/>
  <c r="X152" i="13"/>
  <c r="Z152" i="13" s="1"/>
  <c r="AA152" i="13" s="1"/>
  <c r="AC152" i="13" s="1"/>
  <c r="X111" i="13"/>
  <c r="Z111" i="13" s="1"/>
  <c r="AA111" i="13" s="1"/>
  <c r="AB111" i="13" s="1"/>
  <c r="X158" i="13"/>
  <c r="Z158" i="13" s="1"/>
  <c r="AA158" i="13" s="1"/>
  <c r="AC158" i="13" s="1"/>
  <c r="X131" i="13"/>
  <c r="Z131" i="13" s="1"/>
  <c r="AA131" i="13" s="1"/>
  <c r="AC131" i="13" s="1"/>
  <c r="Z104" i="13"/>
  <c r="AA104" i="13" s="1"/>
  <c r="AC104" i="13" s="1"/>
  <c r="X83" i="13"/>
  <c r="Z83" i="13" s="1"/>
  <c r="AA83" i="13" s="1"/>
  <c r="AB83" i="13" s="1"/>
  <c r="Z164" i="13"/>
  <c r="AA164" i="13" s="1"/>
  <c r="AC164" i="13" s="1"/>
  <c r="Z117" i="13"/>
  <c r="AA117" i="13" s="1"/>
  <c r="AC117" i="13" s="1"/>
  <c r="Y145" i="13"/>
  <c r="Z145" i="13" s="1"/>
  <c r="AA145" i="13" s="1"/>
  <c r="AB145" i="13" s="1"/>
  <c r="Y135" i="13"/>
  <c r="Z135" i="13" s="1"/>
  <c r="AA135" i="13" s="1"/>
  <c r="AB135" i="13" s="1"/>
  <c r="X88" i="13"/>
  <c r="Z88" i="13" s="1"/>
  <c r="AA88" i="13" s="1"/>
  <c r="AC88" i="13" s="1"/>
  <c r="Z89" i="13"/>
  <c r="AA89" i="13" s="1"/>
  <c r="AC89" i="13" s="1"/>
  <c r="Y123" i="13"/>
  <c r="Z123" i="13" s="1"/>
  <c r="AA123" i="13" s="1"/>
  <c r="AC123" i="13" s="1"/>
  <c r="Y79" i="13"/>
  <c r="Z79" i="13" s="1"/>
  <c r="AA79" i="13" s="1"/>
  <c r="Y108" i="13"/>
  <c r="Z108" i="13" s="1"/>
  <c r="AA108" i="13" s="1"/>
  <c r="Z142" i="13"/>
  <c r="AA142" i="13" s="1"/>
  <c r="AC142" i="13" s="1"/>
  <c r="X93" i="13"/>
  <c r="Z93" i="13" s="1"/>
  <c r="AA93" i="13" s="1"/>
  <c r="AC93" i="13" s="1"/>
  <c r="Y90" i="13"/>
  <c r="Z90" i="13" s="1"/>
  <c r="AA90" i="13" s="1"/>
  <c r="AB90" i="13" s="1"/>
  <c r="X156" i="13"/>
  <c r="Z156" i="13" s="1"/>
  <c r="AA156" i="13" s="1"/>
  <c r="AB156" i="13" s="1"/>
  <c r="X130" i="13"/>
  <c r="Z130" i="13" s="1"/>
  <c r="AA130" i="13" s="1"/>
  <c r="AC130" i="13" s="1"/>
  <c r="Y148" i="13"/>
  <c r="Z148" i="13" s="1"/>
  <c r="AA148" i="13" s="1"/>
  <c r="AC148" i="13" s="1"/>
  <c r="X157" i="13"/>
  <c r="Z157" i="13" s="1"/>
  <c r="AA157" i="13" s="1"/>
  <c r="AC157" i="13" s="1"/>
  <c r="Y105" i="13"/>
  <c r="Z105" i="13" s="1"/>
  <c r="AA105" i="13" s="1"/>
  <c r="AC105" i="13" s="1"/>
  <c r="X121" i="13"/>
  <c r="X114" i="13"/>
  <c r="Z114" i="13" s="1"/>
  <c r="AA114" i="13" s="1"/>
  <c r="AC114" i="13" s="1"/>
  <c r="Z73" i="13"/>
  <c r="AA73" i="13" s="1"/>
  <c r="AB73" i="13" s="1"/>
  <c r="Y168" i="13"/>
  <c r="Z168" i="13" s="1"/>
  <c r="AA168" i="13" s="1"/>
  <c r="AC168" i="13" s="1"/>
  <c r="Y124" i="13"/>
  <c r="Z124" i="13" s="1"/>
  <c r="AA124" i="13" s="1"/>
  <c r="AC124" i="13" s="1"/>
  <c r="Y97" i="13"/>
  <c r="Z97" i="13" s="1"/>
  <c r="AA97" i="13" s="1"/>
  <c r="AC97" i="13" s="1"/>
  <c r="X153" i="13"/>
  <c r="Z153" i="13" s="1"/>
  <c r="AA153" i="13" s="1"/>
  <c r="AB153" i="13" s="1"/>
  <c r="Y149" i="13"/>
  <c r="Z149" i="13" s="1"/>
  <c r="AA149" i="13" s="1"/>
  <c r="Z71" i="13"/>
  <c r="AA71" i="13" s="1"/>
  <c r="AC71" i="13" s="1"/>
  <c r="Y94" i="13"/>
  <c r="Z94" i="13" s="1"/>
  <c r="AA94" i="13" s="1"/>
  <c r="X122" i="13"/>
  <c r="Z122" i="13" s="1"/>
  <c r="AA122" i="13" s="1"/>
  <c r="AC122" i="13" s="1"/>
  <c r="Y165" i="13"/>
  <c r="Z165" i="13" s="1"/>
  <c r="AA165" i="13" s="1"/>
  <c r="AB165" i="13" s="1"/>
  <c r="X144" i="13"/>
  <c r="Z144" i="13" s="1"/>
  <c r="AA144" i="13" s="1"/>
  <c r="AB144" i="13" s="1"/>
  <c r="X147" i="13"/>
  <c r="Z147" i="13" s="1"/>
  <c r="AA147" i="13" s="1"/>
  <c r="X134" i="13"/>
  <c r="Z134" i="13" s="1"/>
  <c r="AA134" i="13" s="1"/>
  <c r="AC134" i="13" s="1"/>
  <c r="X120" i="13"/>
  <c r="Z120" i="13" s="1"/>
  <c r="AA120" i="13" s="1"/>
  <c r="AB120" i="13" s="1"/>
  <c r="Z121" i="13"/>
  <c r="AA121" i="13" s="1"/>
  <c r="AB121" i="13" s="1"/>
  <c r="X163" i="13"/>
  <c r="Z163" i="13" s="1"/>
  <c r="AA163" i="13" s="1"/>
  <c r="AC163" i="13" s="1"/>
  <c r="Z129" i="13"/>
  <c r="AA129" i="13" s="1"/>
  <c r="AB129" i="13" s="1"/>
  <c r="Y100" i="13"/>
  <c r="Z100" i="13" s="1"/>
  <c r="AA100" i="13" s="1"/>
  <c r="AC100" i="13" s="1"/>
  <c r="Y74" i="13"/>
  <c r="Z74" i="13" s="1"/>
  <c r="AA74" i="13" s="1"/>
  <c r="AC74" i="13" s="1"/>
  <c r="Z166" i="13"/>
  <c r="AA166" i="13" s="1"/>
  <c r="AB166" i="13" s="1"/>
  <c r="Z102" i="13"/>
  <c r="AA102" i="13" s="1"/>
  <c r="AC102" i="13" s="1"/>
  <c r="Z162" i="13"/>
  <c r="AA162" i="13" s="1"/>
  <c r="AB162" i="13" s="1"/>
  <c r="X86" i="13"/>
  <c r="Z86" i="13" s="1"/>
  <c r="AA86" i="13" s="1"/>
  <c r="AC86" i="13" s="1"/>
  <c r="Y125" i="13"/>
  <c r="Z125" i="13" s="1"/>
  <c r="AA125" i="13" s="1"/>
  <c r="AC125" i="13" s="1"/>
  <c r="Y69" i="13"/>
  <c r="Z69" i="13" s="1"/>
  <c r="AA69" i="13" s="1"/>
  <c r="X119" i="13"/>
  <c r="Z119" i="13" s="1"/>
  <c r="AA119" i="13" s="1"/>
  <c r="AC119" i="13" s="1"/>
  <c r="Z132" i="13"/>
  <c r="AA132" i="13" s="1"/>
  <c r="AC132" i="13" s="1"/>
  <c r="Z76" i="13"/>
  <c r="AA76" i="13" s="1"/>
  <c r="AC76" i="13" s="1"/>
  <c r="Z81" i="13"/>
  <c r="AA81" i="13" s="1"/>
  <c r="AC81" i="13" s="1"/>
  <c r="Z87" i="13"/>
  <c r="AA87" i="13" s="1"/>
  <c r="AB87" i="13" s="1"/>
  <c r="Z103" i="13"/>
  <c r="AA103" i="13" s="1"/>
  <c r="AC103" i="13" s="1"/>
  <c r="Z109" i="13"/>
  <c r="AA109" i="13" s="1"/>
  <c r="AC109" i="13" s="1"/>
  <c r="Z160" i="13"/>
  <c r="AA160" i="13" s="1"/>
  <c r="AC160" i="13" s="1"/>
  <c r="Z138" i="13"/>
  <c r="AA138" i="13" s="1"/>
  <c r="AC138" i="13" s="1"/>
  <c r="X167" i="13"/>
  <c r="Z167" i="13" s="1"/>
  <c r="AA167" i="13" s="1"/>
  <c r="Z78" i="13"/>
  <c r="AA78" i="13" s="1"/>
  <c r="AB78" i="13" s="1"/>
  <c r="Z151" i="13"/>
  <c r="AA151" i="13" s="1"/>
  <c r="AB151" i="13" s="1"/>
  <c r="Z161" i="13"/>
  <c r="AA161" i="13" s="1"/>
  <c r="AC161" i="13" s="1"/>
  <c r="Z113" i="13"/>
  <c r="AA113" i="13" s="1"/>
  <c r="AB113" i="13" s="1"/>
  <c r="Z128" i="13"/>
  <c r="AA128" i="13" s="1"/>
  <c r="AB128" i="13" s="1"/>
  <c r="Z92" i="13"/>
  <c r="AA92" i="13" s="1"/>
  <c r="AB92" i="13" s="1"/>
  <c r="Z75" i="13"/>
  <c r="AA75" i="13" s="1"/>
  <c r="AB75" i="13" s="1"/>
  <c r="Z99" i="13"/>
  <c r="AA99" i="13" s="1"/>
  <c r="AC99" i="13" s="1"/>
  <c r="Z146" i="13"/>
  <c r="AA146" i="13" s="1"/>
  <c r="AB146" i="13" s="1"/>
  <c r="Y77" i="13"/>
  <c r="Z77" i="13" s="1"/>
  <c r="AA77" i="13" s="1"/>
  <c r="AC77" i="13" s="1"/>
  <c r="X155" i="13"/>
  <c r="Z155" i="13" s="1"/>
  <c r="AA155" i="13" s="1"/>
  <c r="AB155" i="13" s="1"/>
  <c r="Y107" i="13"/>
  <c r="Z107" i="13" s="1"/>
  <c r="AA107" i="13" s="1"/>
  <c r="AB107" i="13" s="1"/>
  <c r="Z139" i="13"/>
  <c r="AA139" i="13" s="1"/>
  <c r="AB139" i="13" s="1"/>
  <c r="Z137" i="13"/>
  <c r="AA137" i="13" s="1"/>
  <c r="AC137" i="13" s="1"/>
  <c r="Z96" i="13"/>
  <c r="AA96" i="13" s="1"/>
  <c r="AB96" i="13" s="1"/>
  <c r="Z159" i="13"/>
  <c r="AA159" i="13" s="1"/>
  <c r="AB159" i="13" s="1"/>
  <c r="Z136" i="13"/>
  <c r="AA136" i="13" s="1"/>
  <c r="AC136" i="13" s="1"/>
  <c r="Z112" i="13"/>
  <c r="AA112" i="13" s="1"/>
  <c r="AB89" i="13"/>
  <c r="AC68" i="13" l="1"/>
  <c r="AB127" i="13"/>
  <c r="AD127" i="13" s="1"/>
  <c r="AB164" i="13"/>
  <c r="AD164" i="13" s="1"/>
  <c r="AB84" i="13"/>
  <c r="AD84" i="13" s="1"/>
  <c r="AB104" i="13"/>
  <c r="AE104" i="13" s="1"/>
  <c r="AB142" i="13"/>
  <c r="AE142" i="13" s="1"/>
  <c r="AB110" i="13"/>
  <c r="AD110" i="13" s="1"/>
  <c r="AC87" i="13"/>
  <c r="AE87" i="13" s="1"/>
  <c r="AC116" i="13"/>
  <c r="AD116" i="13" s="1"/>
  <c r="AB81" i="13"/>
  <c r="AD81" i="13" s="1"/>
  <c r="AB133" i="13"/>
  <c r="AE133" i="13" s="1"/>
  <c r="AB138" i="13"/>
  <c r="AE138" i="13" s="1"/>
  <c r="AB108" i="13"/>
  <c r="AC108" i="13"/>
  <c r="AB117" i="13"/>
  <c r="AE117" i="13" s="1"/>
  <c r="AB150" i="13"/>
  <c r="AE150" i="13" s="1"/>
  <c r="AB80" i="13"/>
  <c r="AD80" i="13" s="1"/>
  <c r="AB109" i="13"/>
  <c r="AE109" i="13" s="1"/>
  <c r="AB123" i="13"/>
  <c r="AD123" i="13" s="1"/>
  <c r="AC83" i="13"/>
  <c r="AD83" i="13" s="1"/>
  <c r="AB88" i="13"/>
  <c r="AE88" i="13" s="1"/>
  <c r="AC166" i="13"/>
  <c r="AE166" i="13" s="1"/>
  <c r="AC79" i="13"/>
  <c r="AB79" i="13"/>
  <c r="AC72" i="13"/>
  <c r="AD72" i="13" s="1"/>
  <c r="AC121" i="13"/>
  <c r="AE121" i="13" s="1"/>
  <c r="AC135" i="13"/>
  <c r="AD135" i="13" s="1"/>
  <c r="AB71" i="13"/>
  <c r="AE71" i="13" s="1"/>
  <c r="AB101" i="13"/>
  <c r="AD101" i="13" s="1"/>
  <c r="AC73" i="13"/>
  <c r="AE73" i="13" s="1"/>
  <c r="AB132" i="13"/>
  <c r="AD132" i="13" s="1"/>
  <c r="AB93" i="13"/>
  <c r="AD93" i="13" s="1"/>
  <c r="AB148" i="13"/>
  <c r="AD148" i="13" s="1"/>
  <c r="AC162" i="13"/>
  <c r="AE162" i="13" s="1"/>
  <c r="AC149" i="13"/>
  <c r="AB149" i="13"/>
  <c r="AB76" i="13"/>
  <c r="AE76" i="13" s="1"/>
  <c r="AB100" i="13"/>
  <c r="AD100" i="13" s="1"/>
  <c r="AC85" i="13"/>
  <c r="AD85" i="13" s="1"/>
  <c r="AC107" i="13"/>
  <c r="AE107" i="13" s="1"/>
  <c r="AC70" i="13"/>
  <c r="AE70" i="13" s="1"/>
  <c r="AB102" i="13"/>
  <c r="AE102" i="13" s="1"/>
  <c r="AC129" i="13"/>
  <c r="AD129" i="13" s="1"/>
  <c r="AC69" i="13"/>
  <c r="AB69" i="13"/>
  <c r="AB114" i="13"/>
  <c r="AE114" i="13" s="1"/>
  <c r="AB103" i="13"/>
  <c r="AD103" i="13" s="1"/>
  <c r="AB115" i="13"/>
  <c r="AD115" i="13" s="1"/>
  <c r="AB124" i="13"/>
  <c r="AD124" i="13" s="1"/>
  <c r="AB91" i="13"/>
  <c r="AE91" i="13" s="1"/>
  <c r="AC98" i="13"/>
  <c r="AE98" i="13" s="1"/>
  <c r="AB94" i="13"/>
  <c r="AC94" i="13"/>
  <c r="AB154" i="13"/>
  <c r="AE154" i="13" s="1"/>
  <c r="AC128" i="13"/>
  <c r="AE128" i="13" s="1"/>
  <c r="AC78" i="13"/>
  <c r="AE78" i="13" s="1"/>
  <c r="AB163" i="13"/>
  <c r="AD163" i="13" s="1"/>
  <c r="AB147" i="13"/>
  <c r="AC147" i="13"/>
  <c r="AC151" i="13"/>
  <c r="AD151" i="13" s="1"/>
  <c r="AC113" i="13"/>
  <c r="AD113" i="13" s="1"/>
  <c r="AC95" i="13"/>
  <c r="AD95" i="13" s="1"/>
  <c r="AC144" i="13"/>
  <c r="AE144" i="13" s="1"/>
  <c r="AC90" i="13"/>
  <c r="AE90" i="13" s="1"/>
  <c r="AB158" i="13"/>
  <c r="AE158" i="13" s="1"/>
  <c r="AB160" i="13"/>
  <c r="AD160" i="13" s="1"/>
  <c r="AB161" i="13"/>
  <c r="AE161" i="13" s="1"/>
  <c r="AB74" i="13"/>
  <c r="AD74" i="13" s="1"/>
  <c r="AC153" i="13"/>
  <c r="AE153" i="13" s="1"/>
  <c r="AB86" i="13"/>
  <c r="AD86" i="13" s="1"/>
  <c r="AB122" i="13"/>
  <c r="AE122" i="13" s="1"/>
  <c r="AC165" i="13"/>
  <c r="AE165" i="13" s="1"/>
  <c r="AB106" i="13"/>
  <c r="AD106" i="13" s="1"/>
  <c r="AC139" i="13"/>
  <c r="AD139" i="13" s="1"/>
  <c r="AC141" i="13"/>
  <c r="AD141" i="13" s="1"/>
  <c r="AC159" i="13"/>
  <c r="AD159" i="13" s="1"/>
  <c r="AB105" i="13"/>
  <c r="AE105" i="13" s="1"/>
  <c r="AB82" i="13"/>
  <c r="AD82" i="13" s="1"/>
  <c r="AB130" i="13"/>
  <c r="AE130" i="13" s="1"/>
  <c r="AC167" i="13"/>
  <c r="AB167" i="13"/>
  <c r="AB136" i="13"/>
  <c r="AE136" i="13" s="1"/>
  <c r="AB99" i="13"/>
  <c r="AD99" i="13" s="1"/>
  <c r="AC111" i="13"/>
  <c r="AE111" i="13" s="1"/>
  <c r="AB119" i="13"/>
  <c r="AD119" i="13" s="1"/>
  <c r="AB126" i="13"/>
  <c r="AD126" i="13" s="1"/>
  <c r="AC155" i="13"/>
  <c r="AE155" i="13" s="1"/>
  <c r="AC92" i="13"/>
  <c r="AD92" i="13" s="1"/>
  <c r="AB140" i="13"/>
  <c r="AD140" i="13" s="1"/>
  <c r="AC146" i="13"/>
  <c r="AE146" i="13" s="1"/>
  <c r="AC75" i="13"/>
  <c r="AE75" i="13" s="1"/>
  <c r="AB131" i="13"/>
  <c r="AE131" i="13" s="1"/>
  <c r="AC96" i="13"/>
  <c r="AE96" i="13" s="1"/>
  <c r="AC118" i="13"/>
  <c r="AD118" i="13" s="1"/>
  <c r="AC156" i="13"/>
  <c r="AD156" i="13" s="1"/>
  <c r="AB97" i="13"/>
  <c r="AD97" i="13" s="1"/>
  <c r="AB134" i="13"/>
  <c r="AE134" i="13" s="1"/>
  <c r="AB168" i="13"/>
  <c r="AE168" i="13" s="1"/>
  <c r="AC120" i="13"/>
  <c r="AE120" i="13" s="1"/>
  <c r="AC145" i="13"/>
  <c r="AD145" i="13" s="1"/>
  <c r="AA169" i="13"/>
  <c r="AB137" i="13"/>
  <c r="AE137" i="13" s="1"/>
  <c r="AB77" i="13"/>
  <c r="AD77" i="13" s="1"/>
  <c r="AB157" i="13"/>
  <c r="AE157" i="13" s="1"/>
  <c r="AB143" i="13"/>
  <c r="AE143" i="13" s="1"/>
  <c r="AB125" i="13"/>
  <c r="AE125" i="13" s="1"/>
  <c r="AB152" i="13"/>
  <c r="AE152" i="13" s="1"/>
  <c r="AE159" i="13"/>
  <c r="AD96" i="13"/>
  <c r="AC112" i="13"/>
  <c r="AB112" i="13"/>
  <c r="AE83" i="13"/>
  <c r="AD150" i="13"/>
  <c r="AE89" i="13"/>
  <c r="AD162" i="13"/>
  <c r="AE68" i="13"/>
  <c r="AE81" i="13"/>
  <c r="AD161" i="13"/>
  <c r="AD89" i="13"/>
  <c r="AD68" i="13"/>
  <c r="AD98" i="13" l="1"/>
  <c r="AD144" i="13"/>
  <c r="AF144" i="13" s="1"/>
  <c r="AG144" i="13" s="1"/>
  <c r="AH144" i="13" s="1"/>
  <c r="AE164" i="13"/>
  <c r="AE132" i="13"/>
  <c r="AD117" i="13"/>
  <c r="AF117" i="13" s="1"/>
  <c r="AG117" i="13" s="1"/>
  <c r="AE129" i="13"/>
  <c r="AF129" i="13" s="1"/>
  <c r="AG129" i="13" s="1"/>
  <c r="AI129" i="13" s="1"/>
  <c r="AE127" i="13"/>
  <c r="AF127" i="13" s="1"/>
  <c r="AG127" i="13" s="1"/>
  <c r="AH127" i="13" s="1"/>
  <c r="AD70" i="13"/>
  <c r="AF70" i="13" s="1"/>
  <c r="AG70" i="13" s="1"/>
  <c r="AH70" i="13" s="1"/>
  <c r="AD138" i="13"/>
  <c r="AF138" i="13" s="1"/>
  <c r="AG138" i="13" s="1"/>
  <c r="AH138" i="13" s="1"/>
  <c r="AD104" i="13"/>
  <c r="AF104" i="13" s="1"/>
  <c r="AG104" i="13" s="1"/>
  <c r="AH104" i="13" s="1"/>
  <c r="AE113" i="13"/>
  <c r="AF113" i="13" s="1"/>
  <c r="AG113" i="13" s="1"/>
  <c r="AI113" i="13" s="1"/>
  <c r="AD88" i="13"/>
  <c r="AF88" i="13" s="1"/>
  <c r="AG88" i="13" s="1"/>
  <c r="AH88" i="13" s="1"/>
  <c r="AE84" i="13"/>
  <c r="AD87" i="13"/>
  <c r="AE108" i="13"/>
  <c r="AD130" i="13"/>
  <c r="AD122" i="13"/>
  <c r="AF122" i="13" s="1"/>
  <c r="AG122" i="13" s="1"/>
  <c r="AI122" i="13" s="1"/>
  <c r="AE85" i="13"/>
  <c r="AF85" i="13" s="1"/>
  <c r="AG85" i="13" s="1"/>
  <c r="AH85" i="13" s="1"/>
  <c r="AD133" i="13"/>
  <c r="AF133" i="13" s="1"/>
  <c r="AG133" i="13" s="1"/>
  <c r="AH133" i="13" s="1"/>
  <c r="AE141" i="13"/>
  <c r="AE123" i="13"/>
  <c r="AF123" i="13" s="1"/>
  <c r="AG123" i="13" s="1"/>
  <c r="AH123" i="13" s="1"/>
  <c r="AE110" i="13"/>
  <c r="AF110" i="13" s="1"/>
  <c r="AG110" i="13" s="1"/>
  <c r="AI110" i="13" s="1"/>
  <c r="AE135" i="13"/>
  <c r="AF135" i="13" s="1"/>
  <c r="AG135" i="13" s="1"/>
  <c r="AH135" i="13" s="1"/>
  <c r="AD155" i="13"/>
  <c r="AF155" i="13" s="1"/>
  <c r="AG155" i="13" s="1"/>
  <c r="AI155" i="13" s="1"/>
  <c r="AE77" i="13"/>
  <c r="AF77" i="13" s="1"/>
  <c r="AG77" i="13" s="1"/>
  <c r="AI77" i="13" s="1"/>
  <c r="AD108" i="13"/>
  <c r="AD142" i="13"/>
  <c r="AF142" i="13" s="1"/>
  <c r="AG142" i="13" s="1"/>
  <c r="AE156" i="13"/>
  <c r="AE148" i="13"/>
  <c r="AF148" i="13" s="1"/>
  <c r="AG148" i="13" s="1"/>
  <c r="AH148" i="13" s="1"/>
  <c r="AE124" i="13"/>
  <c r="AF124" i="13" s="1"/>
  <c r="AG124" i="13" s="1"/>
  <c r="AH124" i="13" s="1"/>
  <c r="AD149" i="13"/>
  <c r="AD79" i="13"/>
  <c r="AD166" i="13"/>
  <c r="AF166" i="13" s="1"/>
  <c r="AG166" i="13" s="1"/>
  <c r="AD114" i="13"/>
  <c r="AF114" i="13" s="1"/>
  <c r="AG114" i="13" s="1"/>
  <c r="AH114" i="13" s="1"/>
  <c r="AE100" i="13"/>
  <c r="AF100" i="13" s="1"/>
  <c r="AG100" i="13" s="1"/>
  <c r="AE95" i="13"/>
  <c r="AF95" i="13" s="1"/>
  <c r="AG95" i="13" s="1"/>
  <c r="AI95" i="13" s="1"/>
  <c r="AD109" i="13"/>
  <c r="AF109" i="13" s="1"/>
  <c r="AG109" i="13" s="1"/>
  <c r="AI109" i="13" s="1"/>
  <c r="AE163" i="13"/>
  <c r="AF163" i="13" s="1"/>
  <c r="AG163" i="13" s="1"/>
  <c r="AH163" i="13" s="1"/>
  <c r="AE72" i="13"/>
  <c r="AF72" i="13" s="1"/>
  <c r="AG72" i="13" s="1"/>
  <c r="AI72" i="13" s="1"/>
  <c r="AE116" i="13"/>
  <c r="AF116" i="13" s="1"/>
  <c r="AG116" i="13" s="1"/>
  <c r="AE80" i="13"/>
  <c r="AD73" i="13"/>
  <c r="AF73" i="13" s="1"/>
  <c r="AG73" i="13" s="1"/>
  <c r="AI73" i="13" s="1"/>
  <c r="AD94" i="13"/>
  <c r="AE101" i="13"/>
  <c r="AF101" i="13" s="1"/>
  <c r="AG101" i="13" s="1"/>
  <c r="AI101" i="13" s="1"/>
  <c r="AD76" i="13"/>
  <c r="AF76" i="13" s="1"/>
  <c r="AG76" i="13" s="1"/>
  <c r="AD71" i="13"/>
  <c r="AF71" i="13" s="1"/>
  <c r="AG71" i="13" s="1"/>
  <c r="AH71" i="13" s="1"/>
  <c r="AD91" i="13"/>
  <c r="AF91" i="13" s="1"/>
  <c r="AG91" i="13" s="1"/>
  <c r="AH91" i="13" s="1"/>
  <c r="AD154" i="13"/>
  <c r="AE79" i="13"/>
  <c r="AE93" i="13"/>
  <c r="AF93" i="13" s="1"/>
  <c r="AG93" i="13" s="1"/>
  <c r="AI93" i="13" s="1"/>
  <c r="AD107" i="13"/>
  <c r="AF107" i="13" s="1"/>
  <c r="AG107" i="13" s="1"/>
  <c r="AD165" i="13"/>
  <c r="AD121" i="13"/>
  <c r="AF121" i="13" s="1"/>
  <c r="AG121" i="13" s="1"/>
  <c r="AH121" i="13" s="1"/>
  <c r="AD131" i="13"/>
  <c r="AF131" i="13" s="1"/>
  <c r="AG131" i="13" s="1"/>
  <c r="AH131" i="13" s="1"/>
  <c r="AE74" i="13"/>
  <c r="AF74" i="13" s="1"/>
  <c r="AG74" i="13" s="1"/>
  <c r="AI74" i="13" s="1"/>
  <c r="AE92" i="13"/>
  <c r="AF92" i="13" s="1"/>
  <c r="AG92" i="13" s="1"/>
  <c r="AD90" i="13"/>
  <c r="AF90" i="13" s="1"/>
  <c r="AG90" i="13" s="1"/>
  <c r="AD78" i="13"/>
  <c r="AF78" i="13" s="1"/>
  <c r="AG78" i="13" s="1"/>
  <c r="AI78" i="13" s="1"/>
  <c r="AE115" i="13"/>
  <c r="AE82" i="13"/>
  <c r="AF82" i="13" s="1"/>
  <c r="AG82" i="13" s="1"/>
  <c r="AI82" i="13" s="1"/>
  <c r="AE149" i="13"/>
  <c r="AD111" i="13"/>
  <c r="AF111" i="13" s="1"/>
  <c r="AG111" i="13" s="1"/>
  <c r="AI111" i="13" s="1"/>
  <c r="AE145" i="13"/>
  <c r="AF145" i="13" s="1"/>
  <c r="AG145" i="13" s="1"/>
  <c r="AE94" i="13"/>
  <c r="AD69" i="13"/>
  <c r="AD168" i="13"/>
  <c r="AF168" i="13" s="1"/>
  <c r="AG168" i="13" s="1"/>
  <c r="AI168" i="13" s="1"/>
  <c r="AD102" i="13"/>
  <c r="AF102" i="13" s="1"/>
  <c r="AG102" i="13" s="1"/>
  <c r="AH102" i="13" s="1"/>
  <c r="AE126" i="13"/>
  <c r="AF126" i="13" s="1"/>
  <c r="AG126" i="13" s="1"/>
  <c r="AH126" i="13" s="1"/>
  <c r="AE97" i="13"/>
  <c r="AE151" i="13"/>
  <c r="AF151" i="13" s="1"/>
  <c r="AG151" i="13" s="1"/>
  <c r="AI151" i="13" s="1"/>
  <c r="AD147" i="13"/>
  <c r="AE69" i="13"/>
  <c r="AE147" i="13"/>
  <c r="AD128" i="13"/>
  <c r="AF128" i="13" s="1"/>
  <c r="AG128" i="13" s="1"/>
  <c r="AH128" i="13" s="1"/>
  <c r="AD75" i="13"/>
  <c r="AF75" i="13" s="1"/>
  <c r="AG75" i="13" s="1"/>
  <c r="AE103" i="13"/>
  <c r="AF103" i="13" s="1"/>
  <c r="AG103" i="13" s="1"/>
  <c r="AE99" i="13"/>
  <c r="AF99" i="13" s="1"/>
  <c r="AG99" i="13" s="1"/>
  <c r="AI99" i="13" s="1"/>
  <c r="AD152" i="13"/>
  <c r="AF152" i="13" s="1"/>
  <c r="AG152" i="13" s="1"/>
  <c r="AH152" i="13" s="1"/>
  <c r="AE118" i="13"/>
  <c r="AF118" i="13" s="1"/>
  <c r="AG118" i="13" s="1"/>
  <c r="AH118" i="13" s="1"/>
  <c r="AD146" i="13"/>
  <c r="AF146" i="13" s="1"/>
  <c r="AG146" i="13" s="1"/>
  <c r="AH146" i="13" s="1"/>
  <c r="AE139" i="13"/>
  <c r="AF139" i="13" s="1"/>
  <c r="AG139" i="13" s="1"/>
  <c r="AH139" i="13" s="1"/>
  <c r="AE160" i="13"/>
  <c r="AF160" i="13" s="1"/>
  <c r="AG160" i="13" s="1"/>
  <c r="AH160" i="13" s="1"/>
  <c r="AD136" i="13"/>
  <c r="AF136" i="13" s="1"/>
  <c r="AG136" i="13" s="1"/>
  <c r="AH136" i="13" s="1"/>
  <c r="AE86" i="13"/>
  <c r="AF86" i="13" s="1"/>
  <c r="AG86" i="13" s="1"/>
  <c r="AI86" i="13" s="1"/>
  <c r="AF165" i="13"/>
  <c r="AG165" i="13" s="1"/>
  <c r="AH165" i="13" s="1"/>
  <c r="AD158" i="13"/>
  <c r="AF158" i="13" s="1"/>
  <c r="AG158" i="13" s="1"/>
  <c r="AH158" i="13" s="1"/>
  <c r="AF164" i="13"/>
  <c r="AG164" i="13" s="1"/>
  <c r="AH164" i="13" s="1"/>
  <c r="AF83" i="13"/>
  <c r="AG83" i="13" s="1"/>
  <c r="AI83" i="13" s="1"/>
  <c r="AD134" i="13"/>
  <c r="AF134" i="13" s="1"/>
  <c r="AG134" i="13" s="1"/>
  <c r="AE119" i="13"/>
  <c r="AF119" i="13" s="1"/>
  <c r="AG119" i="13" s="1"/>
  <c r="AH119" i="13" s="1"/>
  <c r="AD143" i="13"/>
  <c r="AF143" i="13" s="1"/>
  <c r="AG143" i="13" s="1"/>
  <c r="AH143" i="13" s="1"/>
  <c r="AD105" i="13"/>
  <c r="AF105" i="13" s="1"/>
  <c r="AG105" i="13" s="1"/>
  <c r="AI105" i="13" s="1"/>
  <c r="AE106" i="13"/>
  <c r="AF106" i="13" s="1"/>
  <c r="AG106" i="13" s="1"/>
  <c r="AI106" i="13" s="1"/>
  <c r="AD153" i="13"/>
  <c r="AF153" i="13" s="1"/>
  <c r="AG153" i="13" s="1"/>
  <c r="AH153" i="13" s="1"/>
  <c r="AD120" i="13"/>
  <c r="AF120" i="13" s="1"/>
  <c r="AG120" i="13" s="1"/>
  <c r="AH120" i="13" s="1"/>
  <c r="AE140" i="13"/>
  <c r="AF140" i="13" s="1"/>
  <c r="AG140" i="13" s="1"/>
  <c r="AH140" i="13" s="1"/>
  <c r="AF161" i="13"/>
  <c r="AG161" i="13" s="1"/>
  <c r="AH161" i="13" s="1"/>
  <c r="AE167" i="13"/>
  <c r="AF159" i="13"/>
  <c r="AG159" i="13" s="1"/>
  <c r="AH159" i="13" s="1"/>
  <c r="AD167" i="13"/>
  <c r="AF132" i="13"/>
  <c r="AG132" i="13" s="1"/>
  <c r="AI132" i="13" s="1"/>
  <c r="AF115" i="13"/>
  <c r="AG115" i="13" s="1"/>
  <c r="AI115" i="13" s="1"/>
  <c r="AF150" i="13"/>
  <c r="AG150" i="13" s="1"/>
  <c r="AI150" i="13" s="1"/>
  <c r="AF96" i="13"/>
  <c r="AG96" i="13" s="1"/>
  <c r="AI96" i="13" s="1"/>
  <c r="AF130" i="13"/>
  <c r="AG130" i="13" s="1"/>
  <c r="AH130" i="13" s="1"/>
  <c r="AF89" i="13"/>
  <c r="AG89" i="13" s="1"/>
  <c r="AH89" i="13" s="1"/>
  <c r="AF162" i="13"/>
  <c r="AG162" i="13" s="1"/>
  <c r="AH162" i="13" s="1"/>
  <c r="AF80" i="13"/>
  <c r="AG80" i="13" s="1"/>
  <c r="AI80" i="13" s="1"/>
  <c r="AD137" i="13"/>
  <c r="AF137" i="13" s="1"/>
  <c r="AG137" i="13" s="1"/>
  <c r="AF154" i="13"/>
  <c r="AG154" i="13" s="1"/>
  <c r="AH154" i="13" s="1"/>
  <c r="AD112" i="13"/>
  <c r="AD125" i="13"/>
  <c r="AF125" i="13" s="1"/>
  <c r="AG125" i="13" s="1"/>
  <c r="AF68" i="13"/>
  <c r="AG68" i="13" s="1"/>
  <c r="AI68" i="13" s="1"/>
  <c r="AF97" i="13"/>
  <c r="AG97" i="13" s="1"/>
  <c r="AI97" i="13" s="1"/>
  <c r="AF84" i="13"/>
  <c r="AG84" i="13" s="1"/>
  <c r="AH84" i="13" s="1"/>
  <c r="AF81" i="13"/>
  <c r="AG81" i="13" s="1"/>
  <c r="AH81" i="13" s="1"/>
  <c r="AF98" i="13"/>
  <c r="AG98" i="13" s="1"/>
  <c r="AI98" i="13" s="1"/>
  <c r="AF141" i="13"/>
  <c r="AG141" i="13" s="1"/>
  <c r="AH141" i="13" s="1"/>
  <c r="AD157" i="13"/>
  <c r="AF157" i="13" s="1"/>
  <c r="AG157" i="13" s="1"/>
  <c r="AH157" i="13" s="1"/>
  <c r="AF87" i="13"/>
  <c r="AG87" i="13" s="1"/>
  <c r="AH87" i="13" s="1"/>
  <c r="AF156" i="13"/>
  <c r="AG156" i="13" s="1"/>
  <c r="AH156" i="13" s="1"/>
  <c r="AE112" i="13"/>
  <c r="AF108" i="13" l="1"/>
  <c r="AG108" i="13" s="1"/>
  <c r="AH108" i="13" s="1"/>
  <c r="AH166" i="13"/>
  <c r="AJ166" i="13" s="1"/>
  <c r="AI166" i="13"/>
  <c r="AH117" i="13"/>
  <c r="AI117" i="13"/>
  <c r="AI145" i="13"/>
  <c r="AH145" i="13"/>
  <c r="AK145" i="13" s="1"/>
  <c r="AF147" i="13"/>
  <c r="AG147" i="13" s="1"/>
  <c r="AH147" i="13" s="1"/>
  <c r="AF79" i="13"/>
  <c r="AG79" i="13" s="1"/>
  <c r="AI79" i="13" s="1"/>
  <c r="AF149" i="13"/>
  <c r="AG149" i="13" s="1"/>
  <c r="AI149" i="13" s="1"/>
  <c r="AH115" i="13"/>
  <c r="AK115" i="13" s="1"/>
  <c r="AI164" i="13"/>
  <c r="AJ164" i="13" s="1"/>
  <c r="AH142" i="13"/>
  <c r="AI142" i="13"/>
  <c r="AK142" i="13" s="1"/>
  <c r="AH110" i="13"/>
  <c r="AK110" i="13" s="1"/>
  <c r="AI159" i="13"/>
  <c r="AJ159" i="13" s="1"/>
  <c r="AI143" i="13"/>
  <c r="AK143" i="13" s="1"/>
  <c r="AF69" i="13"/>
  <c r="AG69" i="13" s="1"/>
  <c r="AH69" i="13" s="1"/>
  <c r="AH116" i="13"/>
  <c r="AI116" i="13"/>
  <c r="AI75" i="13"/>
  <c r="AH75" i="13"/>
  <c r="AI90" i="13"/>
  <c r="AH90" i="13"/>
  <c r="AH100" i="13"/>
  <c r="AI100" i="13"/>
  <c r="AH92" i="13"/>
  <c r="AI92" i="13"/>
  <c r="AH76" i="13"/>
  <c r="AI76" i="13"/>
  <c r="AI136" i="13"/>
  <c r="AK136" i="13" s="1"/>
  <c r="AI161" i="13"/>
  <c r="AJ161" i="13" s="1"/>
  <c r="AF94" i="13"/>
  <c r="AG94" i="13" s="1"/>
  <c r="AH94" i="13" s="1"/>
  <c r="AI91" i="13"/>
  <c r="AK91" i="13" s="1"/>
  <c r="AI165" i="13"/>
  <c r="AK165" i="13" s="1"/>
  <c r="AI147" i="13"/>
  <c r="AK147" i="13" s="1"/>
  <c r="AI107" i="13"/>
  <c r="AH107" i="13"/>
  <c r="AH83" i="13"/>
  <c r="AJ83" i="13" s="1"/>
  <c r="AH168" i="13"/>
  <c r="AK168" i="13" s="1"/>
  <c r="AI121" i="13"/>
  <c r="AJ121" i="13" s="1"/>
  <c r="AI131" i="13"/>
  <c r="AK131" i="13" s="1"/>
  <c r="AI71" i="13"/>
  <c r="AJ71" i="13" s="1"/>
  <c r="AI114" i="13"/>
  <c r="AK114" i="13" s="1"/>
  <c r="AH109" i="13"/>
  <c r="AK109" i="13" s="1"/>
  <c r="AI127" i="13"/>
  <c r="AJ127" i="13" s="1"/>
  <c r="AI146" i="13"/>
  <c r="AK146" i="13" s="1"/>
  <c r="AH103" i="13"/>
  <c r="AI103" i="13"/>
  <c r="AH122" i="13"/>
  <c r="AJ122" i="13" s="1"/>
  <c r="AH72" i="13"/>
  <c r="AJ72" i="13" s="1"/>
  <c r="AH82" i="13"/>
  <c r="AK82" i="13" s="1"/>
  <c r="AH95" i="13"/>
  <c r="AJ95" i="13" s="1"/>
  <c r="AH74" i="13"/>
  <c r="AK74" i="13" s="1"/>
  <c r="AH150" i="13"/>
  <c r="AK150" i="13" s="1"/>
  <c r="AI158" i="13"/>
  <c r="AK158" i="13" s="1"/>
  <c r="AH101" i="13"/>
  <c r="AK101" i="13" s="1"/>
  <c r="AH149" i="13"/>
  <c r="AK149" i="13" s="1"/>
  <c r="AI120" i="13"/>
  <c r="AJ120" i="13" s="1"/>
  <c r="AH113" i="13"/>
  <c r="AK113" i="13" s="1"/>
  <c r="AH132" i="13"/>
  <c r="AJ132" i="13" s="1"/>
  <c r="AI153" i="13"/>
  <c r="AJ153" i="13" s="1"/>
  <c r="AH155" i="13"/>
  <c r="AJ155" i="13" s="1"/>
  <c r="AI119" i="13"/>
  <c r="AJ119" i="13" s="1"/>
  <c r="AI138" i="13"/>
  <c r="AK138" i="13" s="1"/>
  <c r="AH96" i="13"/>
  <c r="AK96" i="13" s="1"/>
  <c r="AI89" i="13"/>
  <c r="AJ89" i="13" s="1"/>
  <c r="AF167" i="13"/>
  <c r="AG167" i="13" s="1"/>
  <c r="AH167" i="13" s="1"/>
  <c r="AH134" i="13"/>
  <c r="AI134" i="13"/>
  <c r="AI144" i="13"/>
  <c r="AJ144" i="13" s="1"/>
  <c r="AI123" i="13"/>
  <c r="AK123" i="13" s="1"/>
  <c r="AI128" i="13"/>
  <c r="AJ128" i="13" s="1"/>
  <c r="AH80" i="13"/>
  <c r="AJ80" i="13" s="1"/>
  <c r="AI70" i="13"/>
  <c r="AK70" i="13" s="1"/>
  <c r="AI154" i="13"/>
  <c r="AK154" i="13" s="1"/>
  <c r="AI163" i="13"/>
  <c r="AK163" i="13" s="1"/>
  <c r="AI102" i="13"/>
  <c r="AJ102" i="13" s="1"/>
  <c r="AI118" i="13"/>
  <c r="AK118" i="13" s="1"/>
  <c r="AH68" i="13"/>
  <c r="AK68" i="13" s="1"/>
  <c r="AI140" i="13"/>
  <c r="AJ140" i="13" s="1"/>
  <c r="AH73" i="13"/>
  <c r="AK73" i="13" s="1"/>
  <c r="AI84" i="13"/>
  <c r="AK84" i="13" s="1"/>
  <c r="AI162" i="13"/>
  <c r="AJ162" i="13" s="1"/>
  <c r="AI130" i="13"/>
  <c r="AK130" i="13" s="1"/>
  <c r="AI104" i="13"/>
  <c r="AK104" i="13" s="1"/>
  <c r="AH93" i="13"/>
  <c r="AJ93" i="13" s="1"/>
  <c r="AI148" i="13"/>
  <c r="AK148" i="13" s="1"/>
  <c r="AI81" i="13"/>
  <c r="AJ81" i="13" s="1"/>
  <c r="AH151" i="13"/>
  <c r="AJ151" i="13" s="1"/>
  <c r="AI124" i="13"/>
  <c r="AK124" i="13" s="1"/>
  <c r="AI88" i="13"/>
  <c r="AJ88" i="13" s="1"/>
  <c r="AI152" i="13"/>
  <c r="AH105" i="13"/>
  <c r="AJ105" i="13" s="1"/>
  <c r="AH129" i="13"/>
  <c r="AJ129" i="13" s="1"/>
  <c r="AH86" i="13"/>
  <c r="AK86" i="13" s="1"/>
  <c r="AI156" i="13"/>
  <c r="AK156" i="13" s="1"/>
  <c r="AI126" i="13"/>
  <c r="AK126" i="13" s="1"/>
  <c r="AI87" i="13"/>
  <c r="AK87" i="13" s="1"/>
  <c r="AF112" i="13"/>
  <c r="AG112" i="13" s="1"/>
  <c r="AI135" i="13"/>
  <c r="AJ135" i="13" s="1"/>
  <c r="AH77" i="13"/>
  <c r="AJ77" i="13" s="1"/>
  <c r="AH99" i="13"/>
  <c r="AK99" i="13" s="1"/>
  <c r="AH111" i="13"/>
  <c r="AK111" i="13" s="1"/>
  <c r="AI139" i="13"/>
  <c r="AJ139" i="13" s="1"/>
  <c r="AH125" i="13"/>
  <c r="AI125" i="13"/>
  <c r="AH137" i="13"/>
  <c r="AI137" i="13"/>
  <c r="AI133" i="13"/>
  <c r="AK133" i="13" s="1"/>
  <c r="AI157" i="13"/>
  <c r="AK157" i="13" s="1"/>
  <c r="AI141" i="13"/>
  <c r="AK141" i="13" s="1"/>
  <c r="AI160" i="13"/>
  <c r="AK160" i="13" s="1"/>
  <c r="AI108" i="13"/>
  <c r="AK108" i="13" s="1"/>
  <c r="AH97" i="13"/>
  <c r="AK97" i="13" s="1"/>
  <c r="AH106" i="13"/>
  <c r="AK106" i="13" s="1"/>
  <c r="AH78" i="13"/>
  <c r="AK78" i="13" s="1"/>
  <c r="AI69" i="13"/>
  <c r="AK69" i="13" s="1"/>
  <c r="AH98" i="13"/>
  <c r="AJ98" i="13" s="1"/>
  <c r="AI85" i="13"/>
  <c r="AK85" i="13" s="1"/>
  <c r="AJ152" i="13"/>
  <c r="AK164" i="13"/>
  <c r="AJ74" i="13"/>
  <c r="AK117" i="13"/>
  <c r="AK152" i="13"/>
  <c r="AJ154" i="13"/>
  <c r="AK166" i="13"/>
  <c r="AJ160" i="13"/>
  <c r="AJ91" i="13" l="1"/>
  <c r="AJ115" i="13"/>
  <c r="AK76" i="13"/>
  <c r="AJ100" i="13"/>
  <c r="AJ142" i="13"/>
  <c r="AJ117" i="13"/>
  <c r="AH79" i="13"/>
  <c r="AJ79" i="13" s="1"/>
  <c r="AJ110" i="13"/>
  <c r="AJ145" i="13"/>
  <c r="AJ136" i="13"/>
  <c r="AL136" i="13" s="1"/>
  <c r="AM136" i="13" s="1"/>
  <c r="AN136" i="13" s="1"/>
  <c r="AJ165" i="13"/>
  <c r="AL165" i="13" s="1"/>
  <c r="AM165" i="13" s="1"/>
  <c r="AN165" i="13" s="1"/>
  <c r="AK92" i="13"/>
  <c r="AJ90" i="13"/>
  <c r="AJ116" i="13"/>
  <c r="AL116" i="13" s="1"/>
  <c r="AM116" i="13" s="1"/>
  <c r="AO116" i="13" s="1"/>
  <c r="AJ146" i="13"/>
  <c r="AL146" i="13" s="1"/>
  <c r="AM146" i="13" s="1"/>
  <c r="AN146" i="13" s="1"/>
  <c r="AJ141" i="13"/>
  <c r="AL141" i="13" s="1"/>
  <c r="AM141" i="13" s="1"/>
  <c r="AN141" i="13" s="1"/>
  <c r="AJ143" i="13"/>
  <c r="AL143" i="13" s="1"/>
  <c r="AM143" i="13" s="1"/>
  <c r="AN143" i="13" s="1"/>
  <c r="AJ124" i="13"/>
  <c r="AL124" i="13" s="1"/>
  <c r="AM124" i="13" s="1"/>
  <c r="AO124" i="13" s="1"/>
  <c r="AK132" i="13"/>
  <c r="AL132" i="13" s="1"/>
  <c r="AM132" i="13" s="1"/>
  <c r="AN132" i="13" s="1"/>
  <c r="AJ109" i="13"/>
  <c r="AL109" i="13" s="1"/>
  <c r="AM109" i="13" s="1"/>
  <c r="AO109" i="13" s="1"/>
  <c r="AK128" i="13"/>
  <c r="AJ101" i="13"/>
  <c r="AL101" i="13" s="1"/>
  <c r="AM101" i="13" s="1"/>
  <c r="AO101" i="13" s="1"/>
  <c r="AK90" i="13"/>
  <c r="AK95" i="13"/>
  <c r="AL95" i="13" s="1"/>
  <c r="AM95" i="13" s="1"/>
  <c r="AO95" i="13" s="1"/>
  <c r="AK116" i="13"/>
  <c r="AJ107" i="13"/>
  <c r="AK100" i="13"/>
  <c r="AL100" i="13" s="1"/>
  <c r="AM100" i="13" s="1"/>
  <c r="AN100" i="13" s="1"/>
  <c r="AJ75" i="13"/>
  <c r="AJ123" i="13"/>
  <c r="AL123" i="13" s="1"/>
  <c r="AM123" i="13" s="1"/>
  <c r="AO123" i="13" s="1"/>
  <c r="AJ114" i="13"/>
  <c r="AL114" i="13" s="1"/>
  <c r="AM114" i="13" s="1"/>
  <c r="AO114" i="13" s="1"/>
  <c r="AK161" i="13"/>
  <c r="AL161" i="13" s="1"/>
  <c r="AM161" i="13" s="1"/>
  <c r="AO161" i="13" s="1"/>
  <c r="AK83" i="13"/>
  <c r="AL83" i="13" s="1"/>
  <c r="AM83" i="13" s="1"/>
  <c r="AN83" i="13" s="1"/>
  <c r="AK119" i="13"/>
  <c r="AK159" i="13"/>
  <c r="AL159" i="13" s="1"/>
  <c r="AM159" i="13" s="1"/>
  <c r="AJ97" i="13"/>
  <c r="AL97" i="13" s="1"/>
  <c r="AM97" i="13" s="1"/>
  <c r="AO97" i="13" s="1"/>
  <c r="AJ113" i="13"/>
  <c r="AL113" i="13" s="1"/>
  <c r="AM113" i="13" s="1"/>
  <c r="AN113" i="13" s="1"/>
  <c r="AJ82" i="13"/>
  <c r="AL82" i="13" s="1"/>
  <c r="AM82" i="13" s="1"/>
  <c r="AN82" i="13" s="1"/>
  <c r="AJ76" i="13"/>
  <c r="AK75" i="13"/>
  <c r="AK139" i="13"/>
  <c r="AK127" i="13"/>
  <c r="AK81" i="13"/>
  <c r="AL81" i="13" s="1"/>
  <c r="AM81" i="13" s="1"/>
  <c r="AO81" i="13" s="1"/>
  <c r="AK140" i="13"/>
  <c r="AL140" i="13" s="1"/>
  <c r="AM140" i="13" s="1"/>
  <c r="AN140" i="13" s="1"/>
  <c r="AJ96" i="13"/>
  <c r="AL96" i="13" s="1"/>
  <c r="AM96" i="13" s="1"/>
  <c r="AK102" i="13"/>
  <c r="AL102" i="13" s="1"/>
  <c r="AM102" i="13" s="1"/>
  <c r="AN102" i="13" s="1"/>
  <c r="AJ131" i="13"/>
  <c r="AL131" i="13" s="1"/>
  <c r="AM131" i="13" s="1"/>
  <c r="AO131" i="13" s="1"/>
  <c r="AK122" i="13"/>
  <c r="AL122" i="13" s="1"/>
  <c r="AM122" i="13" s="1"/>
  <c r="AN122" i="13" s="1"/>
  <c r="AK153" i="13"/>
  <c r="AI94" i="13"/>
  <c r="AJ94" i="13" s="1"/>
  <c r="AK103" i="13"/>
  <c r="AJ147" i="13"/>
  <c r="AL147" i="13" s="1"/>
  <c r="AM147" i="13" s="1"/>
  <c r="AN147" i="13" s="1"/>
  <c r="AJ68" i="13"/>
  <c r="AJ106" i="13"/>
  <c r="AL106" i="13" s="1"/>
  <c r="AM106" i="13" s="1"/>
  <c r="AK121" i="13"/>
  <c r="AL121" i="13" s="1"/>
  <c r="AM121" i="13" s="1"/>
  <c r="AN121" i="13" s="1"/>
  <c r="AJ92" i="13"/>
  <c r="AJ156" i="13"/>
  <c r="AL156" i="13" s="1"/>
  <c r="AM156" i="13" s="1"/>
  <c r="AN156" i="13" s="1"/>
  <c r="AJ149" i="13"/>
  <c r="AL149" i="13" s="1"/>
  <c r="AM149" i="13" s="1"/>
  <c r="AO149" i="13" s="1"/>
  <c r="AK98" i="13"/>
  <c r="AL98" i="13" s="1"/>
  <c r="AM98" i="13" s="1"/>
  <c r="AN98" i="13" s="1"/>
  <c r="AJ130" i="13"/>
  <c r="AL130" i="13" s="1"/>
  <c r="AM130" i="13" s="1"/>
  <c r="AO130" i="13" s="1"/>
  <c r="AJ168" i="13"/>
  <c r="AK107" i="13"/>
  <c r="AK80" i="13"/>
  <c r="AL80" i="13" s="1"/>
  <c r="AM80" i="13" s="1"/>
  <c r="AN80" i="13" s="1"/>
  <c r="AJ158" i="13"/>
  <c r="AL158" i="13" s="1"/>
  <c r="AM158" i="13" s="1"/>
  <c r="AO158" i="13" s="1"/>
  <c r="AK135" i="13"/>
  <c r="AL135" i="13" s="1"/>
  <c r="AM135" i="13" s="1"/>
  <c r="AO135" i="13" s="1"/>
  <c r="AJ125" i="13"/>
  <c r="AJ69" i="13"/>
  <c r="AL69" i="13" s="1"/>
  <c r="AM69" i="13" s="1"/>
  <c r="AO69" i="13" s="1"/>
  <c r="AJ87" i="13"/>
  <c r="AL87" i="13" s="1"/>
  <c r="AM87" i="13" s="1"/>
  <c r="AO87" i="13" s="1"/>
  <c r="AJ157" i="13"/>
  <c r="AL157" i="13" s="1"/>
  <c r="AM157" i="13" s="1"/>
  <c r="AO157" i="13" s="1"/>
  <c r="AJ84" i="13"/>
  <c r="AL84" i="13" s="1"/>
  <c r="AM84" i="13" s="1"/>
  <c r="AN84" i="13" s="1"/>
  <c r="AJ118" i="13"/>
  <c r="AL118" i="13" s="1"/>
  <c r="AM118" i="13" s="1"/>
  <c r="AO118" i="13" s="1"/>
  <c r="AI167" i="13"/>
  <c r="AK167" i="13" s="1"/>
  <c r="AJ137" i="13"/>
  <c r="AG169" i="13"/>
  <c r="AJ134" i="13"/>
  <c r="AJ103" i="13"/>
  <c r="AJ150" i="13"/>
  <c r="AL150" i="13" s="1"/>
  <c r="AM150" i="13" s="1"/>
  <c r="AO150" i="13" s="1"/>
  <c r="AK71" i="13"/>
  <c r="AL71" i="13" s="1"/>
  <c r="AM71" i="13" s="1"/>
  <c r="AN71" i="13" s="1"/>
  <c r="AK120" i="13"/>
  <c r="AL120" i="13" s="1"/>
  <c r="AM120" i="13" s="1"/>
  <c r="AN120" i="13" s="1"/>
  <c r="AK72" i="13"/>
  <c r="AL72" i="13" s="1"/>
  <c r="AM72" i="13" s="1"/>
  <c r="AO72" i="13" s="1"/>
  <c r="AK134" i="13"/>
  <c r="AL128" i="13"/>
  <c r="AM128" i="13" s="1"/>
  <c r="AN128" i="13" s="1"/>
  <c r="AJ86" i="13"/>
  <c r="AL86" i="13" s="1"/>
  <c r="AM86" i="13" s="1"/>
  <c r="AJ163" i="13"/>
  <c r="AL163" i="13" s="1"/>
  <c r="AM163" i="13" s="1"/>
  <c r="AN163" i="13" s="1"/>
  <c r="AK89" i="13"/>
  <c r="AL89" i="13" s="1"/>
  <c r="AM89" i="13" s="1"/>
  <c r="AK144" i="13"/>
  <c r="AL144" i="13" s="1"/>
  <c r="AM144" i="13" s="1"/>
  <c r="AJ148" i="13"/>
  <c r="AL148" i="13" s="1"/>
  <c r="AM148" i="13" s="1"/>
  <c r="AJ138" i="13"/>
  <c r="AL138" i="13" s="1"/>
  <c r="AM138" i="13" s="1"/>
  <c r="AK155" i="13"/>
  <c r="AL155" i="13" s="1"/>
  <c r="AM155" i="13" s="1"/>
  <c r="AJ111" i="13"/>
  <c r="AL111" i="13" s="1"/>
  <c r="AM111" i="13" s="1"/>
  <c r="AK79" i="13"/>
  <c r="AL79" i="13" s="1"/>
  <c r="AM79" i="13" s="1"/>
  <c r="AK162" i="13"/>
  <c r="AL162" i="13" s="1"/>
  <c r="AM162" i="13" s="1"/>
  <c r="AO162" i="13" s="1"/>
  <c r="AK88" i="13"/>
  <c r="AL88" i="13" s="1"/>
  <c r="AM88" i="13" s="1"/>
  <c r="AJ104" i="13"/>
  <c r="AL104" i="13" s="1"/>
  <c r="AM104" i="13" s="1"/>
  <c r="AL119" i="13"/>
  <c r="AM119" i="13" s="1"/>
  <c r="AN119" i="13" s="1"/>
  <c r="AL164" i="13"/>
  <c r="AM164" i="13" s="1"/>
  <c r="AN164" i="13" s="1"/>
  <c r="AJ126" i="13"/>
  <c r="AL126" i="13" s="1"/>
  <c r="AM126" i="13" s="1"/>
  <c r="AJ85" i="13"/>
  <c r="AL85" i="13" s="1"/>
  <c r="AM85" i="13" s="1"/>
  <c r="AO85" i="13" s="1"/>
  <c r="AK77" i="13"/>
  <c r="AL77" i="13" s="1"/>
  <c r="AM77" i="13" s="1"/>
  <c r="AN77" i="13" s="1"/>
  <c r="AJ133" i="13"/>
  <c r="AL133" i="13" s="1"/>
  <c r="AM133" i="13" s="1"/>
  <c r="AN133" i="13" s="1"/>
  <c r="AK151" i="13"/>
  <c r="AL151" i="13" s="1"/>
  <c r="AM151" i="13" s="1"/>
  <c r="AK105" i="13"/>
  <c r="AL105" i="13" s="1"/>
  <c r="AM105" i="13" s="1"/>
  <c r="AN105" i="13" s="1"/>
  <c r="AI112" i="13"/>
  <c r="AJ70" i="13"/>
  <c r="AL70" i="13" s="1"/>
  <c r="AM70" i="13" s="1"/>
  <c r="AN70" i="13" s="1"/>
  <c r="AJ73" i="13"/>
  <c r="AL73" i="13" s="1"/>
  <c r="AM73" i="13" s="1"/>
  <c r="AN73" i="13" s="1"/>
  <c r="AL115" i="13"/>
  <c r="AM115" i="13" s="1"/>
  <c r="AO115" i="13" s="1"/>
  <c r="AK93" i="13"/>
  <c r="AL93" i="13" s="1"/>
  <c r="AM93" i="13" s="1"/>
  <c r="AL68" i="13"/>
  <c r="AM68" i="13" s="1"/>
  <c r="AO68" i="13" s="1"/>
  <c r="AL166" i="13"/>
  <c r="AM166" i="13" s="1"/>
  <c r="AN166" i="13" s="1"/>
  <c r="AL117" i="13"/>
  <c r="AM117" i="13" s="1"/>
  <c r="AO117" i="13" s="1"/>
  <c r="AL145" i="13"/>
  <c r="AM145" i="13" s="1"/>
  <c r="AO145" i="13" s="1"/>
  <c r="AL142" i="13"/>
  <c r="AM142" i="13" s="1"/>
  <c r="AN142" i="13" s="1"/>
  <c r="AK129" i="13"/>
  <c r="AL129" i="13" s="1"/>
  <c r="AM129" i="13" s="1"/>
  <c r="AL110" i="13"/>
  <c r="AM110" i="13" s="1"/>
  <c r="AN110" i="13" s="1"/>
  <c r="AH112" i="13"/>
  <c r="AL139" i="13"/>
  <c r="AM139" i="13" s="1"/>
  <c r="AO139" i="13" s="1"/>
  <c r="AK125" i="13"/>
  <c r="AL74" i="13"/>
  <c r="AM74" i="13" s="1"/>
  <c r="AN74" i="13" s="1"/>
  <c r="AL91" i="13"/>
  <c r="AM91" i="13" s="1"/>
  <c r="AO91" i="13" s="1"/>
  <c r="AJ78" i="13"/>
  <c r="AL78" i="13" s="1"/>
  <c r="AM78" i="13" s="1"/>
  <c r="AJ99" i="13"/>
  <c r="AL99" i="13" s="1"/>
  <c r="AM99" i="13" s="1"/>
  <c r="AL168" i="13"/>
  <c r="AM168" i="13" s="1"/>
  <c r="AO168" i="13" s="1"/>
  <c r="AK137" i="13"/>
  <c r="AL137" i="13" s="1"/>
  <c r="AM137" i="13" s="1"/>
  <c r="AL127" i="13"/>
  <c r="AM127" i="13" s="1"/>
  <c r="AN127" i="13" s="1"/>
  <c r="AL152" i="13"/>
  <c r="AM152" i="13" s="1"/>
  <c r="AN152" i="13" s="1"/>
  <c r="AJ108" i="13"/>
  <c r="AL108" i="13" s="1"/>
  <c r="AM108" i="13" s="1"/>
  <c r="AL160" i="13"/>
  <c r="AM160" i="13" s="1"/>
  <c r="AO160" i="13" s="1"/>
  <c r="AL153" i="13"/>
  <c r="AM153" i="13" s="1"/>
  <c r="AO153" i="13" s="1"/>
  <c r="AL154" i="13"/>
  <c r="AM154" i="13" s="1"/>
  <c r="AO154" i="13" s="1"/>
  <c r="AO142" i="13"/>
  <c r="AL76" i="13" l="1"/>
  <c r="AM76" i="13" s="1"/>
  <c r="AO76" i="13" s="1"/>
  <c r="AO74" i="13"/>
  <c r="AL107" i="13"/>
  <c r="AM107" i="13" s="1"/>
  <c r="AO107" i="13" s="1"/>
  <c r="AO128" i="13"/>
  <c r="AK94" i="13"/>
  <c r="AL94" i="13" s="1"/>
  <c r="AM94" i="13" s="1"/>
  <c r="AN94" i="13" s="1"/>
  <c r="AL90" i="13"/>
  <c r="AM90" i="13" s="1"/>
  <c r="AN90" i="13" s="1"/>
  <c r="AN96" i="13"/>
  <c r="AP96" i="13" s="1"/>
  <c r="AO96" i="13"/>
  <c r="AN91" i="13"/>
  <c r="AP91" i="13" s="1"/>
  <c r="AO164" i="13"/>
  <c r="AQ164" i="13" s="1"/>
  <c r="AL125" i="13"/>
  <c r="AM125" i="13" s="1"/>
  <c r="AO125" i="13" s="1"/>
  <c r="AJ167" i="13"/>
  <c r="AL167" i="13" s="1"/>
  <c r="AM167" i="13" s="1"/>
  <c r="AO167" i="13" s="1"/>
  <c r="AL92" i="13"/>
  <c r="AM92" i="13" s="1"/>
  <c r="AO92" i="13" s="1"/>
  <c r="AL75" i="13"/>
  <c r="AM75" i="13" s="1"/>
  <c r="AO75" i="13" s="1"/>
  <c r="AL103" i="13"/>
  <c r="AM103" i="13" s="1"/>
  <c r="AO103" i="13" s="1"/>
  <c r="AQ103" i="13" s="1"/>
  <c r="AO121" i="13"/>
  <c r="AQ121" i="13" s="1"/>
  <c r="AO152" i="13"/>
  <c r="AQ152" i="13" s="1"/>
  <c r="AO143" i="13"/>
  <c r="AP143" i="13" s="1"/>
  <c r="AN159" i="13"/>
  <c r="AO159" i="13"/>
  <c r="AN101" i="13"/>
  <c r="AQ101" i="13" s="1"/>
  <c r="AN162" i="13"/>
  <c r="AQ162" i="13" s="1"/>
  <c r="AN116" i="13"/>
  <c r="AQ116" i="13" s="1"/>
  <c r="AO165" i="13"/>
  <c r="AQ165" i="13" s="1"/>
  <c r="AN115" i="13"/>
  <c r="AP115" i="13" s="1"/>
  <c r="AO100" i="13"/>
  <c r="AP100" i="13" s="1"/>
  <c r="AO93" i="13"/>
  <c r="AN93" i="13"/>
  <c r="AO106" i="13"/>
  <c r="AN106" i="13"/>
  <c r="AO147" i="13"/>
  <c r="AO136" i="13"/>
  <c r="AQ136" i="13" s="1"/>
  <c r="AO146" i="13"/>
  <c r="AP146" i="13" s="1"/>
  <c r="AN81" i="13"/>
  <c r="AQ81" i="13" s="1"/>
  <c r="AN139" i="13"/>
  <c r="AP139" i="13" s="1"/>
  <c r="AN109" i="13"/>
  <c r="AQ109" i="13" s="1"/>
  <c r="AN144" i="13"/>
  <c r="AO144" i="13"/>
  <c r="AN129" i="13"/>
  <c r="AO129" i="13"/>
  <c r="AO148" i="13"/>
  <c r="AN148" i="13"/>
  <c r="AO86" i="13"/>
  <c r="AN86" i="13"/>
  <c r="AO104" i="13"/>
  <c r="AN104" i="13"/>
  <c r="AN111" i="13"/>
  <c r="AO111" i="13"/>
  <c r="AO166" i="13"/>
  <c r="AP166" i="13" s="1"/>
  <c r="AO156" i="13"/>
  <c r="AP156" i="13" s="1"/>
  <c r="AO110" i="13"/>
  <c r="AQ110" i="13" s="1"/>
  <c r="AL134" i="13"/>
  <c r="AM134" i="13" s="1"/>
  <c r="AN134" i="13" s="1"/>
  <c r="AN135" i="13"/>
  <c r="AP135" i="13" s="1"/>
  <c r="AO70" i="13"/>
  <c r="AQ70" i="13" s="1"/>
  <c r="AN72" i="13"/>
  <c r="AQ72" i="13" s="1"/>
  <c r="AN158" i="13"/>
  <c r="AQ158" i="13" s="1"/>
  <c r="AN114" i="13"/>
  <c r="AP114" i="13" s="1"/>
  <c r="AO102" i="13"/>
  <c r="AQ102" i="13" s="1"/>
  <c r="AO82" i="13"/>
  <c r="AQ82" i="13" s="1"/>
  <c r="AO84" i="13"/>
  <c r="AP84" i="13" s="1"/>
  <c r="AO132" i="13"/>
  <c r="AP132" i="13" s="1"/>
  <c r="AN68" i="13"/>
  <c r="AQ68" i="13" s="1"/>
  <c r="AO89" i="13"/>
  <c r="AN89" i="13"/>
  <c r="AJ112" i="13"/>
  <c r="AL112" i="13" s="1"/>
  <c r="AM112" i="13" s="1"/>
  <c r="AO163" i="13"/>
  <c r="AP163" i="13" s="1"/>
  <c r="AO119" i="13"/>
  <c r="AP119" i="13" s="1"/>
  <c r="AN145" i="13"/>
  <c r="AQ145" i="13" s="1"/>
  <c r="AN103" i="13"/>
  <c r="AP103" i="13" s="1"/>
  <c r="AN88" i="13"/>
  <c r="AO88" i="13"/>
  <c r="AN155" i="13"/>
  <c r="AO155" i="13"/>
  <c r="AP155" i="13" s="1"/>
  <c r="AO79" i="13"/>
  <c r="AN79" i="13"/>
  <c r="AN138" i="13"/>
  <c r="AO138" i="13"/>
  <c r="AP138" i="13" s="1"/>
  <c r="AO77" i="13"/>
  <c r="AQ77" i="13" s="1"/>
  <c r="AN161" i="13"/>
  <c r="AQ161" i="13" s="1"/>
  <c r="AK112" i="13"/>
  <c r="AN130" i="13"/>
  <c r="AQ130" i="13" s="1"/>
  <c r="AO151" i="13"/>
  <c r="AN151" i="13"/>
  <c r="AN126" i="13"/>
  <c r="AO126" i="13"/>
  <c r="AO71" i="13"/>
  <c r="AQ71" i="13" s="1"/>
  <c r="AN117" i="13"/>
  <c r="AP117" i="13" s="1"/>
  <c r="AO141" i="13"/>
  <c r="AP141" i="13" s="1"/>
  <c r="AN167" i="13"/>
  <c r="AQ167" i="13" s="1"/>
  <c r="AO73" i="13"/>
  <c r="AP73" i="13" s="1"/>
  <c r="AO83" i="13"/>
  <c r="AP83" i="13" s="1"/>
  <c r="AN76" i="13"/>
  <c r="AP76" i="13" s="1"/>
  <c r="AO80" i="13"/>
  <c r="AQ80" i="13" s="1"/>
  <c r="AN69" i="13"/>
  <c r="AQ69" i="13" s="1"/>
  <c r="AN124" i="13"/>
  <c r="AP124" i="13" s="1"/>
  <c r="AN168" i="13"/>
  <c r="AP168" i="13" s="1"/>
  <c r="AN150" i="13"/>
  <c r="AP150" i="13" s="1"/>
  <c r="AN95" i="13"/>
  <c r="AP95" i="13" s="1"/>
  <c r="AN123" i="13"/>
  <c r="AQ123" i="13" s="1"/>
  <c r="AN87" i="13"/>
  <c r="AP87" i="13" s="1"/>
  <c r="AO105" i="13"/>
  <c r="AQ105" i="13" s="1"/>
  <c r="AN131" i="13"/>
  <c r="AP131" i="13" s="1"/>
  <c r="AN157" i="13"/>
  <c r="AQ157" i="13" s="1"/>
  <c r="AO78" i="13"/>
  <c r="AN78" i="13"/>
  <c r="AO127" i="13"/>
  <c r="AP127" i="13" s="1"/>
  <c r="AN97" i="13"/>
  <c r="AQ97" i="13" s="1"/>
  <c r="AO120" i="13"/>
  <c r="AP120" i="13" s="1"/>
  <c r="AO98" i="13"/>
  <c r="AQ98" i="13" s="1"/>
  <c r="AN85" i="13"/>
  <c r="AP85" i="13" s="1"/>
  <c r="AO99" i="13"/>
  <c r="AN99" i="13"/>
  <c r="AP99" i="13" s="1"/>
  <c r="AN125" i="13"/>
  <c r="AP125" i="13" s="1"/>
  <c r="AO113" i="13"/>
  <c r="AQ113" i="13" s="1"/>
  <c r="AO137" i="13"/>
  <c r="AN137" i="13"/>
  <c r="AP137" i="13" s="1"/>
  <c r="AN107" i="13"/>
  <c r="AQ107" i="13" s="1"/>
  <c r="AN154" i="13"/>
  <c r="AP154" i="13" s="1"/>
  <c r="AN160" i="13"/>
  <c r="AP160" i="13" s="1"/>
  <c r="AN153" i="13"/>
  <c r="AP153" i="13" s="1"/>
  <c r="AN118" i="13"/>
  <c r="AP118" i="13" s="1"/>
  <c r="AO122" i="13"/>
  <c r="AQ122" i="13" s="1"/>
  <c r="AO140" i="13"/>
  <c r="AQ140" i="13" s="1"/>
  <c r="AN149" i="13"/>
  <c r="AQ149" i="13" s="1"/>
  <c r="AO133" i="13"/>
  <c r="AQ133" i="13" s="1"/>
  <c r="AO108" i="13"/>
  <c r="AN108" i="13"/>
  <c r="AQ87" i="13"/>
  <c r="AP164" i="13"/>
  <c r="AP162" i="13"/>
  <c r="AP74" i="13"/>
  <c r="AP71" i="13"/>
  <c r="AQ128" i="13"/>
  <c r="AQ142" i="13"/>
  <c r="AQ168" i="13"/>
  <c r="AP147" i="13"/>
  <c r="AQ147" i="13"/>
  <c r="AP121" i="13"/>
  <c r="AP97" i="13"/>
  <c r="AP128" i="13"/>
  <c r="AP81" i="13"/>
  <c r="AP142" i="13"/>
  <c r="AP102" i="13"/>
  <c r="AQ74" i="13"/>
  <c r="AQ139" i="13"/>
  <c r="AQ160" i="13"/>
  <c r="AQ143" i="13"/>
  <c r="AP145" i="13" l="1"/>
  <c r="AP136" i="13"/>
  <c r="AR136" i="13" s="1"/>
  <c r="AS136" i="13" s="1"/>
  <c r="AT136" i="13" s="1"/>
  <c r="AQ141" i="13"/>
  <c r="AO90" i="13"/>
  <c r="AP90" i="13" s="1"/>
  <c r="AQ96" i="13"/>
  <c r="AR96" i="13" s="1"/>
  <c r="AS96" i="13" s="1"/>
  <c r="AU96" i="13" s="1"/>
  <c r="AP101" i="13"/>
  <c r="AQ91" i="13"/>
  <c r="AP148" i="13"/>
  <c r="AP116" i="13"/>
  <c r="AR116" i="13" s="1"/>
  <c r="AS116" i="13" s="1"/>
  <c r="AP140" i="13"/>
  <c r="AR140" i="13" s="1"/>
  <c r="AS140" i="13" s="1"/>
  <c r="AT140" i="13" s="1"/>
  <c r="AQ146" i="13"/>
  <c r="AR146" i="13" s="1"/>
  <c r="AS146" i="13" s="1"/>
  <c r="AU146" i="13" s="1"/>
  <c r="AQ76" i="13"/>
  <c r="AR76" i="13" s="1"/>
  <c r="AS76" i="13" s="1"/>
  <c r="AU76" i="13" s="1"/>
  <c r="AQ156" i="13"/>
  <c r="AO94" i="13"/>
  <c r="AQ94" i="13" s="1"/>
  <c r="AO134" i="13"/>
  <c r="AQ93" i="13"/>
  <c r="AQ159" i="13"/>
  <c r="AQ144" i="13"/>
  <c r="AQ90" i="13"/>
  <c r="AQ89" i="13"/>
  <c r="AN92" i="13"/>
  <c r="AP92" i="13" s="1"/>
  <c r="AP165" i="13"/>
  <c r="AP93" i="13"/>
  <c r="AN75" i="13"/>
  <c r="AP75" i="13" s="1"/>
  <c r="AP68" i="13"/>
  <c r="AR68" i="13" s="1"/>
  <c r="AS68" i="13" s="1"/>
  <c r="AT68" i="13" s="1"/>
  <c r="AP111" i="13"/>
  <c r="AQ86" i="13"/>
  <c r="AP129" i="13"/>
  <c r="AP152" i="13"/>
  <c r="AR152" i="13" s="1"/>
  <c r="AS152" i="13" s="1"/>
  <c r="AT152" i="13" s="1"/>
  <c r="AP130" i="13"/>
  <c r="AR130" i="13" s="1"/>
  <c r="AS130" i="13" s="1"/>
  <c r="AU130" i="13" s="1"/>
  <c r="AP82" i="13"/>
  <c r="AR82" i="13" s="1"/>
  <c r="AS82" i="13" s="1"/>
  <c r="AU82" i="13" s="1"/>
  <c r="AP159" i="13"/>
  <c r="AP107" i="13"/>
  <c r="AR107" i="13" s="1"/>
  <c r="AS107" i="13" s="1"/>
  <c r="AU107" i="13" s="1"/>
  <c r="AQ115" i="13"/>
  <c r="AP109" i="13"/>
  <c r="AR109" i="13" s="1"/>
  <c r="AS109" i="13" s="1"/>
  <c r="AU109" i="13" s="1"/>
  <c r="AQ151" i="13"/>
  <c r="AQ79" i="13"/>
  <c r="AQ88" i="13"/>
  <c r="AP106" i="13"/>
  <c r="AQ84" i="13"/>
  <c r="AR84" i="13" s="1"/>
  <c r="AS84" i="13" s="1"/>
  <c r="AT84" i="13" s="1"/>
  <c r="AQ114" i="13"/>
  <c r="AQ106" i="13"/>
  <c r="AP122" i="13"/>
  <c r="AR122" i="13" s="1"/>
  <c r="AS122" i="13" s="1"/>
  <c r="AQ166" i="13"/>
  <c r="AR166" i="13" s="1"/>
  <c r="AS166" i="13" s="1"/>
  <c r="AQ100" i="13"/>
  <c r="AR100" i="13" s="1"/>
  <c r="AS100" i="13" s="1"/>
  <c r="AU100" i="13" s="1"/>
  <c r="AP72" i="13"/>
  <c r="AQ148" i="13"/>
  <c r="AP110" i="13"/>
  <c r="AR110" i="13" s="1"/>
  <c r="AS110" i="13" s="1"/>
  <c r="AT110" i="13" s="1"/>
  <c r="AQ135" i="13"/>
  <c r="AR135" i="13" s="1"/>
  <c r="AS135" i="13" s="1"/>
  <c r="AT135" i="13" s="1"/>
  <c r="AQ134" i="13"/>
  <c r="AR87" i="13"/>
  <c r="AS87" i="13" s="1"/>
  <c r="AT87" i="13" s="1"/>
  <c r="AP158" i="13"/>
  <c r="AR158" i="13" s="1"/>
  <c r="AS158" i="13" s="1"/>
  <c r="AU158" i="13" s="1"/>
  <c r="AP77" i="13"/>
  <c r="AR77" i="13" s="1"/>
  <c r="AS77" i="13" s="1"/>
  <c r="AU77" i="13" s="1"/>
  <c r="AQ111" i="13"/>
  <c r="AQ163" i="13"/>
  <c r="AR163" i="13" s="1"/>
  <c r="AS163" i="13" s="1"/>
  <c r="AT163" i="13" s="1"/>
  <c r="AQ73" i="13"/>
  <c r="AR73" i="13" s="1"/>
  <c r="AS73" i="13" s="1"/>
  <c r="AQ104" i="13"/>
  <c r="AP144" i="13"/>
  <c r="AO112" i="13"/>
  <c r="AN112" i="13"/>
  <c r="AQ120" i="13"/>
  <c r="AR120" i="13" s="1"/>
  <c r="AS120" i="13" s="1"/>
  <c r="AU120" i="13" s="1"/>
  <c r="AP70" i="13"/>
  <c r="AR70" i="13" s="1"/>
  <c r="AS70" i="13" s="1"/>
  <c r="AT70" i="13" s="1"/>
  <c r="AQ129" i="13"/>
  <c r="AP86" i="13"/>
  <c r="AR86" i="13" s="1"/>
  <c r="AS86" i="13" s="1"/>
  <c r="AT86" i="13" s="1"/>
  <c r="AP104" i="13"/>
  <c r="AR102" i="13"/>
  <c r="AS102" i="13" s="1"/>
  <c r="AU102" i="13" s="1"/>
  <c r="AQ132" i="13"/>
  <c r="AR132" i="13" s="1"/>
  <c r="AS132" i="13" s="1"/>
  <c r="AT132" i="13" s="1"/>
  <c r="AP79" i="13"/>
  <c r="AR79" i="13" s="1"/>
  <c r="AS79" i="13" s="1"/>
  <c r="AT79" i="13" s="1"/>
  <c r="AP134" i="13"/>
  <c r="AR134" i="13" s="1"/>
  <c r="AS134" i="13" s="1"/>
  <c r="AP98" i="13"/>
  <c r="AR98" i="13" s="1"/>
  <c r="AS98" i="13" s="1"/>
  <c r="AU98" i="13" s="1"/>
  <c r="AR143" i="13"/>
  <c r="AS143" i="13" s="1"/>
  <c r="AT143" i="13" s="1"/>
  <c r="AP89" i="13"/>
  <c r="AP161" i="13"/>
  <c r="AP69" i="13"/>
  <c r="AR69" i="13" s="1"/>
  <c r="AS69" i="13" s="1"/>
  <c r="AQ131" i="13"/>
  <c r="AR131" i="13" s="1"/>
  <c r="AS131" i="13" s="1"/>
  <c r="AQ119" i="13"/>
  <c r="AR119" i="13" s="1"/>
  <c r="AS119" i="13" s="1"/>
  <c r="AT119" i="13" s="1"/>
  <c r="AQ124" i="13"/>
  <c r="AR124" i="13" s="1"/>
  <c r="AS124" i="13" s="1"/>
  <c r="AU124" i="13" s="1"/>
  <c r="AQ95" i="13"/>
  <c r="AR95" i="13" s="1"/>
  <c r="AS95" i="13" s="1"/>
  <c r="AT95" i="13" s="1"/>
  <c r="AQ155" i="13"/>
  <c r="AR155" i="13" s="1"/>
  <c r="AS155" i="13" s="1"/>
  <c r="AT155" i="13" s="1"/>
  <c r="AP167" i="13"/>
  <c r="AR167" i="13" s="1"/>
  <c r="AS167" i="13" s="1"/>
  <c r="AT167" i="13" s="1"/>
  <c r="AQ99" i="13"/>
  <c r="AR99" i="13" s="1"/>
  <c r="AS99" i="13" s="1"/>
  <c r="AU99" i="13" s="1"/>
  <c r="AQ138" i="13"/>
  <c r="AQ153" i="13"/>
  <c r="AR153" i="13" s="1"/>
  <c r="AS153" i="13" s="1"/>
  <c r="AP88" i="13"/>
  <c r="AR88" i="13" s="1"/>
  <c r="AS88" i="13" s="1"/>
  <c r="AU88" i="13" s="1"/>
  <c r="AR128" i="13"/>
  <c r="AS128" i="13" s="1"/>
  <c r="AT128" i="13" s="1"/>
  <c r="AQ83" i="13"/>
  <c r="AR83" i="13" s="1"/>
  <c r="AS83" i="13" s="1"/>
  <c r="AU83" i="13" s="1"/>
  <c r="AP151" i="13"/>
  <c r="AQ117" i="13"/>
  <c r="AR117" i="13" s="1"/>
  <c r="AS117" i="13" s="1"/>
  <c r="AT117" i="13" s="1"/>
  <c r="AQ154" i="13"/>
  <c r="AR154" i="13" s="1"/>
  <c r="AS154" i="13" s="1"/>
  <c r="AU154" i="13" s="1"/>
  <c r="AQ137" i="13"/>
  <c r="AR137" i="13" s="1"/>
  <c r="AS137" i="13" s="1"/>
  <c r="AQ78" i="13"/>
  <c r="AQ126" i="13"/>
  <c r="AR71" i="13"/>
  <c r="AS71" i="13" s="1"/>
  <c r="AT71" i="13" s="1"/>
  <c r="AP126" i="13"/>
  <c r="AP105" i="13"/>
  <c r="AR105" i="13" s="1"/>
  <c r="AS105" i="13" s="1"/>
  <c r="AT105" i="13" s="1"/>
  <c r="AQ150" i="13"/>
  <c r="AR150" i="13" s="1"/>
  <c r="AS150" i="13" s="1"/>
  <c r="AT150" i="13" s="1"/>
  <c r="AP123" i="13"/>
  <c r="AR123" i="13" s="1"/>
  <c r="AS123" i="13" s="1"/>
  <c r="AR142" i="13"/>
  <c r="AS142" i="13" s="1"/>
  <c r="AT142" i="13" s="1"/>
  <c r="AP78" i="13"/>
  <c r="AP80" i="13"/>
  <c r="AR80" i="13" s="1"/>
  <c r="AS80" i="13" s="1"/>
  <c r="AR156" i="13"/>
  <c r="AS156" i="13" s="1"/>
  <c r="AT156" i="13" s="1"/>
  <c r="AQ127" i="13"/>
  <c r="AR127" i="13" s="1"/>
  <c r="AS127" i="13" s="1"/>
  <c r="AQ85" i="13"/>
  <c r="AR85" i="13" s="1"/>
  <c r="AS85" i="13" s="1"/>
  <c r="AT85" i="13" s="1"/>
  <c r="AR74" i="13"/>
  <c r="AS74" i="13" s="1"/>
  <c r="AT74" i="13" s="1"/>
  <c r="AP133" i="13"/>
  <c r="AR133" i="13" s="1"/>
  <c r="AS133" i="13" s="1"/>
  <c r="AR115" i="13"/>
  <c r="AS115" i="13" s="1"/>
  <c r="AT115" i="13" s="1"/>
  <c r="AR121" i="13"/>
  <c r="AS121" i="13" s="1"/>
  <c r="AT121" i="13" s="1"/>
  <c r="AP149" i="13"/>
  <c r="AR149" i="13" s="1"/>
  <c r="AS149" i="13" s="1"/>
  <c r="AT149" i="13" s="1"/>
  <c r="AR162" i="13"/>
  <c r="AS162" i="13" s="1"/>
  <c r="AT162" i="13" s="1"/>
  <c r="AP157" i="13"/>
  <c r="AR157" i="13" s="1"/>
  <c r="AS157" i="13" s="1"/>
  <c r="AU157" i="13" s="1"/>
  <c r="AP113" i="13"/>
  <c r="AR113" i="13" s="1"/>
  <c r="AS113" i="13" s="1"/>
  <c r="AQ118" i="13"/>
  <c r="AR118" i="13" s="1"/>
  <c r="AS118" i="13" s="1"/>
  <c r="AU118" i="13" s="1"/>
  <c r="AQ125" i="13"/>
  <c r="AR125" i="13" s="1"/>
  <c r="AS125" i="13" s="1"/>
  <c r="AU125" i="13" s="1"/>
  <c r="AM169" i="13"/>
  <c r="AR101" i="13"/>
  <c r="AS101" i="13" s="1"/>
  <c r="AT101" i="13" s="1"/>
  <c r="AR81" i="13"/>
  <c r="AS81" i="13" s="1"/>
  <c r="AT81" i="13" s="1"/>
  <c r="AR161" i="13"/>
  <c r="AS161" i="13" s="1"/>
  <c r="AU161" i="13" s="1"/>
  <c r="AR168" i="13"/>
  <c r="AS168" i="13" s="1"/>
  <c r="AT168" i="13" s="1"/>
  <c r="AP108" i="13"/>
  <c r="AR164" i="13"/>
  <c r="AS164" i="13" s="1"/>
  <c r="AT164" i="13" s="1"/>
  <c r="AR160" i="13"/>
  <c r="AS160" i="13" s="1"/>
  <c r="AU160" i="13" s="1"/>
  <c r="AR139" i="13"/>
  <c r="AS139" i="13" s="1"/>
  <c r="AU139" i="13" s="1"/>
  <c r="AR72" i="13"/>
  <c r="AS72" i="13" s="1"/>
  <c r="AT72" i="13" s="1"/>
  <c r="AR145" i="13"/>
  <c r="AS145" i="13" s="1"/>
  <c r="AT145" i="13" s="1"/>
  <c r="AR165" i="13"/>
  <c r="AS165" i="13" s="1"/>
  <c r="AT165" i="13" s="1"/>
  <c r="AR91" i="13"/>
  <c r="AS91" i="13" s="1"/>
  <c r="AT91" i="13" s="1"/>
  <c r="AR147" i="13"/>
  <c r="AS147" i="13" s="1"/>
  <c r="AT147" i="13" s="1"/>
  <c r="AQ108" i="13"/>
  <c r="AR97" i="13"/>
  <c r="AS97" i="13" s="1"/>
  <c r="AT97" i="13" s="1"/>
  <c r="AR103" i="13"/>
  <c r="AS103" i="13" s="1"/>
  <c r="AT103" i="13" s="1"/>
  <c r="AR138" i="13"/>
  <c r="AS138" i="13" s="1"/>
  <c r="AU138" i="13" s="1"/>
  <c r="AR114" i="13"/>
  <c r="AS114" i="13" s="1"/>
  <c r="AU114" i="13" s="1"/>
  <c r="AR141" i="13"/>
  <c r="AS141" i="13" s="1"/>
  <c r="AT141" i="13" s="1"/>
  <c r="AR106" i="13" l="1"/>
  <c r="AS106" i="13" s="1"/>
  <c r="AT106" i="13" s="1"/>
  <c r="AR90" i="13"/>
  <c r="AS90" i="13" s="1"/>
  <c r="AT90" i="13" s="1"/>
  <c r="AU101" i="13"/>
  <c r="AW101" i="13" s="1"/>
  <c r="AP94" i="13"/>
  <c r="AR94" i="13" s="1"/>
  <c r="AS94" i="13" s="1"/>
  <c r="AR144" i="13"/>
  <c r="AS144" i="13" s="1"/>
  <c r="AT144" i="13" s="1"/>
  <c r="AR111" i="13"/>
  <c r="AS111" i="13" s="1"/>
  <c r="AT111" i="13" s="1"/>
  <c r="AQ92" i="13"/>
  <c r="AR92" i="13" s="1"/>
  <c r="AS92" i="13" s="1"/>
  <c r="AU92" i="13" s="1"/>
  <c r="AR159" i="13"/>
  <c r="AS159" i="13" s="1"/>
  <c r="AU159" i="13" s="1"/>
  <c r="AT116" i="13"/>
  <c r="AU116" i="13"/>
  <c r="AW116" i="13" s="1"/>
  <c r="AR93" i="13"/>
  <c r="AS93" i="13" s="1"/>
  <c r="AT93" i="13" s="1"/>
  <c r="AR129" i="13"/>
  <c r="AS129" i="13" s="1"/>
  <c r="AR148" i="13"/>
  <c r="AS148" i="13" s="1"/>
  <c r="AT148" i="13" s="1"/>
  <c r="AR89" i="13"/>
  <c r="AS89" i="13" s="1"/>
  <c r="AU89" i="13" s="1"/>
  <c r="AQ75" i="13"/>
  <c r="AR75" i="13" s="1"/>
  <c r="AS75" i="13" s="1"/>
  <c r="AT75" i="13" s="1"/>
  <c r="AU136" i="13"/>
  <c r="AP112" i="13"/>
  <c r="AR151" i="13"/>
  <c r="AS151" i="13" s="1"/>
  <c r="AT151" i="13" s="1"/>
  <c r="AU142" i="13"/>
  <c r="AV142" i="13" s="1"/>
  <c r="AT161" i="13"/>
  <c r="AT122" i="13"/>
  <c r="AU122" i="13"/>
  <c r="AT166" i="13"/>
  <c r="AU166" i="13"/>
  <c r="AT82" i="13"/>
  <c r="AV82" i="13" s="1"/>
  <c r="AQ112" i="13"/>
  <c r="AU144" i="13"/>
  <c r="AV144" i="13" s="1"/>
  <c r="AU87" i="13"/>
  <c r="AV87" i="13" s="1"/>
  <c r="AT124" i="13"/>
  <c r="AV124" i="13" s="1"/>
  <c r="AR104" i="13"/>
  <c r="AS104" i="13" s="1"/>
  <c r="AT131" i="13"/>
  <c r="AU131" i="13"/>
  <c r="AT73" i="13"/>
  <c r="AU73" i="13"/>
  <c r="AU143" i="13"/>
  <c r="AW143" i="13" s="1"/>
  <c r="AU155" i="13"/>
  <c r="AV155" i="13" s="1"/>
  <c r="AT102" i="13"/>
  <c r="AW102" i="13" s="1"/>
  <c r="AU84" i="13"/>
  <c r="AV84" i="13" s="1"/>
  <c r="AU128" i="13"/>
  <c r="AV128" i="13" s="1"/>
  <c r="AU162" i="13"/>
  <c r="AW162" i="13" s="1"/>
  <c r="AR126" i="13"/>
  <c r="AS126" i="13" s="1"/>
  <c r="AT126" i="13" s="1"/>
  <c r="AT104" i="13"/>
  <c r="AU104" i="13"/>
  <c r="AT129" i="13"/>
  <c r="AU129" i="13"/>
  <c r="AT130" i="13"/>
  <c r="AW130" i="13" s="1"/>
  <c r="AT77" i="13"/>
  <c r="AW77" i="13" s="1"/>
  <c r="AU115" i="13"/>
  <c r="AV115" i="13" s="1"/>
  <c r="AU106" i="13"/>
  <c r="AV106" i="13" s="1"/>
  <c r="AU71" i="13"/>
  <c r="AW71" i="13" s="1"/>
  <c r="AT134" i="13"/>
  <c r="AU134" i="13"/>
  <c r="AU69" i="13"/>
  <c r="AT69" i="13"/>
  <c r="AT157" i="13"/>
  <c r="AW157" i="13" s="1"/>
  <c r="AT120" i="13"/>
  <c r="AV120" i="13" s="1"/>
  <c r="AU68" i="13"/>
  <c r="AV68" i="13" s="1"/>
  <c r="AT146" i="13"/>
  <c r="AW146" i="13" s="1"/>
  <c r="AT153" i="13"/>
  <c r="AU153" i="13"/>
  <c r="AT109" i="13"/>
  <c r="AV109" i="13" s="1"/>
  <c r="AR108" i="13"/>
  <c r="AS108" i="13" s="1"/>
  <c r="AT108" i="13" s="1"/>
  <c r="AU86" i="13"/>
  <c r="AW86" i="13" s="1"/>
  <c r="AU70" i="13"/>
  <c r="AV70" i="13" s="1"/>
  <c r="AU137" i="13"/>
  <c r="AT137" i="13"/>
  <c r="AU147" i="13"/>
  <c r="AV147" i="13" s="1"/>
  <c r="AU121" i="13"/>
  <c r="AV121" i="13" s="1"/>
  <c r="AT158" i="13"/>
  <c r="AV158" i="13" s="1"/>
  <c r="AU167" i="13"/>
  <c r="AV167" i="13" s="1"/>
  <c r="AU110" i="13"/>
  <c r="AW110" i="13" s="1"/>
  <c r="AU165" i="13"/>
  <c r="AV165" i="13" s="1"/>
  <c r="AU119" i="13"/>
  <c r="AW119" i="13" s="1"/>
  <c r="AT98" i="13"/>
  <c r="AV98" i="13" s="1"/>
  <c r="AR78" i="13"/>
  <c r="AS78" i="13" s="1"/>
  <c r="AT78" i="13" s="1"/>
  <c r="AU152" i="13"/>
  <c r="AV152" i="13" s="1"/>
  <c r="AT80" i="13"/>
  <c r="AU80" i="13"/>
  <c r="AU123" i="13"/>
  <c r="AT123" i="13"/>
  <c r="AT96" i="13"/>
  <c r="AV96" i="13" s="1"/>
  <c r="AU156" i="13"/>
  <c r="AW156" i="13" s="1"/>
  <c r="AU74" i="13"/>
  <c r="AV74" i="13" s="1"/>
  <c r="AT125" i="13"/>
  <c r="AV125" i="13" s="1"/>
  <c r="AU148" i="13"/>
  <c r="AW148" i="13" s="1"/>
  <c r="AT113" i="13"/>
  <c r="AU113" i="13"/>
  <c r="AU81" i="13"/>
  <c r="AW81" i="13" s="1"/>
  <c r="AU133" i="13"/>
  <c r="AT133" i="13"/>
  <c r="AT94" i="13"/>
  <c r="AU94" i="13"/>
  <c r="AT127" i="13"/>
  <c r="AU127" i="13"/>
  <c r="AU140" i="13"/>
  <c r="AV140" i="13" s="1"/>
  <c r="AT100" i="13"/>
  <c r="AV100" i="13" s="1"/>
  <c r="AU150" i="13"/>
  <c r="AV150" i="13" s="1"/>
  <c r="AT118" i="13"/>
  <c r="AV118" i="13" s="1"/>
  <c r="AU85" i="13"/>
  <c r="AV85" i="13" s="1"/>
  <c r="AT139" i="13"/>
  <c r="AV139" i="13" s="1"/>
  <c r="AU105" i="13"/>
  <c r="AV105" i="13" s="1"/>
  <c r="AU103" i="13"/>
  <c r="AV103" i="13" s="1"/>
  <c r="AU90" i="13"/>
  <c r="AV90" i="13" s="1"/>
  <c r="AU95" i="13"/>
  <c r="AV95" i="13" s="1"/>
  <c r="AT83" i="13"/>
  <c r="AW83" i="13" s="1"/>
  <c r="AT114" i="13"/>
  <c r="AV114" i="13" s="1"/>
  <c r="AT138" i="13"/>
  <c r="AV138" i="13" s="1"/>
  <c r="AU132" i="13"/>
  <c r="AW132" i="13" s="1"/>
  <c r="AU97" i="13"/>
  <c r="AV97" i="13" s="1"/>
  <c r="AU72" i="13"/>
  <c r="AV72" i="13" s="1"/>
  <c r="AU126" i="13"/>
  <c r="AW126" i="13" s="1"/>
  <c r="AU91" i="13"/>
  <c r="AV91" i="13" s="1"/>
  <c r="AT154" i="13"/>
  <c r="AV154" i="13" s="1"/>
  <c r="AT99" i="13"/>
  <c r="AW99" i="13" s="1"/>
  <c r="AT88" i="13"/>
  <c r="AV88" i="13" s="1"/>
  <c r="AU117" i="13"/>
  <c r="AV117" i="13" s="1"/>
  <c r="AU79" i="13"/>
  <c r="AW79" i="13" s="1"/>
  <c r="AT160" i="13"/>
  <c r="AV160" i="13" s="1"/>
  <c r="AT107" i="13"/>
  <c r="AV107" i="13" s="1"/>
  <c r="AU135" i="13"/>
  <c r="AW135" i="13" s="1"/>
  <c r="AU163" i="13"/>
  <c r="AV163" i="13" s="1"/>
  <c r="AU164" i="13"/>
  <c r="AV164" i="13" s="1"/>
  <c r="AU168" i="13"/>
  <c r="AW168" i="13" s="1"/>
  <c r="AT159" i="13"/>
  <c r="AW159" i="13" s="1"/>
  <c r="AU149" i="13"/>
  <c r="AW149" i="13" s="1"/>
  <c r="AU145" i="13"/>
  <c r="AV145" i="13" s="1"/>
  <c r="AU141" i="13"/>
  <c r="AW141" i="13" s="1"/>
  <c r="AV162" i="13"/>
  <c r="AW120" i="13"/>
  <c r="AT76" i="13"/>
  <c r="AW76" i="13" s="1"/>
  <c r="AU151" i="13"/>
  <c r="AW151" i="13" s="1"/>
  <c r="AV161" i="13"/>
  <c r="AW136" i="13"/>
  <c r="AW87" i="13"/>
  <c r="AW84" i="13"/>
  <c r="AW161" i="13"/>
  <c r="AV136" i="13"/>
  <c r="AV116" i="13"/>
  <c r="AV101" i="13" l="1"/>
  <c r="AW144" i="13"/>
  <c r="AU111" i="13"/>
  <c r="AV111" i="13" s="1"/>
  <c r="AW95" i="13"/>
  <c r="AT92" i="13"/>
  <c r="AV92" i="13" s="1"/>
  <c r="AT89" i="13"/>
  <c r="AV143" i="13"/>
  <c r="AX143" i="13" s="1"/>
  <c r="AY143" i="13" s="1"/>
  <c r="BA143" i="13" s="1"/>
  <c r="AW142" i="13"/>
  <c r="AV71" i="13"/>
  <c r="AX71" i="13" s="1"/>
  <c r="AY71" i="13" s="1"/>
  <c r="AZ71" i="13" s="1"/>
  <c r="AW139" i="13"/>
  <c r="AX139" i="13" s="1"/>
  <c r="AY139" i="13" s="1"/>
  <c r="BA139" i="13" s="1"/>
  <c r="AV135" i="13"/>
  <c r="AX135" i="13" s="1"/>
  <c r="AY135" i="13" s="1"/>
  <c r="AZ135" i="13" s="1"/>
  <c r="AV130" i="13"/>
  <c r="AX130" i="13" s="1"/>
  <c r="AY130" i="13" s="1"/>
  <c r="AZ130" i="13" s="1"/>
  <c r="AU93" i="13"/>
  <c r="AV93" i="13" s="1"/>
  <c r="AU75" i="13"/>
  <c r="AV75" i="13" s="1"/>
  <c r="AW134" i="13"/>
  <c r="AW131" i="13"/>
  <c r="AV69" i="13"/>
  <c r="AV122" i="13"/>
  <c r="AX122" i="13" s="1"/>
  <c r="AY122" i="13" s="1"/>
  <c r="AZ122" i="13" s="1"/>
  <c r="AR112" i="13"/>
  <c r="AS112" i="13" s="1"/>
  <c r="AT112" i="13" s="1"/>
  <c r="AV166" i="13"/>
  <c r="AW82" i="13"/>
  <c r="AX82" i="13" s="1"/>
  <c r="AY82" i="13" s="1"/>
  <c r="AZ82" i="13" s="1"/>
  <c r="AV102" i="13"/>
  <c r="AX102" i="13" s="1"/>
  <c r="AY102" i="13" s="1"/>
  <c r="BA102" i="13" s="1"/>
  <c r="AW124" i="13"/>
  <c r="AW106" i="13"/>
  <c r="AX106" i="13" s="1"/>
  <c r="AY106" i="13" s="1"/>
  <c r="AZ106" i="13" s="1"/>
  <c r="AW73" i="13"/>
  <c r="AW122" i="13"/>
  <c r="AW166" i="13"/>
  <c r="AV77" i="13"/>
  <c r="AX77" i="13" s="1"/>
  <c r="AY77" i="13" s="1"/>
  <c r="BA77" i="13" s="1"/>
  <c r="AW128" i="13"/>
  <c r="AX128" i="13" s="1"/>
  <c r="AY128" i="13" s="1"/>
  <c r="AZ128" i="13" s="1"/>
  <c r="AV89" i="13"/>
  <c r="AV104" i="13"/>
  <c r="AX104" i="13" s="1"/>
  <c r="AY104" i="13" s="1"/>
  <c r="BA104" i="13" s="1"/>
  <c r="AW154" i="13"/>
  <c r="AX154" i="13" s="1"/>
  <c r="AY154" i="13" s="1"/>
  <c r="BA154" i="13" s="1"/>
  <c r="AW155" i="13"/>
  <c r="AX155" i="13" s="1"/>
  <c r="AY155" i="13" s="1"/>
  <c r="AZ155" i="13" s="1"/>
  <c r="AV86" i="13"/>
  <c r="AX86" i="13" s="1"/>
  <c r="AY86" i="13" s="1"/>
  <c r="BA86" i="13" s="1"/>
  <c r="AV73" i="13"/>
  <c r="AW69" i="13"/>
  <c r="AV129" i="13"/>
  <c r="AW68" i="13"/>
  <c r="AX68" i="13" s="1"/>
  <c r="AY68" i="13" s="1"/>
  <c r="AZ68" i="13" s="1"/>
  <c r="AW117" i="13"/>
  <c r="AX117" i="13" s="1"/>
  <c r="AY117" i="13" s="1"/>
  <c r="BA117" i="13" s="1"/>
  <c r="AW100" i="13"/>
  <c r="AX100" i="13" s="1"/>
  <c r="AY100" i="13" s="1"/>
  <c r="BA100" i="13" s="1"/>
  <c r="AW91" i="13"/>
  <c r="AX91" i="13" s="1"/>
  <c r="AY91" i="13" s="1"/>
  <c r="AZ91" i="13" s="1"/>
  <c r="AW167" i="13"/>
  <c r="AX167" i="13" s="1"/>
  <c r="AY167" i="13" s="1"/>
  <c r="AZ167" i="13" s="1"/>
  <c r="AW111" i="13"/>
  <c r="AX111" i="13" s="1"/>
  <c r="AY111" i="13" s="1"/>
  <c r="AZ111" i="13" s="1"/>
  <c r="AW153" i="13"/>
  <c r="AW129" i="13"/>
  <c r="AX129" i="13" s="1"/>
  <c r="AY129" i="13" s="1"/>
  <c r="AZ129" i="13" s="1"/>
  <c r="AW115" i="13"/>
  <c r="AX115" i="13" s="1"/>
  <c r="AY115" i="13" s="1"/>
  <c r="AZ115" i="13" s="1"/>
  <c r="AV132" i="13"/>
  <c r="AX132" i="13" s="1"/>
  <c r="AY132" i="13" s="1"/>
  <c r="AZ132" i="13" s="1"/>
  <c r="AV131" i="13"/>
  <c r="AX131" i="13" s="1"/>
  <c r="AY131" i="13" s="1"/>
  <c r="AZ131" i="13" s="1"/>
  <c r="AU108" i="13"/>
  <c r="AV108" i="13" s="1"/>
  <c r="AW127" i="13"/>
  <c r="AV133" i="13"/>
  <c r="AW113" i="13"/>
  <c r="AW123" i="13"/>
  <c r="AW89" i="13"/>
  <c r="AW104" i="13"/>
  <c r="AX84" i="13"/>
  <c r="AY84" i="13" s="1"/>
  <c r="BA84" i="13" s="1"/>
  <c r="AW121" i="13"/>
  <c r="AX121" i="13" s="1"/>
  <c r="AY121" i="13" s="1"/>
  <c r="BA121" i="13" s="1"/>
  <c r="AV146" i="13"/>
  <c r="AX146" i="13" s="1"/>
  <c r="AY146" i="13" s="1"/>
  <c r="BA146" i="13" s="1"/>
  <c r="AV123" i="13"/>
  <c r="AW158" i="13"/>
  <c r="AX158" i="13" s="1"/>
  <c r="AY158" i="13" s="1"/>
  <c r="AZ158" i="13" s="1"/>
  <c r="AW96" i="13"/>
  <c r="AX96" i="13" s="1"/>
  <c r="AY96" i="13" s="1"/>
  <c r="AZ96" i="13" s="1"/>
  <c r="AV153" i="13"/>
  <c r="AV119" i="13"/>
  <c r="AX119" i="13" s="1"/>
  <c r="AY119" i="13" s="1"/>
  <c r="BA119" i="13" s="1"/>
  <c r="AV157" i="13"/>
  <c r="AX157" i="13" s="1"/>
  <c r="AY157" i="13" s="1"/>
  <c r="BA157" i="13" s="1"/>
  <c r="AW109" i="13"/>
  <c r="AX109" i="13" s="1"/>
  <c r="AY109" i="13" s="1"/>
  <c r="AV134" i="13"/>
  <c r="AV81" i="13"/>
  <c r="AX81" i="13" s="1"/>
  <c r="AY81" i="13" s="1"/>
  <c r="AZ81" i="13" s="1"/>
  <c r="AV80" i="13"/>
  <c r="AV137" i="13"/>
  <c r="AX120" i="13"/>
  <c r="AY120" i="13" s="1"/>
  <c r="AZ120" i="13" s="1"/>
  <c r="AW165" i="13"/>
  <c r="AX165" i="13" s="1"/>
  <c r="AY165" i="13" s="1"/>
  <c r="AW152" i="13"/>
  <c r="AX152" i="13" s="1"/>
  <c r="AY152" i="13" s="1"/>
  <c r="BA152" i="13" s="1"/>
  <c r="AW74" i="13"/>
  <c r="AX74" i="13" s="1"/>
  <c r="AY74" i="13" s="1"/>
  <c r="AW137" i="13"/>
  <c r="AX137" i="13" s="1"/>
  <c r="AY137" i="13" s="1"/>
  <c r="AZ137" i="13" s="1"/>
  <c r="AV113" i="13"/>
  <c r="AX113" i="13" s="1"/>
  <c r="AY113" i="13" s="1"/>
  <c r="AZ113" i="13" s="1"/>
  <c r="AW98" i="13"/>
  <c r="AX98" i="13" s="1"/>
  <c r="AY98" i="13" s="1"/>
  <c r="BA98" i="13" s="1"/>
  <c r="AW85" i="13"/>
  <c r="AX85" i="13" s="1"/>
  <c r="AY85" i="13" s="1"/>
  <c r="AZ85" i="13" s="1"/>
  <c r="AX134" i="13"/>
  <c r="AY134" i="13" s="1"/>
  <c r="AZ134" i="13" s="1"/>
  <c r="AW80" i="13"/>
  <c r="AW150" i="13"/>
  <c r="AX150" i="13" s="1"/>
  <c r="AY150" i="13" s="1"/>
  <c r="AZ150" i="13" s="1"/>
  <c r="AW75" i="13"/>
  <c r="AX75" i="13" s="1"/>
  <c r="AY75" i="13" s="1"/>
  <c r="AZ75" i="13" s="1"/>
  <c r="AW133" i="13"/>
  <c r="AV126" i="13"/>
  <c r="AX126" i="13" s="1"/>
  <c r="AY126" i="13" s="1"/>
  <c r="AV127" i="13"/>
  <c r="AX127" i="13" s="1"/>
  <c r="AY127" i="13" s="1"/>
  <c r="BA127" i="13" s="1"/>
  <c r="AW145" i="13"/>
  <c r="AW140" i="13"/>
  <c r="AX140" i="13" s="1"/>
  <c r="AY140" i="13" s="1"/>
  <c r="AV79" i="13"/>
  <c r="AX79" i="13" s="1"/>
  <c r="AY79" i="13" s="1"/>
  <c r="AW70" i="13"/>
  <c r="AX70" i="13" s="1"/>
  <c r="AY70" i="13" s="1"/>
  <c r="BA70" i="13" s="1"/>
  <c r="AV149" i="13"/>
  <c r="AX149" i="13" s="1"/>
  <c r="AY149" i="13" s="1"/>
  <c r="BA149" i="13" s="1"/>
  <c r="AW97" i="13"/>
  <c r="AX97" i="13" s="1"/>
  <c r="AY97" i="13" s="1"/>
  <c r="AW147" i="13"/>
  <c r="AX147" i="13" s="1"/>
  <c r="AY147" i="13" s="1"/>
  <c r="AZ147" i="13" s="1"/>
  <c r="AW88" i="13"/>
  <c r="AX88" i="13" s="1"/>
  <c r="AY88" i="13" s="1"/>
  <c r="BA88" i="13" s="1"/>
  <c r="AV148" i="13"/>
  <c r="AX148" i="13" s="1"/>
  <c r="AY148" i="13" s="1"/>
  <c r="AZ148" i="13" s="1"/>
  <c r="AV110" i="13"/>
  <c r="AX110" i="13" s="1"/>
  <c r="AY110" i="13" s="1"/>
  <c r="AU78" i="13"/>
  <c r="AV78" i="13" s="1"/>
  <c r="AW138" i="13"/>
  <c r="AX138" i="13" s="1"/>
  <c r="AY138" i="13" s="1"/>
  <c r="AV156" i="13"/>
  <c r="AX156" i="13" s="1"/>
  <c r="AY156" i="13" s="1"/>
  <c r="AZ156" i="13" s="1"/>
  <c r="AV151" i="13"/>
  <c r="AX151" i="13" s="1"/>
  <c r="AY151" i="13" s="1"/>
  <c r="AW107" i="13"/>
  <c r="AX107" i="13" s="1"/>
  <c r="AY107" i="13" s="1"/>
  <c r="BA107" i="13" s="1"/>
  <c r="AW94" i="13"/>
  <c r="AW92" i="13"/>
  <c r="AX92" i="13" s="1"/>
  <c r="AY92" i="13" s="1"/>
  <c r="AW103" i="13"/>
  <c r="AX103" i="13" s="1"/>
  <c r="AY103" i="13" s="1"/>
  <c r="AX136" i="13"/>
  <c r="AY136" i="13" s="1"/>
  <c r="AZ136" i="13" s="1"/>
  <c r="AX101" i="13"/>
  <c r="AY101" i="13" s="1"/>
  <c r="BA101" i="13" s="1"/>
  <c r="AV141" i="13"/>
  <c r="AX141" i="13" s="1"/>
  <c r="AY141" i="13" s="1"/>
  <c r="AX142" i="13"/>
  <c r="AY142" i="13" s="1"/>
  <c r="AZ142" i="13" s="1"/>
  <c r="AV76" i="13"/>
  <c r="AX76" i="13" s="1"/>
  <c r="AY76" i="13" s="1"/>
  <c r="BA76" i="13" s="1"/>
  <c r="AW125" i="13"/>
  <c r="AX125" i="13" s="1"/>
  <c r="AY125" i="13" s="1"/>
  <c r="BA125" i="13" s="1"/>
  <c r="AV94" i="13"/>
  <c r="AX162" i="13"/>
  <c r="AY162" i="13" s="1"/>
  <c r="BA162" i="13" s="1"/>
  <c r="AX87" i="13"/>
  <c r="AY87" i="13" s="1"/>
  <c r="BA87" i="13" s="1"/>
  <c r="AX144" i="13"/>
  <c r="AY144" i="13" s="1"/>
  <c r="BA144" i="13" s="1"/>
  <c r="AX116" i="13"/>
  <c r="AY116" i="13" s="1"/>
  <c r="AZ116" i="13" s="1"/>
  <c r="AV99" i="13"/>
  <c r="AX99" i="13" s="1"/>
  <c r="AY99" i="13" s="1"/>
  <c r="AZ99" i="13" s="1"/>
  <c r="AW118" i="13"/>
  <c r="AX118" i="13" s="1"/>
  <c r="AY118" i="13" s="1"/>
  <c r="AZ118" i="13" s="1"/>
  <c r="AX124" i="13"/>
  <c r="AY124" i="13" s="1"/>
  <c r="AZ124" i="13" s="1"/>
  <c r="AV159" i="13"/>
  <c r="AX159" i="13" s="1"/>
  <c r="AY159" i="13" s="1"/>
  <c r="AZ159" i="13" s="1"/>
  <c r="AW105" i="13"/>
  <c r="AX105" i="13" s="1"/>
  <c r="AY105" i="13" s="1"/>
  <c r="AV83" i="13"/>
  <c r="AX83" i="13" s="1"/>
  <c r="AY83" i="13" s="1"/>
  <c r="AZ83" i="13" s="1"/>
  <c r="AW90" i="13"/>
  <c r="AX90" i="13" s="1"/>
  <c r="AY90" i="13" s="1"/>
  <c r="BA90" i="13" s="1"/>
  <c r="AW114" i="13"/>
  <c r="AX114" i="13" s="1"/>
  <c r="AY114" i="13" s="1"/>
  <c r="AW160" i="13"/>
  <c r="AX160" i="13" s="1"/>
  <c r="AY160" i="13" s="1"/>
  <c r="AZ160" i="13" s="1"/>
  <c r="AW72" i="13"/>
  <c r="AX72" i="13" s="1"/>
  <c r="AY72" i="13" s="1"/>
  <c r="AW163" i="13"/>
  <c r="AX163" i="13" s="1"/>
  <c r="AY163" i="13" s="1"/>
  <c r="AW164" i="13"/>
  <c r="AX164" i="13" s="1"/>
  <c r="AY164" i="13" s="1"/>
  <c r="AX161" i="13"/>
  <c r="AY161" i="13" s="1"/>
  <c r="AZ161" i="13" s="1"/>
  <c r="AV168" i="13"/>
  <c r="AX168" i="13" s="1"/>
  <c r="AY168" i="13" s="1"/>
  <c r="BA168" i="13" s="1"/>
  <c r="AX95" i="13"/>
  <c r="AY95" i="13" s="1"/>
  <c r="BA95" i="13" s="1"/>
  <c r="AX145" i="13"/>
  <c r="AY145" i="13" s="1"/>
  <c r="AZ145" i="13" s="1"/>
  <c r="AU112" i="13" l="1"/>
  <c r="AV112" i="13" s="1"/>
  <c r="BA120" i="13"/>
  <c r="BB120" i="13" s="1"/>
  <c r="AS169" i="13"/>
  <c r="AX153" i="13"/>
  <c r="AY153" i="13" s="1"/>
  <c r="AZ153" i="13" s="1"/>
  <c r="AX69" i="13"/>
  <c r="AY69" i="13" s="1"/>
  <c r="BA69" i="13" s="1"/>
  <c r="AW93" i="13"/>
  <c r="AX93" i="13" s="1"/>
  <c r="AY93" i="13" s="1"/>
  <c r="BA93" i="13" s="1"/>
  <c r="AX123" i="13"/>
  <c r="AY123" i="13" s="1"/>
  <c r="BA123" i="13" s="1"/>
  <c r="BA85" i="13"/>
  <c r="AX133" i="13"/>
  <c r="AY133" i="13" s="1"/>
  <c r="AZ133" i="13" s="1"/>
  <c r="AX73" i="13"/>
  <c r="AY73" i="13" s="1"/>
  <c r="AZ73" i="13" s="1"/>
  <c r="AX166" i="13"/>
  <c r="AY166" i="13" s="1"/>
  <c r="AZ166" i="13" s="1"/>
  <c r="AX89" i="13"/>
  <c r="AY89" i="13" s="1"/>
  <c r="AZ84" i="13"/>
  <c r="BB84" i="13" s="1"/>
  <c r="BA89" i="13"/>
  <c r="AZ89" i="13"/>
  <c r="BB89" i="13" s="1"/>
  <c r="BA150" i="13"/>
  <c r="BC150" i="13" s="1"/>
  <c r="AW112" i="13"/>
  <c r="AX112" i="13" s="1"/>
  <c r="AY112" i="13" s="1"/>
  <c r="AZ143" i="13"/>
  <c r="BC143" i="13" s="1"/>
  <c r="AZ102" i="13"/>
  <c r="BC102" i="13" s="1"/>
  <c r="BA128" i="13"/>
  <c r="BC128" i="13" s="1"/>
  <c r="AW108" i="13"/>
  <c r="AX108" i="13" s="1"/>
  <c r="AY108" i="13" s="1"/>
  <c r="BA142" i="13"/>
  <c r="BB142" i="13" s="1"/>
  <c r="BA136" i="13"/>
  <c r="BC136" i="13" s="1"/>
  <c r="BA115" i="13"/>
  <c r="BB115" i="13" s="1"/>
  <c r="AZ117" i="13"/>
  <c r="BB117" i="13" s="1"/>
  <c r="AZ101" i="13"/>
  <c r="BC101" i="13" s="1"/>
  <c r="AZ110" i="13"/>
  <c r="BA110" i="13"/>
  <c r="BA75" i="13"/>
  <c r="BC75" i="13" s="1"/>
  <c r="AZ87" i="13"/>
  <c r="BB87" i="13" s="1"/>
  <c r="BA116" i="13"/>
  <c r="BC116" i="13" s="1"/>
  <c r="AZ146" i="13"/>
  <c r="BB146" i="13" s="1"/>
  <c r="AZ100" i="13"/>
  <c r="BB100" i="13" s="1"/>
  <c r="BA91" i="13"/>
  <c r="BC91" i="13" s="1"/>
  <c r="BA167" i="13"/>
  <c r="BC167" i="13" s="1"/>
  <c r="BA134" i="13"/>
  <c r="BC134" i="13" s="1"/>
  <c r="AZ121" i="13"/>
  <c r="BC121" i="13" s="1"/>
  <c r="AX80" i="13"/>
  <c r="AY80" i="13" s="1"/>
  <c r="AZ80" i="13" s="1"/>
  <c r="AZ109" i="13"/>
  <c r="BA109" i="13"/>
  <c r="AZ140" i="13"/>
  <c r="BA140" i="13"/>
  <c r="BA165" i="13"/>
  <c r="AZ165" i="13"/>
  <c r="AZ139" i="13"/>
  <c r="BC139" i="13" s="1"/>
  <c r="AZ119" i="13"/>
  <c r="BB119" i="13" s="1"/>
  <c r="AZ127" i="13"/>
  <c r="BC127" i="13" s="1"/>
  <c r="AZ162" i="13"/>
  <c r="BB162" i="13" s="1"/>
  <c r="BA137" i="13"/>
  <c r="BC137" i="13" s="1"/>
  <c r="AZ104" i="13"/>
  <c r="BC104" i="13" s="1"/>
  <c r="AZ74" i="13"/>
  <c r="BA74" i="13"/>
  <c r="BA97" i="13"/>
  <c r="AZ97" i="13"/>
  <c r="AZ77" i="13"/>
  <c r="BB77" i="13" s="1"/>
  <c r="AZ144" i="13"/>
  <c r="BB144" i="13" s="1"/>
  <c r="BA68" i="13"/>
  <c r="BC68" i="13" s="1"/>
  <c r="AZ69" i="13"/>
  <c r="BB69" i="13" s="1"/>
  <c r="BA113" i="13"/>
  <c r="BB113" i="13" s="1"/>
  <c r="AZ95" i="13"/>
  <c r="BB95" i="13" s="1"/>
  <c r="AZ86" i="13"/>
  <c r="BC86" i="13" s="1"/>
  <c r="AZ151" i="13"/>
  <c r="BA151" i="13"/>
  <c r="AZ79" i="13"/>
  <c r="BA79" i="13"/>
  <c r="AZ126" i="13"/>
  <c r="BA126" i="13"/>
  <c r="AZ125" i="13"/>
  <c r="BC125" i="13" s="1"/>
  <c r="BA158" i="13"/>
  <c r="BC158" i="13" s="1"/>
  <c r="AW78" i="13"/>
  <c r="AX78" i="13" s="1"/>
  <c r="AY78" i="13" s="1"/>
  <c r="AZ78" i="13" s="1"/>
  <c r="BA111" i="13"/>
  <c r="BC111" i="13" s="1"/>
  <c r="AZ141" i="13"/>
  <c r="BA141" i="13"/>
  <c r="BA138" i="13"/>
  <c r="AZ138" i="13"/>
  <c r="BA92" i="13"/>
  <c r="AZ92" i="13"/>
  <c r="AZ88" i="13"/>
  <c r="BB88" i="13" s="1"/>
  <c r="BA96" i="13"/>
  <c r="BB96" i="13" s="1"/>
  <c r="BA155" i="13"/>
  <c r="BC155" i="13" s="1"/>
  <c r="AZ98" i="13"/>
  <c r="BB98" i="13" s="1"/>
  <c r="AZ90" i="13"/>
  <c r="BC90" i="13" s="1"/>
  <c r="AZ154" i="13"/>
  <c r="BB154" i="13" s="1"/>
  <c r="AX94" i="13"/>
  <c r="AY94" i="13" s="1"/>
  <c r="AZ94" i="13" s="1"/>
  <c r="AZ103" i="13"/>
  <c r="BA103" i="13"/>
  <c r="BA124" i="13"/>
  <c r="BB124" i="13" s="1"/>
  <c r="BA81" i="13"/>
  <c r="BC81" i="13" s="1"/>
  <c r="BA71" i="13"/>
  <c r="BC71" i="13" s="1"/>
  <c r="BA129" i="13"/>
  <c r="BC129" i="13" s="1"/>
  <c r="BA153" i="13"/>
  <c r="BB153" i="13" s="1"/>
  <c r="BA105" i="13"/>
  <c r="AZ105" i="13"/>
  <c r="BA132" i="13"/>
  <c r="BB132" i="13" s="1"/>
  <c r="BA82" i="13"/>
  <c r="BC82" i="13" s="1"/>
  <c r="BA106" i="13"/>
  <c r="BC106" i="13" s="1"/>
  <c r="BA130" i="13"/>
  <c r="BC130" i="13" s="1"/>
  <c r="AZ164" i="13"/>
  <c r="BA164" i="13"/>
  <c r="BA163" i="13"/>
  <c r="AZ163" i="13"/>
  <c r="AZ107" i="13"/>
  <c r="BB107" i="13" s="1"/>
  <c r="BA72" i="13"/>
  <c r="AZ72" i="13"/>
  <c r="AZ114" i="13"/>
  <c r="BA114" i="13"/>
  <c r="AZ70" i="13"/>
  <c r="BC70" i="13" s="1"/>
  <c r="BA99" i="13"/>
  <c r="BC99" i="13" s="1"/>
  <c r="BA156" i="13"/>
  <c r="BB156" i="13" s="1"/>
  <c r="BA161" i="13"/>
  <c r="BC161" i="13" s="1"/>
  <c r="BA118" i="13"/>
  <c r="BC118" i="13" s="1"/>
  <c r="BA135" i="13"/>
  <c r="BB135" i="13" s="1"/>
  <c r="BA83" i="13"/>
  <c r="BC83" i="13" s="1"/>
  <c r="AZ76" i="13"/>
  <c r="BC76" i="13" s="1"/>
  <c r="AZ149" i="13"/>
  <c r="BC149" i="13" s="1"/>
  <c r="BA147" i="13"/>
  <c r="BC147" i="13" s="1"/>
  <c r="BA148" i="13"/>
  <c r="BC148" i="13" s="1"/>
  <c r="BA122" i="13"/>
  <c r="BB122" i="13" s="1"/>
  <c r="AZ152" i="13"/>
  <c r="BC152" i="13" s="1"/>
  <c r="BA131" i="13"/>
  <c r="BC131" i="13" s="1"/>
  <c r="BA159" i="13"/>
  <c r="BB159" i="13" s="1"/>
  <c r="BA133" i="13"/>
  <c r="BC133" i="13" s="1"/>
  <c r="BA160" i="13"/>
  <c r="BC160" i="13" s="1"/>
  <c r="BA145" i="13"/>
  <c r="BB145" i="13" s="1"/>
  <c r="BC85" i="13"/>
  <c r="AZ168" i="13"/>
  <c r="BB168" i="13" s="1"/>
  <c r="AZ157" i="13"/>
  <c r="BC157" i="13" s="1"/>
  <c r="BC115" i="13"/>
  <c r="BC84" i="13"/>
  <c r="BB150" i="13"/>
  <c r="BB139" i="13"/>
  <c r="BB116" i="13"/>
  <c r="BB85" i="13"/>
  <c r="BC120" i="13" l="1"/>
  <c r="BC165" i="13"/>
  <c r="BC109" i="13"/>
  <c r="BB167" i="13"/>
  <c r="BA108" i="13"/>
  <c r="AZ108" i="13"/>
  <c r="BB108" i="13" s="1"/>
  <c r="BC89" i="13"/>
  <c r="BD89" i="13" s="1"/>
  <c r="BE89" i="13" s="1"/>
  <c r="BG89" i="13" s="1"/>
  <c r="BB68" i="13"/>
  <c r="BC142" i="13"/>
  <c r="AZ123" i="13"/>
  <c r="BB123" i="13" s="1"/>
  <c r="BC100" i="13"/>
  <c r="BD100" i="13" s="1"/>
  <c r="BE100" i="13" s="1"/>
  <c r="BF100" i="13" s="1"/>
  <c r="AZ93" i="13"/>
  <c r="BB93" i="13" s="1"/>
  <c r="BC95" i="13"/>
  <c r="BC72" i="13"/>
  <c r="BB92" i="13"/>
  <c r="BB141" i="13"/>
  <c r="BC79" i="13"/>
  <c r="BC97" i="13"/>
  <c r="BA73" i="13"/>
  <c r="BC73" i="13" s="1"/>
  <c r="BB125" i="13"/>
  <c r="BB99" i="13"/>
  <c r="BA166" i="13"/>
  <c r="BC153" i="13"/>
  <c r="BB111" i="13"/>
  <c r="BD111" i="13" s="1"/>
  <c r="BE111" i="13" s="1"/>
  <c r="BF111" i="13" s="1"/>
  <c r="BB137" i="13"/>
  <c r="BD137" i="13" s="1"/>
  <c r="BE137" i="13" s="1"/>
  <c r="BG137" i="13" s="1"/>
  <c r="BB110" i="13"/>
  <c r="BD110" i="13" s="1"/>
  <c r="BE110" i="13" s="1"/>
  <c r="BG110" i="13" s="1"/>
  <c r="BB101" i="13"/>
  <c r="BD101" i="13" s="1"/>
  <c r="BE101" i="13" s="1"/>
  <c r="BF101" i="13" s="1"/>
  <c r="BB143" i="13"/>
  <c r="BC77" i="13"/>
  <c r="BD77" i="13" s="1"/>
  <c r="BE77" i="13" s="1"/>
  <c r="BF77" i="13" s="1"/>
  <c r="BB128" i="13"/>
  <c r="BD128" i="13" s="1"/>
  <c r="BE128" i="13" s="1"/>
  <c r="BG128" i="13" s="1"/>
  <c r="BC98" i="13"/>
  <c r="BD98" i="13" s="1"/>
  <c r="BE98" i="13" s="1"/>
  <c r="BB136" i="13"/>
  <c r="BB71" i="13"/>
  <c r="BD71" i="13" s="1"/>
  <c r="BE71" i="13" s="1"/>
  <c r="BF71" i="13" s="1"/>
  <c r="BB130" i="13"/>
  <c r="BD130" i="13" s="1"/>
  <c r="BE130" i="13" s="1"/>
  <c r="BF130" i="13" s="1"/>
  <c r="BC96" i="13"/>
  <c r="BD96" i="13" s="1"/>
  <c r="BE96" i="13" s="1"/>
  <c r="BF96" i="13" s="1"/>
  <c r="BB102" i="13"/>
  <c r="BD102" i="13" s="1"/>
  <c r="BE102" i="13" s="1"/>
  <c r="BG102" i="13" s="1"/>
  <c r="BB97" i="13"/>
  <c r="BC154" i="13"/>
  <c r="BD154" i="13" s="1"/>
  <c r="BE154" i="13" s="1"/>
  <c r="BG154" i="13" s="1"/>
  <c r="BC107" i="13"/>
  <c r="BD107" i="13" s="1"/>
  <c r="BE107" i="13" s="1"/>
  <c r="BF107" i="13" s="1"/>
  <c r="BB103" i="13"/>
  <c r="BB138" i="13"/>
  <c r="BC151" i="13"/>
  <c r="BB74" i="13"/>
  <c r="BB140" i="13"/>
  <c r="BC117" i="13"/>
  <c r="BD117" i="13" s="1"/>
  <c r="BE117" i="13" s="1"/>
  <c r="BF117" i="13" s="1"/>
  <c r="BC162" i="13"/>
  <c r="BD162" i="13" s="1"/>
  <c r="BE162" i="13" s="1"/>
  <c r="BF162" i="13" s="1"/>
  <c r="BB75" i="13"/>
  <c r="BD75" i="13" s="1"/>
  <c r="BE75" i="13" s="1"/>
  <c r="BB121" i="13"/>
  <c r="BD121" i="13" s="1"/>
  <c r="BE121" i="13" s="1"/>
  <c r="BA78" i="13"/>
  <c r="BC145" i="13"/>
  <c r="BB127" i="13"/>
  <c r="BD127" i="13" s="1"/>
  <c r="BE127" i="13" s="1"/>
  <c r="BF127" i="13" s="1"/>
  <c r="BC110" i="13"/>
  <c r="BC69" i="13"/>
  <c r="BD69" i="13" s="1"/>
  <c r="BE69" i="13" s="1"/>
  <c r="BF69" i="13" s="1"/>
  <c r="BB90" i="13"/>
  <c r="BD90" i="13" s="1"/>
  <c r="BE90" i="13" s="1"/>
  <c r="BG90" i="13" s="1"/>
  <c r="BB163" i="13"/>
  <c r="BB105" i="13"/>
  <c r="BB134" i="13"/>
  <c r="BD134" i="13" s="1"/>
  <c r="BE134" i="13" s="1"/>
  <c r="BF134" i="13" s="1"/>
  <c r="BB118" i="13"/>
  <c r="BD118" i="13" s="1"/>
  <c r="BE118" i="13" s="1"/>
  <c r="BG118" i="13" s="1"/>
  <c r="BC88" i="13"/>
  <c r="BD88" i="13" s="1"/>
  <c r="BE88" i="13" s="1"/>
  <c r="BC156" i="13"/>
  <c r="BD156" i="13" s="1"/>
  <c r="BE156" i="13" s="1"/>
  <c r="BC138" i="13"/>
  <c r="BB126" i="13"/>
  <c r="BB151" i="13"/>
  <c r="BC74" i="13"/>
  <c r="BC140" i="13"/>
  <c r="BB129" i="13"/>
  <c r="BD129" i="13" s="1"/>
  <c r="BE129" i="13" s="1"/>
  <c r="BF129" i="13" s="1"/>
  <c r="BB91" i="13"/>
  <c r="BD91" i="13" s="1"/>
  <c r="BE91" i="13" s="1"/>
  <c r="BG91" i="13" s="1"/>
  <c r="BC146" i="13"/>
  <c r="BD146" i="13" s="1"/>
  <c r="BE146" i="13" s="1"/>
  <c r="BG146" i="13" s="1"/>
  <c r="BA80" i="13"/>
  <c r="BC80" i="13" s="1"/>
  <c r="BC87" i="13"/>
  <c r="BD87" i="13" s="1"/>
  <c r="BE87" i="13" s="1"/>
  <c r="BF87" i="13" s="1"/>
  <c r="BC119" i="13"/>
  <c r="BB79" i="13"/>
  <c r="BD79" i="13" s="1"/>
  <c r="BE79" i="13" s="1"/>
  <c r="BB86" i="13"/>
  <c r="BD86" i="13" s="1"/>
  <c r="BE86" i="13" s="1"/>
  <c r="BB104" i="13"/>
  <c r="BD104" i="13" s="1"/>
  <c r="BE104" i="13" s="1"/>
  <c r="BG104" i="13" s="1"/>
  <c r="BC92" i="13"/>
  <c r="BB109" i="13"/>
  <c r="BB83" i="13"/>
  <c r="BD83" i="13" s="1"/>
  <c r="BE83" i="13" s="1"/>
  <c r="BG83" i="13" s="1"/>
  <c r="BC159" i="13"/>
  <c r="BD159" i="13" s="1"/>
  <c r="BE159" i="13" s="1"/>
  <c r="BD115" i="13"/>
  <c r="BE115" i="13" s="1"/>
  <c r="BF115" i="13" s="1"/>
  <c r="BB165" i="13"/>
  <c r="BC163" i="13"/>
  <c r="BB148" i="13"/>
  <c r="BD148" i="13" s="1"/>
  <c r="BE148" i="13" s="1"/>
  <c r="BC132" i="13"/>
  <c r="BD132" i="13" s="1"/>
  <c r="BE132" i="13" s="1"/>
  <c r="BC113" i="13"/>
  <c r="BD113" i="13" s="1"/>
  <c r="BE113" i="13" s="1"/>
  <c r="BF113" i="13" s="1"/>
  <c r="BC144" i="13"/>
  <c r="BD144" i="13" s="1"/>
  <c r="BE144" i="13" s="1"/>
  <c r="BD85" i="13"/>
  <c r="BE85" i="13" s="1"/>
  <c r="BF85" i="13" s="1"/>
  <c r="BC126" i="13"/>
  <c r="BC103" i="13"/>
  <c r="BB158" i="13"/>
  <c r="BD158" i="13" s="1"/>
  <c r="BE158" i="13" s="1"/>
  <c r="BB161" i="13"/>
  <c r="BD161" i="13" s="1"/>
  <c r="BE161" i="13" s="1"/>
  <c r="BF161" i="13" s="1"/>
  <c r="BC93" i="13"/>
  <c r="BD93" i="13" s="1"/>
  <c r="BE93" i="13" s="1"/>
  <c r="BG93" i="13" s="1"/>
  <c r="BB81" i="13"/>
  <c r="BD81" i="13" s="1"/>
  <c r="BE81" i="13" s="1"/>
  <c r="BF81" i="13" s="1"/>
  <c r="BC135" i="13"/>
  <c r="BD135" i="13" s="1"/>
  <c r="BE135" i="13" s="1"/>
  <c r="BB131" i="13"/>
  <c r="BD131" i="13" s="1"/>
  <c r="BE131" i="13" s="1"/>
  <c r="BB106" i="13"/>
  <c r="BD106" i="13" s="1"/>
  <c r="BE106" i="13" s="1"/>
  <c r="BG106" i="13" s="1"/>
  <c r="BB155" i="13"/>
  <c r="BD155" i="13" s="1"/>
  <c r="BE155" i="13" s="1"/>
  <c r="BF155" i="13" s="1"/>
  <c r="BB147" i="13"/>
  <c r="BD147" i="13" s="1"/>
  <c r="BE147" i="13" s="1"/>
  <c r="BG147" i="13" s="1"/>
  <c r="BC141" i="13"/>
  <c r="BD141" i="13" s="1"/>
  <c r="BE141" i="13" s="1"/>
  <c r="BF141" i="13" s="1"/>
  <c r="AY169" i="13"/>
  <c r="BB114" i="13"/>
  <c r="BA94" i="13"/>
  <c r="BC94" i="13" s="1"/>
  <c r="BB160" i="13"/>
  <c r="BD160" i="13" s="1"/>
  <c r="BE160" i="13" s="1"/>
  <c r="BF160" i="13" s="1"/>
  <c r="BC124" i="13"/>
  <c r="BD124" i="13" s="1"/>
  <c r="BE124" i="13" s="1"/>
  <c r="BF124" i="13" s="1"/>
  <c r="BD139" i="13"/>
  <c r="BE139" i="13" s="1"/>
  <c r="BF139" i="13" s="1"/>
  <c r="BB149" i="13"/>
  <c r="BD149" i="13" s="1"/>
  <c r="BE149" i="13" s="1"/>
  <c r="BG149" i="13" s="1"/>
  <c r="BC164" i="13"/>
  <c r="BB70" i="13"/>
  <c r="BD70" i="13" s="1"/>
  <c r="BE70" i="13" s="1"/>
  <c r="BB157" i="13"/>
  <c r="BD157" i="13" s="1"/>
  <c r="BE157" i="13" s="1"/>
  <c r="BB82" i="13"/>
  <c r="BD82" i="13" s="1"/>
  <c r="BE82" i="13" s="1"/>
  <c r="BF82" i="13" s="1"/>
  <c r="BB152" i="13"/>
  <c r="BD152" i="13" s="1"/>
  <c r="BE152" i="13" s="1"/>
  <c r="BF152" i="13" s="1"/>
  <c r="BB76" i="13"/>
  <c r="BD76" i="13" s="1"/>
  <c r="BE76" i="13" s="1"/>
  <c r="BG76" i="13" s="1"/>
  <c r="BB133" i="13"/>
  <c r="BD133" i="13" s="1"/>
  <c r="BE133" i="13" s="1"/>
  <c r="BB72" i="13"/>
  <c r="BC105" i="13"/>
  <c r="BD95" i="13"/>
  <c r="BE95" i="13" s="1"/>
  <c r="BG95" i="13" s="1"/>
  <c r="BD68" i="13"/>
  <c r="BE68" i="13" s="1"/>
  <c r="BF68" i="13" s="1"/>
  <c r="BD120" i="13"/>
  <c r="BE120" i="13" s="1"/>
  <c r="BF120" i="13" s="1"/>
  <c r="BD84" i="13"/>
  <c r="BE84" i="13" s="1"/>
  <c r="BF84" i="13" s="1"/>
  <c r="BD99" i="13"/>
  <c r="BE99" i="13" s="1"/>
  <c r="BG99" i="13" s="1"/>
  <c r="BC114" i="13"/>
  <c r="BB164" i="13"/>
  <c r="BD145" i="13"/>
  <c r="BE145" i="13" s="1"/>
  <c r="BG145" i="13" s="1"/>
  <c r="BC122" i="13"/>
  <c r="BD122" i="13" s="1"/>
  <c r="BE122" i="13" s="1"/>
  <c r="BD136" i="13"/>
  <c r="BE136" i="13" s="1"/>
  <c r="BF136" i="13" s="1"/>
  <c r="BD119" i="13"/>
  <c r="BE119" i="13" s="1"/>
  <c r="BG119" i="13" s="1"/>
  <c r="AZ112" i="13"/>
  <c r="BD143" i="13"/>
  <c r="BE143" i="13" s="1"/>
  <c r="BG143" i="13" s="1"/>
  <c r="BA112" i="13"/>
  <c r="BD116" i="13"/>
  <c r="BE116" i="13" s="1"/>
  <c r="BG116" i="13" s="1"/>
  <c r="BD142" i="13"/>
  <c r="BE142" i="13" s="1"/>
  <c r="BF142" i="13" s="1"/>
  <c r="BD167" i="13"/>
  <c r="BE167" i="13" s="1"/>
  <c r="BG167" i="13" s="1"/>
  <c r="BC168" i="13"/>
  <c r="BD168" i="13" s="1"/>
  <c r="BE168" i="13" s="1"/>
  <c r="BG168" i="13" s="1"/>
  <c r="BC108" i="13"/>
  <c r="BD153" i="13"/>
  <c r="BE153" i="13" s="1"/>
  <c r="BF153" i="13" s="1"/>
  <c r="BD150" i="13"/>
  <c r="BE150" i="13" s="1"/>
  <c r="BG150" i="13" s="1"/>
  <c r="BD125" i="13"/>
  <c r="BE125" i="13" s="1"/>
  <c r="BF125" i="13" s="1"/>
  <c r="BG96" i="13"/>
  <c r="BD126" i="13" l="1"/>
  <c r="BE126" i="13" s="1"/>
  <c r="BD92" i="13"/>
  <c r="BE92" i="13" s="1"/>
  <c r="BF92" i="13" s="1"/>
  <c r="BD151" i="13"/>
  <c r="BE151" i="13" s="1"/>
  <c r="BB73" i="13"/>
  <c r="BD73" i="13" s="1"/>
  <c r="BE73" i="13" s="1"/>
  <c r="BF73" i="13" s="1"/>
  <c r="BD138" i="13"/>
  <c r="BE138" i="13" s="1"/>
  <c r="BF138" i="13" s="1"/>
  <c r="BD165" i="13"/>
  <c r="BE165" i="13" s="1"/>
  <c r="BG165" i="13" s="1"/>
  <c r="BD109" i="13"/>
  <c r="BE109" i="13" s="1"/>
  <c r="BG109" i="13" s="1"/>
  <c r="BD97" i="13"/>
  <c r="BE97" i="13" s="1"/>
  <c r="BD164" i="13"/>
  <c r="BE164" i="13" s="1"/>
  <c r="BG164" i="13" s="1"/>
  <c r="BD72" i="13"/>
  <c r="BE72" i="13" s="1"/>
  <c r="BG72" i="13" s="1"/>
  <c r="BC123" i="13"/>
  <c r="BD123" i="13" s="1"/>
  <c r="BE123" i="13" s="1"/>
  <c r="BG123" i="13" s="1"/>
  <c r="BG68" i="13"/>
  <c r="BG101" i="13"/>
  <c r="BH101" i="13" s="1"/>
  <c r="BB166" i="13"/>
  <c r="BC166" i="13"/>
  <c r="BD74" i="13"/>
  <c r="BE74" i="13" s="1"/>
  <c r="BG74" i="13" s="1"/>
  <c r="BG115" i="13"/>
  <c r="BH115" i="13" s="1"/>
  <c r="BG85" i="13"/>
  <c r="BI85" i="13" s="1"/>
  <c r="BG156" i="13"/>
  <c r="BF156" i="13"/>
  <c r="BG97" i="13"/>
  <c r="BF97" i="13"/>
  <c r="BG98" i="13"/>
  <c r="BI98" i="13" s="1"/>
  <c r="BF98" i="13"/>
  <c r="BD103" i="13"/>
  <c r="BE103" i="13" s="1"/>
  <c r="BG103" i="13" s="1"/>
  <c r="BD163" i="13"/>
  <c r="BE163" i="13" s="1"/>
  <c r="BF163" i="13" s="1"/>
  <c r="BD105" i="13"/>
  <c r="BE105" i="13" s="1"/>
  <c r="BG105" i="13" s="1"/>
  <c r="BG71" i="13"/>
  <c r="BH71" i="13" s="1"/>
  <c r="BF110" i="13"/>
  <c r="BI110" i="13" s="1"/>
  <c r="BD140" i="13"/>
  <c r="BE140" i="13" s="1"/>
  <c r="BG140" i="13" s="1"/>
  <c r="BF159" i="13"/>
  <c r="BG159" i="13"/>
  <c r="BF121" i="13"/>
  <c r="BG121" i="13"/>
  <c r="BG88" i="13"/>
  <c r="BF88" i="13"/>
  <c r="BG75" i="13"/>
  <c r="BF75" i="13"/>
  <c r="BF104" i="13"/>
  <c r="BI104" i="13" s="1"/>
  <c r="BG81" i="13"/>
  <c r="BI81" i="13" s="1"/>
  <c r="BG139" i="13"/>
  <c r="BI139" i="13" s="1"/>
  <c r="BG142" i="13"/>
  <c r="BI142" i="13" s="1"/>
  <c r="BF95" i="13"/>
  <c r="BH95" i="13" s="1"/>
  <c r="BC78" i="13"/>
  <c r="BB78" i="13"/>
  <c r="BF102" i="13"/>
  <c r="BI102" i="13" s="1"/>
  <c r="BG69" i="13"/>
  <c r="BH69" i="13" s="1"/>
  <c r="BF128" i="13"/>
  <c r="BI128" i="13" s="1"/>
  <c r="BG148" i="13"/>
  <c r="BF148" i="13"/>
  <c r="BG92" i="13"/>
  <c r="BF79" i="13"/>
  <c r="BG79" i="13"/>
  <c r="BG152" i="13"/>
  <c r="BH152" i="13" s="1"/>
  <c r="BG107" i="13"/>
  <c r="BI107" i="13" s="1"/>
  <c r="BG113" i="13"/>
  <c r="BH113" i="13" s="1"/>
  <c r="BG163" i="13"/>
  <c r="BI163" i="13" s="1"/>
  <c r="BD114" i="13"/>
  <c r="BE114" i="13" s="1"/>
  <c r="BG114" i="13" s="1"/>
  <c r="BG120" i="13"/>
  <c r="BH120" i="13" s="1"/>
  <c r="BG155" i="13"/>
  <c r="BH155" i="13" s="1"/>
  <c r="BG134" i="13"/>
  <c r="BI134" i="13" s="1"/>
  <c r="BF99" i="13"/>
  <c r="BI99" i="13" s="1"/>
  <c r="BB80" i="13"/>
  <c r="BD80" i="13" s="1"/>
  <c r="BE80" i="13" s="1"/>
  <c r="BF80" i="13" s="1"/>
  <c r="BG132" i="13"/>
  <c r="BF132" i="13"/>
  <c r="BF70" i="13"/>
  <c r="BG70" i="13"/>
  <c r="BG86" i="13"/>
  <c r="BF86" i="13"/>
  <c r="BF126" i="13"/>
  <c r="BG126" i="13"/>
  <c r="BF158" i="13"/>
  <c r="BG158" i="13"/>
  <c r="BG130" i="13"/>
  <c r="BH130" i="13" s="1"/>
  <c r="BG84" i="13"/>
  <c r="BI84" i="13" s="1"/>
  <c r="BF72" i="13"/>
  <c r="BH72" i="13" s="1"/>
  <c r="BF91" i="13"/>
  <c r="BI91" i="13" s="1"/>
  <c r="BF131" i="13"/>
  <c r="BG131" i="13"/>
  <c r="BG157" i="13"/>
  <c r="BF157" i="13"/>
  <c r="BF144" i="13"/>
  <c r="BG144" i="13"/>
  <c r="BG73" i="13"/>
  <c r="BH73" i="13" s="1"/>
  <c r="BF90" i="13"/>
  <c r="BI90" i="13" s="1"/>
  <c r="BF145" i="13"/>
  <c r="BI145" i="13" s="1"/>
  <c r="BF135" i="13"/>
  <c r="BG135" i="13"/>
  <c r="BF93" i="13"/>
  <c r="BH93" i="13" s="1"/>
  <c r="BF74" i="13"/>
  <c r="BH74" i="13" s="1"/>
  <c r="BG129" i="13"/>
  <c r="BI129" i="13" s="1"/>
  <c r="BB94" i="13"/>
  <c r="BD94" i="13" s="1"/>
  <c r="BE94" i="13" s="1"/>
  <c r="BF167" i="13"/>
  <c r="BI167" i="13" s="1"/>
  <c r="BF118" i="13"/>
  <c r="BI118" i="13" s="1"/>
  <c r="BF154" i="13"/>
  <c r="BH154" i="13" s="1"/>
  <c r="BG100" i="13"/>
  <c r="BI100" i="13" s="1"/>
  <c r="BG124" i="13"/>
  <c r="BH124" i="13" s="1"/>
  <c r="BC112" i="13"/>
  <c r="BG133" i="13"/>
  <c r="BF133" i="13"/>
  <c r="BG136" i="13"/>
  <c r="BI136" i="13" s="1"/>
  <c r="BG161" i="13"/>
  <c r="BI161" i="13" s="1"/>
  <c r="BG125" i="13"/>
  <c r="BH125" i="13" s="1"/>
  <c r="BF165" i="13"/>
  <c r="BI165" i="13" s="1"/>
  <c r="BF143" i="13"/>
  <c r="BI143" i="13" s="1"/>
  <c r="BF150" i="13"/>
  <c r="BH150" i="13" s="1"/>
  <c r="BF89" i="13"/>
  <c r="BH89" i="13" s="1"/>
  <c r="BG162" i="13"/>
  <c r="BI162" i="13" s="1"/>
  <c r="BF106" i="13"/>
  <c r="BH106" i="13" s="1"/>
  <c r="BF119" i="13"/>
  <c r="BH119" i="13" s="1"/>
  <c r="BG82" i="13"/>
  <c r="BH82" i="13" s="1"/>
  <c r="BG138" i="13"/>
  <c r="BI138" i="13" s="1"/>
  <c r="BG160" i="13"/>
  <c r="BI160" i="13" s="1"/>
  <c r="BF147" i="13"/>
  <c r="BF137" i="13"/>
  <c r="BI137" i="13" s="1"/>
  <c r="BF76" i="13"/>
  <c r="BH76" i="13" s="1"/>
  <c r="BG141" i="13"/>
  <c r="BH141" i="13" s="1"/>
  <c r="BG111" i="13"/>
  <c r="BI111" i="13" s="1"/>
  <c r="BF146" i="13"/>
  <c r="BH146" i="13" s="1"/>
  <c r="BG77" i="13"/>
  <c r="BI77" i="13" s="1"/>
  <c r="BF83" i="13"/>
  <c r="BI83" i="13" s="1"/>
  <c r="BF149" i="13"/>
  <c r="BH149" i="13" s="1"/>
  <c r="BD108" i="13"/>
  <c r="BE108" i="13" s="1"/>
  <c r="BF108" i="13" s="1"/>
  <c r="BG87" i="13"/>
  <c r="BH87" i="13" s="1"/>
  <c r="BG127" i="13"/>
  <c r="BI127" i="13" s="1"/>
  <c r="BG117" i="13"/>
  <c r="BI117" i="13" s="1"/>
  <c r="BB112" i="13"/>
  <c r="BF168" i="13"/>
  <c r="BI168" i="13" s="1"/>
  <c r="BF116" i="13"/>
  <c r="BI116" i="13" s="1"/>
  <c r="BG122" i="13"/>
  <c r="BF122" i="13"/>
  <c r="BG153" i="13"/>
  <c r="BI153" i="13" s="1"/>
  <c r="BI96" i="13"/>
  <c r="BH75" i="13"/>
  <c r="BI101" i="13"/>
  <c r="BI68" i="13"/>
  <c r="BI71" i="13"/>
  <c r="BH110" i="13"/>
  <c r="BI115" i="13"/>
  <c r="BH68" i="13"/>
  <c r="BH85" i="13"/>
  <c r="BH100" i="13"/>
  <c r="BH96" i="13"/>
  <c r="BI72" i="13" l="1"/>
  <c r="BH104" i="13"/>
  <c r="BF109" i="13"/>
  <c r="BI109" i="13" s="1"/>
  <c r="BF151" i="13"/>
  <c r="BH151" i="13" s="1"/>
  <c r="BG151" i="13"/>
  <c r="BH167" i="13"/>
  <c r="BJ167" i="13" s="1"/>
  <c r="BK167" i="13" s="1"/>
  <c r="BL167" i="13" s="1"/>
  <c r="BF114" i="13"/>
  <c r="BI114" i="13" s="1"/>
  <c r="BF123" i="13"/>
  <c r="BH123" i="13" s="1"/>
  <c r="BH134" i="13"/>
  <c r="BH139" i="13"/>
  <c r="BJ139" i="13" s="1"/>
  <c r="BK139" i="13" s="1"/>
  <c r="BL139" i="13" s="1"/>
  <c r="BI113" i="13"/>
  <c r="BJ113" i="13" s="1"/>
  <c r="BK113" i="13" s="1"/>
  <c r="BL113" i="13" s="1"/>
  <c r="BF164" i="13"/>
  <c r="BI92" i="13"/>
  <c r="BH98" i="13"/>
  <c r="BJ98" i="13" s="1"/>
  <c r="BK98" i="13" s="1"/>
  <c r="BM98" i="13" s="1"/>
  <c r="BI97" i="13"/>
  <c r="BH145" i="13"/>
  <c r="BF103" i="13"/>
  <c r="BH97" i="13"/>
  <c r="BI152" i="13"/>
  <c r="BJ152" i="13" s="1"/>
  <c r="BK152" i="13" s="1"/>
  <c r="BL152" i="13" s="1"/>
  <c r="BI93" i="13"/>
  <c r="BI79" i="13"/>
  <c r="BH148" i="13"/>
  <c r="BJ148" i="13" s="1"/>
  <c r="BK148" i="13" s="1"/>
  <c r="BM148" i="13" s="1"/>
  <c r="BI75" i="13"/>
  <c r="BJ75" i="13" s="1"/>
  <c r="BK75" i="13" s="1"/>
  <c r="BM75" i="13" s="1"/>
  <c r="BI121" i="13"/>
  <c r="BD166" i="13"/>
  <c r="BE166" i="13" s="1"/>
  <c r="BH111" i="13"/>
  <c r="BJ111" i="13" s="1"/>
  <c r="BK111" i="13" s="1"/>
  <c r="BL111" i="13" s="1"/>
  <c r="BH114" i="13"/>
  <c r="BJ114" i="13" s="1"/>
  <c r="BK114" i="13" s="1"/>
  <c r="BL114" i="13" s="1"/>
  <c r="BI126" i="13"/>
  <c r="BI70" i="13"/>
  <c r="BH92" i="13"/>
  <c r="BI88" i="13"/>
  <c r="BI159" i="13"/>
  <c r="BI156" i="13"/>
  <c r="BH156" i="13"/>
  <c r="BJ156" i="13" s="1"/>
  <c r="BK156" i="13" s="1"/>
  <c r="BL156" i="13" s="1"/>
  <c r="BG80" i="13"/>
  <c r="BI80" i="13" s="1"/>
  <c r="BI74" i="13"/>
  <c r="BJ74" i="13" s="1"/>
  <c r="BK74" i="13" s="1"/>
  <c r="BM74" i="13" s="1"/>
  <c r="BH81" i="13"/>
  <c r="BJ81" i="13" s="1"/>
  <c r="BK81" i="13" s="1"/>
  <c r="BL81" i="13" s="1"/>
  <c r="BI69" i="13"/>
  <c r="BJ69" i="13" s="1"/>
  <c r="BK69" i="13" s="1"/>
  <c r="BM69" i="13" s="1"/>
  <c r="BI95" i="13"/>
  <c r="BJ95" i="13" s="1"/>
  <c r="BK95" i="13" s="1"/>
  <c r="BL95" i="13" s="1"/>
  <c r="BF105" i="13"/>
  <c r="BH107" i="13"/>
  <c r="BJ107" i="13" s="1"/>
  <c r="BK107" i="13" s="1"/>
  <c r="BM107" i="13" s="1"/>
  <c r="BH83" i="13"/>
  <c r="BJ83" i="13" s="1"/>
  <c r="BK83" i="13" s="1"/>
  <c r="BL83" i="13" s="1"/>
  <c r="BH88" i="13"/>
  <c r="BJ88" i="13" s="1"/>
  <c r="BK88" i="13" s="1"/>
  <c r="BL88" i="13" s="1"/>
  <c r="BI86" i="13"/>
  <c r="BI132" i="13"/>
  <c r="BI148" i="13"/>
  <c r="BD78" i="13"/>
  <c r="BE78" i="13" s="1"/>
  <c r="BF78" i="13" s="1"/>
  <c r="BH142" i="13"/>
  <c r="BJ142" i="13" s="1"/>
  <c r="BK142" i="13" s="1"/>
  <c r="BI119" i="13"/>
  <c r="BJ119" i="13" s="1"/>
  <c r="BK119" i="13" s="1"/>
  <c r="BL119" i="13" s="1"/>
  <c r="BH79" i="13"/>
  <c r="BH121" i="13"/>
  <c r="BJ121" i="13" s="1"/>
  <c r="BK121" i="13" s="1"/>
  <c r="BM121" i="13" s="1"/>
  <c r="BI123" i="13"/>
  <c r="BH126" i="13"/>
  <c r="BJ126" i="13" s="1"/>
  <c r="BK126" i="13" s="1"/>
  <c r="BM126" i="13" s="1"/>
  <c r="BH102" i="13"/>
  <c r="BJ102" i="13" s="1"/>
  <c r="BK102" i="13" s="1"/>
  <c r="BL102" i="13" s="1"/>
  <c r="BI120" i="13"/>
  <c r="BJ120" i="13" s="1"/>
  <c r="BK120" i="13" s="1"/>
  <c r="BH91" i="13"/>
  <c r="BH138" i="13"/>
  <c r="BJ138" i="13" s="1"/>
  <c r="BK138" i="13" s="1"/>
  <c r="BH128" i="13"/>
  <c r="BJ128" i="13" s="1"/>
  <c r="BK128" i="13" s="1"/>
  <c r="BL128" i="13" s="1"/>
  <c r="BH159" i="13"/>
  <c r="BJ159" i="13" s="1"/>
  <c r="BK159" i="13" s="1"/>
  <c r="BL159" i="13" s="1"/>
  <c r="BH99" i="13"/>
  <c r="BJ99" i="13" s="1"/>
  <c r="BK99" i="13" s="1"/>
  <c r="BL99" i="13" s="1"/>
  <c r="BF140" i="13"/>
  <c r="BH140" i="13" s="1"/>
  <c r="BI149" i="13"/>
  <c r="BI76" i="13"/>
  <c r="BJ76" i="13" s="1"/>
  <c r="BK76" i="13" s="1"/>
  <c r="BL76" i="13" s="1"/>
  <c r="BH161" i="13"/>
  <c r="BJ161" i="13" s="1"/>
  <c r="BK161" i="13" s="1"/>
  <c r="BM161" i="13" s="1"/>
  <c r="BI130" i="13"/>
  <c r="BJ130" i="13" s="1"/>
  <c r="BK130" i="13" s="1"/>
  <c r="BL130" i="13" s="1"/>
  <c r="BI155" i="13"/>
  <c r="BI157" i="13"/>
  <c r="BH70" i="13"/>
  <c r="BH163" i="13"/>
  <c r="BJ163" i="13" s="1"/>
  <c r="BK163" i="13" s="1"/>
  <c r="BL163" i="13" s="1"/>
  <c r="BH127" i="13"/>
  <c r="BJ127" i="13" s="1"/>
  <c r="BK127" i="13" s="1"/>
  <c r="BL127" i="13" s="1"/>
  <c r="BH116" i="13"/>
  <c r="BJ116" i="13" s="1"/>
  <c r="BK116" i="13" s="1"/>
  <c r="BL116" i="13" s="1"/>
  <c r="BH162" i="13"/>
  <c r="BH165" i="13"/>
  <c r="BJ165" i="13" s="1"/>
  <c r="BK165" i="13" s="1"/>
  <c r="BH129" i="13"/>
  <c r="BJ129" i="13" s="1"/>
  <c r="BK129" i="13" s="1"/>
  <c r="BM129" i="13" s="1"/>
  <c r="BJ68" i="13"/>
  <c r="BK68" i="13" s="1"/>
  <c r="BL68" i="13" s="1"/>
  <c r="BI150" i="13"/>
  <c r="BJ150" i="13" s="1"/>
  <c r="BK150" i="13" s="1"/>
  <c r="BD112" i="13"/>
  <c r="BE112" i="13" s="1"/>
  <c r="BI105" i="13"/>
  <c r="BH133" i="13"/>
  <c r="BH135" i="13"/>
  <c r="BI103" i="13"/>
  <c r="BI131" i="13"/>
  <c r="BI158" i="13"/>
  <c r="BH86" i="13"/>
  <c r="BH132" i="13"/>
  <c r="BJ145" i="13"/>
  <c r="BK145" i="13" s="1"/>
  <c r="BM145" i="13" s="1"/>
  <c r="BI73" i="13"/>
  <c r="BJ73" i="13" s="1"/>
  <c r="BK73" i="13" s="1"/>
  <c r="BM73" i="13" s="1"/>
  <c r="BH144" i="13"/>
  <c r="BH157" i="13"/>
  <c r="BH84" i="13"/>
  <c r="BJ84" i="13" s="1"/>
  <c r="BK84" i="13" s="1"/>
  <c r="BL84" i="13" s="1"/>
  <c r="BI135" i="13"/>
  <c r="BH158" i="13"/>
  <c r="BI141" i="13"/>
  <c r="BJ141" i="13" s="1"/>
  <c r="BK141" i="13" s="1"/>
  <c r="BL141" i="13" s="1"/>
  <c r="BI89" i="13"/>
  <c r="BJ89" i="13" s="1"/>
  <c r="BK89" i="13" s="1"/>
  <c r="BL89" i="13" s="1"/>
  <c r="BH103" i="13"/>
  <c r="BI146" i="13"/>
  <c r="BJ146" i="13" s="1"/>
  <c r="BK146" i="13" s="1"/>
  <c r="BM146" i="13" s="1"/>
  <c r="BH164" i="13"/>
  <c r="BH153" i="13"/>
  <c r="BJ153" i="13" s="1"/>
  <c r="BK153" i="13" s="1"/>
  <c r="BM153" i="13" s="1"/>
  <c r="BI154" i="13"/>
  <c r="BJ154" i="13" s="1"/>
  <c r="BK154" i="13" s="1"/>
  <c r="BL154" i="13" s="1"/>
  <c r="BH131" i="13"/>
  <c r="BI144" i="13"/>
  <c r="BI124" i="13"/>
  <c r="BJ124" i="13" s="1"/>
  <c r="BK124" i="13" s="1"/>
  <c r="BI125" i="13"/>
  <c r="BJ125" i="13" s="1"/>
  <c r="BK125" i="13" s="1"/>
  <c r="BH90" i="13"/>
  <c r="BJ90" i="13" s="1"/>
  <c r="BK90" i="13" s="1"/>
  <c r="BL90" i="13" s="1"/>
  <c r="BJ155" i="13"/>
  <c r="BK155" i="13" s="1"/>
  <c r="BL155" i="13" s="1"/>
  <c r="BI82" i="13"/>
  <c r="BJ82" i="13" s="1"/>
  <c r="BK82" i="13" s="1"/>
  <c r="BL82" i="13" s="1"/>
  <c r="BH118" i="13"/>
  <c r="BH105" i="13"/>
  <c r="BJ134" i="13"/>
  <c r="BK134" i="13" s="1"/>
  <c r="BL134" i="13" s="1"/>
  <c r="BJ85" i="13"/>
  <c r="BK85" i="13" s="1"/>
  <c r="BM85" i="13" s="1"/>
  <c r="BH117" i="13"/>
  <c r="BJ117" i="13" s="1"/>
  <c r="BK117" i="13" s="1"/>
  <c r="BH77" i="13"/>
  <c r="BJ77" i="13" s="1"/>
  <c r="BK77" i="13" s="1"/>
  <c r="BH136" i="13"/>
  <c r="BJ136" i="13" s="1"/>
  <c r="BK136" i="13" s="1"/>
  <c r="BL136" i="13" s="1"/>
  <c r="BJ93" i="13"/>
  <c r="BK93" i="13" s="1"/>
  <c r="BL93" i="13" s="1"/>
  <c r="BF94" i="13"/>
  <c r="BG94" i="13"/>
  <c r="BJ123" i="13"/>
  <c r="BK123" i="13" s="1"/>
  <c r="BM123" i="13" s="1"/>
  <c r="BI133" i="13"/>
  <c r="BJ71" i="13"/>
  <c r="BK71" i="13" s="1"/>
  <c r="BL71" i="13" s="1"/>
  <c r="BJ86" i="13"/>
  <c r="BK86" i="13" s="1"/>
  <c r="BL86" i="13" s="1"/>
  <c r="BJ100" i="13"/>
  <c r="BK100" i="13" s="1"/>
  <c r="BL100" i="13" s="1"/>
  <c r="BI87" i="13"/>
  <c r="BJ87" i="13" s="1"/>
  <c r="BK87" i="13" s="1"/>
  <c r="BI106" i="13"/>
  <c r="BJ106" i="13" s="1"/>
  <c r="BK106" i="13" s="1"/>
  <c r="BL106" i="13" s="1"/>
  <c r="BJ96" i="13"/>
  <c r="BK96" i="13" s="1"/>
  <c r="BL96" i="13" s="1"/>
  <c r="BH137" i="13"/>
  <c r="BJ137" i="13" s="1"/>
  <c r="BK137" i="13" s="1"/>
  <c r="BL137" i="13" s="1"/>
  <c r="BH143" i="13"/>
  <c r="BJ143" i="13" s="1"/>
  <c r="BK143" i="13" s="1"/>
  <c r="BM143" i="13" s="1"/>
  <c r="BH168" i="13"/>
  <c r="BJ168" i="13" s="1"/>
  <c r="BK168" i="13" s="1"/>
  <c r="BL168" i="13" s="1"/>
  <c r="BJ91" i="13"/>
  <c r="BK91" i="13" s="1"/>
  <c r="BL91" i="13" s="1"/>
  <c r="BH160" i="13"/>
  <c r="BJ160" i="13" s="1"/>
  <c r="BK160" i="13" s="1"/>
  <c r="BM160" i="13" s="1"/>
  <c r="BH147" i="13"/>
  <c r="BI147" i="13"/>
  <c r="BI164" i="13"/>
  <c r="BJ70" i="13"/>
  <c r="BK70" i="13" s="1"/>
  <c r="BM70" i="13" s="1"/>
  <c r="BJ110" i="13"/>
  <c r="BK110" i="13" s="1"/>
  <c r="BM110" i="13" s="1"/>
  <c r="BG108" i="13"/>
  <c r="BH108" i="13" s="1"/>
  <c r="BJ115" i="13"/>
  <c r="BK115" i="13" s="1"/>
  <c r="BM115" i="13" s="1"/>
  <c r="BJ118" i="13"/>
  <c r="BK118" i="13" s="1"/>
  <c r="BM118" i="13" s="1"/>
  <c r="BJ101" i="13"/>
  <c r="BK101" i="13" s="1"/>
  <c r="BL101" i="13" s="1"/>
  <c r="BH122" i="13"/>
  <c r="BJ162" i="13"/>
  <c r="BK162" i="13" s="1"/>
  <c r="BL162" i="13" s="1"/>
  <c r="BI122" i="13"/>
  <c r="BJ92" i="13"/>
  <c r="BK92" i="13" s="1"/>
  <c r="BL92" i="13" s="1"/>
  <c r="BJ149" i="13"/>
  <c r="BK149" i="13" s="1"/>
  <c r="BL149" i="13" s="1"/>
  <c r="BJ72" i="13"/>
  <c r="BK72" i="13" s="1"/>
  <c r="BL72" i="13" s="1"/>
  <c r="BJ104" i="13"/>
  <c r="BK104" i="13" s="1"/>
  <c r="BM104" i="13" s="1"/>
  <c r="BM137" i="13"/>
  <c r="BL145" i="13"/>
  <c r="BJ97" i="13" l="1"/>
  <c r="BK97" i="13" s="1"/>
  <c r="BM97" i="13" s="1"/>
  <c r="BH109" i="13"/>
  <c r="BJ109" i="13" s="1"/>
  <c r="BK109" i="13" s="1"/>
  <c r="BM109" i="13" s="1"/>
  <c r="BG78" i="13"/>
  <c r="BI78" i="13" s="1"/>
  <c r="BI151" i="13"/>
  <c r="BJ151" i="13" s="1"/>
  <c r="BK151" i="13" s="1"/>
  <c r="BM151" i="13" s="1"/>
  <c r="BH80" i="13"/>
  <c r="BJ80" i="13" s="1"/>
  <c r="BK80" i="13" s="1"/>
  <c r="BL80" i="13" s="1"/>
  <c r="BM68" i="13"/>
  <c r="BN68" i="13" s="1"/>
  <c r="BE169" i="13"/>
  <c r="BJ105" i="13"/>
  <c r="BK105" i="13" s="1"/>
  <c r="BL105" i="13" s="1"/>
  <c r="BF166" i="13"/>
  <c r="BG166" i="13"/>
  <c r="BJ79" i="13"/>
  <c r="BK79" i="13" s="1"/>
  <c r="BL79" i="13" s="1"/>
  <c r="BO79" i="13" s="1"/>
  <c r="BM90" i="13"/>
  <c r="BN90" i="13" s="1"/>
  <c r="BJ158" i="13"/>
  <c r="BK158" i="13" s="1"/>
  <c r="BM158" i="13" s="1"/>
  <c r="BJ144" i="13"/>
  <c r="BK144" i="13" s="1"/>
  <c r="BM144" i="13" s="1"/>
  <c r="BJ132" i="13"/>
  <c r="BK132" i="13" s="1"/>
  <c r="BL132" i="13" s="1"/>
  <c r="BM88" i="13"/>
  <c r="BJ164" i="13"/>
  <c r="BK164" i="13" s="1"/>
  <c r="BL164" i="13" s="1"/>
  <c r="BL75" i="13"/>
  <c r="BO75" i="13" s="1"/>
  <c r="BM86" i="13"/>
  <c r="BN86" i="13" s="1"/>
  <c r="BM138" i="13"/>
  <c r="BL138" i="13"/>
  <c r="BM120" i="13"/>
  <c r="BL120" i="13"/>
  <c r="BM142" i="13"/>
  <c r="BL142" i="13"/>
  <c r="BM79" i="13"/>
  <c r="BL85" i="13"/>
  <c r="BO85" i="13" s="1"/>
  <c r="BJ157" i="13"/>
  <c r="BK157" i="13" s="1"/>
  <c r="BL157" i="13" s="1"/>
  <c r="BM159" i="13"/>
  <c r="BN159" i="13" s="1"/>
  <c r="BL107" i="13"/>
  <c r="BN107" i="13" s="1"/>
  <c r="BM80" i="13"/>
  <c r="BM152" i="13"/>
  <c r="BN152" i="13" s="1"/>
  <c r="BJ103" i="13"/>
  <c r="BK103" i="13" s="1"/>
  <c r="BL103" i="13" s="1"/>
  <c r="BL129" i="13"/>
  <c r="BN129" i="13" s="1"/>
  <c r="BM106" i="13"/>
  <c r="BI140" i="13"/>
  <c r="BJ140" i="13" s="1"/>
  <c r="BK140" i="13" s="1"/>
  <c r="BM150" i="13"/>
  <c r="BL150" i="13"/>
  <c r="BL165" i="13"/>
  <c r="BM165" i="13"/>
  <c r="BM96" i="13"/>
  <c r="BO96" i="13" s="1"/>
  <c r="BM167" i="13"/>
  <c r="BO167" i="13" s="1"/>
  <c r="BL74" i="13"/>
  <c r="BN74" i="13" s="1"/>
  <c r="BM91" i="13"/>
  <c r="BN91" i="13" s="1"/>
  <c r="BM130" i="13"/>
  <c r="BO130" i="13" s="1"/>
  <c r="BM119" i="13"/>
  <c r="BO119" i="13" s="1"/>
  <c r="BL110" i="13"/>
  <c r="BN110" i="13" s="1"/>
  <c r="BJ133" i="13"/>
  <c r="BK133" i="13" s="1"/>
  <c r="BL133" i="13" s="1"/>
  <c r="BJ135" i="13"/>
  <c r="BK135" i="13" s="1"/>
  <c r="BL135" i="13" s="1"/>
  <c r="BM149" i="13"/>
  <c r="BO149" i="13" s="1"/>
  <c r="BM81" i="13"/>
  <c r="BN81" i="13" s="1"/>
  <c r="BM155" i="13"/>
  <c r="BN155" i="13" s="1"/>
  <c r="BM82" i="13"/>
  <c r="BO82" i="13" s="1"/>
  <c r="BL151" i="13"/>
  <c r="BO151" i="13" s="1"/>
  <c r="BJ131" i="13"/>
  <c r="BK131" i="13" s="1"/>
  <c r="BL131" i="13" s="1"/>
  <c r="BL158" i="13"/>
  <c r="BM111" i="13"/>
  <c r="BN111" i="13" s="1"/>
  <c r="BF112" i="13"/>
  <c r="BM95" i="13"/>
  <c r="BN95" i="13" s="1"/>
  <c r="BM156" i="13"/>
  <c r="BO156" i="13" s="1"/>
  <c r="BG112" i="13"/>
  <c r="BM128" i="13"/>
  <c r="BN128" i="13" s="1"/>
  <c r="BM92" i="13"/>
  <c r="BN92" i="13" s="1"/>
  <c r="BL97" i="13"/>
  <c r="BO97" i="13" s="1"/>
  <c r="BL126" i="13"/>
  <c r="BN126" i="13" s="1"/>
  <c r="BM101" i="13"/>
  <c r="BO101" i="13" s="1"/>
  <c r="BM84" i="13"/>
  <c r="BN84" i="13" s="1"/>
  <c r="BL125" i="13"/>
  <c r="BM125" i="13"/>
  <c r="BM124" i="13"/>
  <c r="BL124" i="13"/>
  <c r="BM127" i="13"/>
  <c r="BO127" i="13" s="1"/>
  <c r="BM134" i="13"/>
  <c r="BN134" i="13" s="1"/>
  <c r="BL123" i="13"/>
  <c r="BN123" i="13" s="1"/>
  <c r="BM162" i="13"/>
  <c r="BN162" i="13" s="1"/>
  <c r="BM93" i="13"/>
  <c r="BO93" i="13" s="1"/>
  <c r="BM100" i="13"/>
  <c r="BN100" i="13" s="1"/>
  <c r="BL70" i="13"/>
  <c r="BO70" i="13" s="1"/>
  <c r="BM113" i="13"/>
  <c r="BN113" i="13" s="1"/>
  <c r="BL69" i="13"/>
  <c r="BO69" i="13" s="1"/>
  <c r="BM71" i="13"/>
  <c r="BO71" i="13" s="1"/>
  <c r="BM139" i="13"/>
  <c r="BN139" i="13" s="1"/>
  <c r="BM154" i="13"/>
  <c r="BN154" i="13" s="1"/>
  <c r="BM77" i="13"/>
  <c r="BL77" i="13"/>
  <c r="BM117" i="13"/>
  <c r="BL117" i="13"/>
  <c r="BL161" i="13"/>
  <c r="BN161" i="13" s="1"/>
  <c r="BM136" i="13"/>
  <c r="BO136" i="13" s="1"/>
  <c r="BI94" i="13"/>
  <c r="BM99" i="13"/>
  <c r="BO99" i="13" s="1"/>
  <c r="BL115" i="13"/>
  <c r="BN115" i="13" s="1"/>
  <c r="BL118" i="13"/>
  <c r="BO118" i="13" s="1"/>
  <c r="BM141" i="13"/>
  <c r="BN141" i="13" s="1"/>
  <c r="BH94" i="13"/>
  <c r="BL121" i="13"/>
  <c r="BO121" i="13" s="1"/>
  <c r="BM89" i="13"/>
  <c r="BO89" i="13" s="1"/>
  <c r="BL87" i="13"/>
  <c r="BM87" i="13"/>
  <c r="BL146" i="13"/>
  <c r="BN146" i="13" s="1"/>
  <c r="BL160" i="13"/>
  <c r="BN160" i="13" s="1"/>
  <c r="BM163" i="13"/>
  <c r="BN163" i="13" s="1"/>
  <c r="BM114" i="13"/>
  <c r="BN114" i="13" s="1"/>
  <c r="BM168" i="13"/>
  <c r="BN168" i="13" s="1"/>
  <c r="BJ147" i="13"/>
  <c r="BK147" i="13" s="1"/>
  <c r="BL109" i="13"/>
  <c r="BO109" i="13" s="1"/>
  <c r="BL98" i="13"/>
  <c r="BN98" i="13" s="1"/>
  <c r="BL104" i="13"/>
  <c r="BO104" i="13" s="1"/>
  <c r="BM72" i="13"/>
  <c r="BN72" i="13" s="1"/>
  <c r="BL73" i="13"/>
  <c r="BN73" i="13" s="1"/>
  <c r="BI108" i="13"/>
  <c r="BJ108" i="13" s="1"/>
  <c r="BK108" i="13" s="1"/>
  <c r="BL108" i="13" s="1"/>
  <c r="BM76" i="13"/>
  <c r="BN76" i="13" s="1"/>
  <c r="BL143" i="13"/>
  <c r="BO143" i="13" s="1"/>
  <c r="BL153" i="13"/>
  <c r="BN153" i="13" s="1"/>
  <c r="BM102" i="13"/>
  <c r="BN102" i="13" s="1"/>
  <c r="BJ122" i="13"/>
  <c r="BK122" i="13" s="1"/>
  <c r="BL122" i="13" s="1"/>
  <c r="BO137" i="13"/>
  <c r="BO138" i="13"/>
  <c r="BM83" i="13"/>
  <c r="BN83" i="13" s="1"/>
  <c r="BL148" i="13"/>
  <c r="BO148" i="13" s="1"/>
  <c r="BM116" i="13"/>
  <c r="BN116" i="13" s="1"/>
  <c r="BO155" i="13"/>
  <c r="BO80" i="13"/>
  <c r="BO88" i="13"/>
  <c r="BO142" i="13"/>
  <c r="BO74" i="13"/>
  <c r="BN145" i="13"/>
  <c r="BO106" i="13"/>
  <c r="BO145" i="13"/>
  <c r="BO165" i="13"/>
  <c r="BN137" i="13"/>
  <c r="BN121" i="13"/>
  <c r="BN88" i="13"/>
  <c r="BP88" i="13" s="1"/>
  <c r="BQ88" i="13" s="1"/>
  <c r="BN70" i="13"/>
  <c r="BN80" i="13"/>
  <c r="BN85" i="13"/>
  <c r="BN75" i="13"/>
  <c r="BN106" i="13"/>
  <c r="BO68" i="13" l="1"/>
  <c r="BN120" i="13"/>
  <c r="BM164" i="13"/>
  <c r="BN164" i="13" s="1"/>
  <c r="BH78" i="13"/>
  <c r="BJ78" i="13" s="1"/>
  <c r="BK78" i="13" s="1"/>
  <c r="BN119" i="13"/>
  <c r="BM105" i="13"/>
  <c r="BN105" i="13" s="1"/>
  <c r="BO126" i="13"/>
  <c r="BP126" i="13" s="1"/>
  <c r="BQ126" i="13" s="1"/>
  <c r="BS126" i="13" s="1"/>
  <c r="BN156" i="13"/>
  <c r="BP156" i="13" s="1"/>
  <c r="BQ156" i="13" s="1"/>
  <c r="BO141" i="13"/>
  <c r="BO90" i="13"/>
  <c r="BP90" i="13" s="1"/>
  <c r="BQ90" i="13" s="1"/>
  <c r="BM103" i="13"/>
  <c r="BO103" i="13" s="1"/>
  <c r="BN165" i="13"/>
  <c r="BN142" i="13"/>
  <c r="BN138" i="13"/>
  <c r="BI166" i="13"/>
  <c r="BN99" i="13"/>
  <c r="BP99" i="13" s="1"/>
  <c r="BQ99" i="13" s="1"/>
  <c r="BS99" i="13" s="1"/>
  <c r="BM157" i="13"/>
  <c r="BO157" i="13" s="1"/>
  <c r="BM135" i="13"/>
  <c r="BO135" i="13" s="1"/>
  <c r="BO150" i="13"/>
  <c r="BN101" i="13"/>
  <c r="BH166" i="13"/>
  <c r="BO107" i="13"/>
  <c r="BP107" i="13" s="1"/>
  <c r="BQ107" i="13" s="1"/>
  <c r="BS107" i="13" s="1"/>
  <c r="BN79" i="13"/>
  <c r="BP79" i="13" s="1"/>
  <c r="BQ79" i="13" s="1"/>
  <c r="BR79" i="13" s="1"/>
  <c r="BO120" i="13"/>
  <c r="BO86" i="13"/>
  <c r="BP86" i="13" s="1"/>
  <c r="BQ86" i="13" s="1"/>
  <c r="BR86" i="13" s="1"/>
  <c r="BL144" i="13"/>
  <c r="BN144" i="13" s="1"/>
  <c r="BI112" i="13"/>
  <c r="BN157" i="13"/>
  <c r="BP157" i="13" s="1"/>
  <c r="BQ157" i="13" s="1"/>
  <c r="BN167" i="13"/>
  <c r="BN130" i="13"/>
  <c r="BO100" i="13"/>
  <c r="BP100" i="13" s="1"/>
  <c r="BQ100" i="13" s="1"/>
  <c r="BR100" i="13" s="1"/>
  <c r="BO95" i="13"/>
  <c r="BN82" i="13"/>
  <c r="BP82" i="13" s="1"/>
  <c r="BQ82" i="13" s="1"/>
  <c r="BS82" i="13" s="1"/>
  <c r="BO129" i="13"/>
  <c r="BP129" i="13" s="1"/>
  <c r="BQ129" i="13" s="1"/>
  <c r="BR129" i="13" s="1"/>
  <c r="BN96" i="13"/>
  <c r="BP96" i="13" s="1"/>
  <c r="BQ96" i="13" s="1"/>
  <c r="BR96" i="13" s="1"/>
  <c r="BM132" i="13"/>
  <c r="BO132" i="13" s="1"/>
  <c r="BO158" i="13"/>
  <c r="BL140" i="13"/>
  <c r="BM140" i="13"/>
  <c r="BO159" i="13"/>
  <c r="BO92" i="13"/>
  <c r="BP92" i="13" s="1"/>
  <c r="BQ92" i="13" s="1"/>
  <c r="BO91" i="13"/>
  <c r="BP91" i="13" s="1"/>
  <c r="BQ91" i="13" s="1"/>
  <c r="BP119" i="13"/>
  <c r="BQ119" i="13" s="1"/>
  <c r="BR119" i="13" s="1"/>
  <c r="BP68" i="13"/>
  <c r="BQ68" i="13" s="1"/>
  <c r="BO111" i="13"/>
  <c r="BP111" i="13" s="1"/>
  <c r="BQ111" i="13" s="1"/>
  <c r="BO152" i="13"/>
  <c r="BP152" i="13" s="1"/>
  <c r="BQ152" i="13" s="1"/>
  <c r="BO124" i="13"/>
  <c r="BN125" i="13"/>
  <c r="BN158" i="13"/>
  <c r="BP158" i="13" s="1"/>
  <c r="BQ158" i="13" s="1"/>
  <c r="BS158" i="13" s="1"/>
  <c r="BO154" i="13"/>
  <c r="BP154" i="13" s="1"/>
  <c r="BQ154" i="13" s="1"/>
  <c r="BR154" i="13" s="1"/>
  <c r="BM133" i="13"/>
  <c r="BO133" i="13" s="1"/>
  <c r="BH112" i="13"/>
  <c r="BN150" i="13"/>
  <c r="BN118" i="13"/>
  <c r="BP118" i="13" s="1"/>
  <c r="BQ118" i="13" s="1"/>
  <c r="BO114" i="13"/>
  <c r="BP114" i="13" s="1"/>
  <c r="BQ114" i="13" s="1"/>
  <c r="BR114" i="13" s="1"/>
  <c r="BO110" i="13"/>
  <c r="BP110" i="13" s="1"/>
  <c r="BQ110" i="13" s="1"/>
  <c r="BS110" i="13" s="1"/>
  <c r="BO128" i="13"/>
  <c r="BP128" i="13" s="1"/>
  <c r="BQ128" i="13" s="1"/>
  <c r="BS128" i="13" s="1"/>
  <c r="BN151" i="13"/>
  <c r="BP151" i="13" s="1"/>
  <c r="BQ151" i="13" s="1"/>
  <c r="BR151" i="13" s="1"/>
  <c r="BO81" i="13"/>
  <c r="BP81" i="13" s="1"/>
  <c r="BQ81" i="13" s="1"/>
  <c r="BN136" i="13"/>
  <c r="BP136" i="13" s="1"/>
  <c r="BQ136" i="13" s="1"/>
  <c r="BR136" i="13" s="1"/>
  <c r="BM131" i="13"/>
  <c r="BO131" i="13" s="1"/>
  <c r="BP85" i="13"/>
  <c r="BQ85" i="13" s="1"/>
  <c r="BR85" i="13" s="1"/>
  <c r="BN69" i="13"/>
  <c r="BP69" i="13" s="1"/>
  <c r="BQ69" i="13" s="1"/>
  <c r="BN149" i="13"/>
  <c r="BP149" i="13" s="1"/>
  <c r="BQ149" i="13" s="1"/>
  <c r="BO84" i="13"/>
  <c r="BP84" i="13" s="1"/>
  <c r="BQ84" i="13" s="1"/>
  <c r="BO134" i="13"/>
  <c r="BP134" i="13" s="1"/>
  <c r="BQ134" i="13" s="1"/>
  <c r="BS134" i="13" s="1"/>
  <c r="BO125" i="13"/>
  <c r="BP125" i="13" s="1"/>
  <c r="BQ125" i="13" s="1"/>
  <c r="BR125" i="13" s="1"/>
  <c r="BN71" i="13"/>
  <c r="BP71" i="13" s="1"/>
  <c r="BQ71" i="13" s="1"/>
  <c r="BS71" i="13" s="1"/>
  <c r="BO113" i="13"/>
  <c r="BP113" i="13" s="1"/>
  <c r="BQ113" i="13" s="1"/>
  <c r="BS113" i="13" s="1"/>
  <c r="BP137" i="13"/>
  <c r="BQ137" i="13" s="1"/>
  <c r="BS137" i="13" s="1"/>
  <c r="BO162" i="13"/>
  <c r="BP162" i="13" s="1"/>
  <c r="BQ162" i="13" s="1"/>
  <c r="BR162" i="13" s="1"/>
  <c r="BN124" i="13"/>
  <c r="BO160" i="13"/>
  <c r="BP160" i="13" s="1"/>
  <c r="BQ160" i="13" s="1"/>
  <c r="BO98" i="13"/>
  <c r="BP98" i="13" s="1"/>
  <c r="BQ98" i="13" s="1"/>
  <c r="BR98" i="13" s="1"/>
  <c r="BN87" i="13"/>
  <c r="BO164" i="13"/>
  <c r="BO83" i="13"/>
  <c r="BP83" i="13" s="1"/>
  <c r="BQ83" i="13" s="1"/>
  <c r="BR83" i="13" s="1"/>
  <c r="BP138" i="13"/>
  <c r="BQ138" i="13" s="1"/>
  <c r="BS138" i="13" s="1"/>
  <c r="BP80" i="13"/>
  <c r="BQ80" i="13" s="1"/>
  <c r="BS80" i="13" s="1"/>
  <c r="BO161" i="13"/>
  <c r="BP161" i="13" s="1"/>
  <c r="BQ161" i="13" s="1"/>
  <c r="BP155" i="13"/>
  <c r="BQ155" i="13" s="1"/>
  <c r="BR155" i="13" s="1"/>
  <c r="BN93" i="13"/>
  <c r="BP93" i="13" s="1"/>
  <c r="BQ93" i="13" s="1"/>
  <c r="BO102" i="13"/>
  <c r="BP102" i="13" s="1"/>
  <c r="BQ102" i="13" s="1"/>
  <c r="BN97" i="13"/>
  <c r="BP97" i="13" s="1"/>
  <c r="BQ97" i="13" s="1"/>
  <c r="BS97" i="13" s="1"/>
  <c r="BO73" i="13"/>
  <c r="BP73" i="13" s="1"/>
  <c r="BQ73" i="13" s="1"/>
  <c r="BS73" i="13" s="1"/>
  <c r="BP75" i="13"/>
  <c r="BQ75" i="13" s="1"/>
  <c r="BR75" i="13" s="1"/>
  <c r="BO163" i="13"/>
  <c r="BP163" i="13" s="1"/>
  <c r="BQ163" i="13" s="1"/>
  <c r="BN127" i="13"/>
  <c r="BP127" i="13" s="1"/>
  <c r="BQ127" i="13" s="1"/>
  <c r="BO146" i="13"/>
  <c r="BP146" i="13" s="1"/>
  <c r="BQ146" i="13" s="1"/>
  <c r="BR146" i="13" s="1"/>
  <c r="BO123" i="13"/>
  <c r="BP123" i="13" s="1"/>
  <c r="BQ123" i="13" s="1"/>
  <c r="BS123" i="13" s="1"/>
  <c r="BP101" i="13"/>
  <c r="BQ101" i="13" s="1"/>
  <c r="BS101" i="13" s="1"/>
  <c r="BO115" i="13"/>
  <c r="BP115" i="13" s="1"/>
  <c r="BQ115" i="13" s="1"/>
  <c r="BS115" i="13" s="1"/>
  <c r="BN117" i="13"/>
  <c r="BN133" i="13"/>
  <c r="BP133" i="13" s="1"/>
  <c r="BQ133" i="13" s="1"/>
  <c r="BR133" i="13" s="1"/>
  <c r="BO139" i="13"/>
  <c r="BP139" i="13" s="1"/>
  <c r="BQ139" i="13" s="1"/>
  <c r="BS139" i="13" s="1"/>
  <c r="BN104" i="13"/>
  <c r="BP104" i="13" s="1"/>
  <c r="BQ104" i="13" s="1"/>
  <c r="BO87" i="13"/>
  <c r="BJ94" i="13"/>
  <c r="BK94" i="13" s="1"/>
  <c r="BL94" i="13" s="1"/>
  <c r="BO77" i="13"/>
  <c r="BP167" i="13"/>
  <c r="BQ167" i="13" s="1"/>
  <c r="BR167" i="13" s="1"/>
  <c r="BN77" i="13"/>
  <c r="BO117" i="13"/>
  <c r="BO116" i="13"/>
  <c r="BP116" i="13" s="1"/>
  <c r="BQ116" i="13" s="1"/>
  <c r="BS116" i="13" s="1"/>
  <c r="BO153" i="13"/>
  <c r="BP153" i="13" s="1"/>
  <c r="BQ153" i="13" s="1"/>
  <c r="BO76" i="13"/>
  <c r="BP76" i="13" s="1"/>
  <c r="BQ76" i="13" s="1"/>
  <c r="BR76" i="13" s="1"/>
  <c r="BN89" i="13"/>
  <c r="BP89" i="13" s="1"/>
  <c r="BQ89" i="13" s="1"/>
  <c r="BR89" i="13" s="1"/>
  <c r="BP121" i="13"/>
  <c r="BQ121" i="13" s="1"/>
  <c r="BR121" i="13" s="1"/>
  <c r="BP159" i="13"/>
  <c r="BQ159" i="13" s="1"/>
  <c r="BS159" i="13" s="1"/>
  <c r="BO168" i="13"/>
  <c r="BP168" i="13" s="1"/>
  <c r="BQ168" i="13" s="1"/>
  <c r="BS168" i="13" s="1"/>
  <c r="BN109" i="13"/>
  <c r="BP109" i="13" s="1"/>
  <c r="BQ109" i="13" s="1"/>
  <c r="BO72" i="13"/>
  <c r="BP72" i="13" s="1"/>
  <c r="BQ72" i="13" s="1"/>
  <c r="BP74" i="13"/>
  <c r="BQ74" i="13" s="1"/>
  <c r="BR74" i="13" s="1"/>
  <c r="BP142" i="13"/>
  <c r="BQ142" i="13" s="1"/>
  <c r="BR142" i="13" s="1"/>
  <c r="BP165" i="13"/>
  <c r="BQ165" i="13" s="1"/>
  <c r="BR165" i="13" s="1"/>
  <c r="BM147" i="13"/>
  <c r="BL147" i="13"/>
  <c r="BM122" i="13"/>
  <c r="BN122" i="13" s="1"/>
  <c r="BN143" i="13"/>
  <c r="BP143" i="13" s="1"/>
  <c r="BQ143" i="13" s="1"/>
  <c r="BP70" i="13"/>
  <c r="BQ70" i="13" s="1"/>
  <c r="BR70" i="13" s="1"/>
  <c r="BM108" i="13"/>
  <c r="BO108" i="13" s="1"/>
  <c r="BP145" i="13"/>
  <c r="BQ145" i="13" s="1"/>
  <c r="BR145" i="13" s="1"/>
  <c r="BP141" i="13"/>
  <c r="BQ141" i="13" s="1"/>
  <c r="BS141" i="13" s="1"/>
  <c r="BN148" i="13"/>
  <c r="BP148" i="13" s="1"/>
  <c r="BQ148" i="13" s="1"/>
  <c r="BP106" i="13"/>
  <c r="BQ106" i="13" s="1"/>
  <c r="BR106" i="13" s="1"/>
  <c r="BP95" i="13"/>
  <c r="BQ95" i="13" s="1"/>
  <c r="BS95" i="13" s="1"/>
  <c r="BP130" i="13"/>
  <c r="BQ130" i="13" s="1"/>
  <c r="BR130" i="13" s="1"/>
  <c r="BR68" i="13"/>
  <c r="BS68" i="13"/>
  <c r="BS155" i="13"/>
  <c r="BR88" i="13"/>
  <c r="BS88" i="13"/>
  <c r="BS106" i="13"/>
  <c r="BS167" i="13"/>
  <c r="BP150" i="13" l="1"/>
  <c r="BQ150" i="13" s="1"/>
  <c r="BS150" i="13" s="1"/>
  <c r="BR80" i="13"/>
  <c r="BU80" i="13" s="1"/>
  <c r="BN135" i="13"/>
  <c r="BO105" i="13"/>
  <c r="BP105" i="13" s="1"/>
  <c r="BQ105" i="13" s="1"/>
  <c r="BR105" i="13" s="1"/>
  <c r="BP120" i="13"/>
  <c r="BQ120" i="13" s="1"/>
  <c r="BR120" i="13" s="1"/>
  <c r="BM78" i="13"/>
  <c r="BL78" i="13"/>
  <c r="BN103" i="13"/>
  <c r="BP103" i="13" s="1"/>
  <c r="BQ103" i="13" s="1"/>
  <c r="BR156" i="13"/>
  <c r="BS156" i="13"/>
  <c r="BU156" i="13" s="1"/>
  <c r="BJ112" i="13"/>
  <c r="BK112" i="13" s="1"/>
  <c r="BM112" i="13" s="1"/>
  <c r="BP124" i="13"/>
  <c r="BQ124" i="13" s="1"/>
  <c r="BR124" i="13" s="1"/>
  <c r="BJ166" i="13"/>
  <c r="BK166" i="13" s="1"/>
  <c r="BL166" i="13" s="1"/>
  <c r="BR138" i="13"/>
  <c r="BU138" i="13" s="1"/>
  <c r="BP135" i="13"/>
  <c r="BQ135" i="13" s="1"/>
  <c r="BS135" i="13" s="1"/>
  <c r="BR126" i="13"/>
  <c r="BO144" i="13"/>
  <c r="BP144" i="13" s="1"/>
  <c r="BQ144" i="13" s="1"/>
  <c r="BS144" i="13" s="1"/>
  <c r="BM166" i="13"/>
  <c r="BR157" i="13"/>
  <c r="BS157" i="13"/>
  <c r="BS102" i="13"/>
  <c r="BR102" i="13"/>
  <c r="BT102" i="13" s="1"/>
  <c r="BR71" i="13"/>
  <c r="BN132" i="13"/>
  <c r="BP132" i="13" s="1"/>
  <c r="BQ132" i="13" s="1"/>
  <c r="BR132" i="13" s="1"/>
  <c r="BR159" i="13"/>
  <c r="BU159" i="13" s="1"/>
  <c r="BP164" i="13"/>
  <c r="BQ164" i="13" s="1"/>
  <c r="BS164" i="13" s="1"/>
  <c r="BR137" i="13"/>
  <c r="BP77" i="13"/>
  <c r="BQ77" i="13" s="1"/>
  <c r="BR77" i="13" s="1"/>
  <c r="BO140" i="13"/>
  <c r="BS149" i="13"/>
  <c r="BU149" i="13" s="1"/>
  <c r="BR149" i="13"/>
  <c r="BS152" i="13"/>
  <c r="BR152" i="13"/>
  <c r="BR91" i="13"/>
  <c r="BU91" i="13" s="1"/>
  <c r="BS91" i="13"/>
  <c r="BR69" i="13"/>
  <c r="BS69" i="13"/>
  <c r="BR81" i="13"/>
  <c r="BT81" i="13" s="1"/>
  <c r="BS81" i="13"/>
  <c r="BS111" i="13"/>
  <c r="BR111" i="13"/>
  <c r="BR92" i="13"/>
  <c r="BT92" i="13" s="1"/>
  <c r="BS92" i="13"/>
  <c r="BN140" i="13"/>
  <c r="BS119" i="13"/>
  <c r="BU119" i="13" s="1"/>
  <c r="BS142" i="13"/>
  <c r="BT142" i="13" s="1"/>
  <c r="BS124" i="13"/>
  <c r="BR110" i="13"/>
  <c r="BU110" i="13" s="1"/>
  <c r="BS100" i="13"/>
  <c r="BU100" i="13" s="1"/>
  <c r="BS75" i="13"/>
  <c r="BU75" i="13" s="1"/>
  <c r="BR84" i="13"/>
  <c r="BS84" i="13"/>
  <c r="BT84" i="13" s="1"/>
  <c r="BR118" i="13"/>
  <c r="BS118" i="13"/>
  <c r="BS104" i="13"/>
  <c r="BR104" i="13"/>
  <c r="BS151" i="13"/>
  <c r="BT151" i="13" s="1"/>
  <c r="BS85" i="13"/>
  <c r="BT85" i="13" s="1"/>
  <c r="BP87" i="13"/>
  <c r="BQ87" i="13" s="1"/>
  <c r="BS87" i="13" s="1"/>
  <c r="BR107" i="13"/>
  <c r="BT107" i="13" s="1"/>
  <c r="BR123" i="13"/>
  <c r="BT123" i="13" s="1"/>
  <c r="BM94" i="13"/>
  <c r="BN94" i="13" s="1"/>
  <c r="BS165" i="13"/>
  <c r="BT165" i="13" s="1"/>
  <c r="BN131" i="13"/>
  <c r="BP131" i="13" s="1"/>
  <c r="BQ131" i="13" s="1"/>
  <c r="BS160" i="13"/>
  <c r="BR160" i="13"/>
  <c r="BS109" i="13"/>
  <c r="BR109" i="13"/>
  <c r="BR153" i="13"/>
  <c r="BS153" i="13"/>
  <c r="BS163" i="13"/>
  <c r="BR163" i="13"/>
  <c r="BS70" i="13"/>
  <c r="BU70" i="13" s="1"/>
  <c r="BS136" i="13"/>
  <c r="BT136" i="13" s="1"/>
  <c r="BR139" i="13"/>
  <c r="BU139" i="13" s="1"/>
  <c r="BS146" i="13"/>
  <c r="BT146" i="13" s="1"/>
  <c r="BR93" i="13"/>
  <c r="BS93" i="13"/>
  <c r="BS161" i="13"/>
  <c r="BR161" i="13"/>
  <c r="BS127" i="13"/>
  <c r="BR127" i="13"/>
  <c r="BS125" i="13"/>
  <c r="BT125" i="13" s="1"/>
  <c r="BR158" i="13"/>
  <c r="BU158" i="13" s="1"/>
  <c r="BR101" i="13"/>
  <c r="BU101" i="13" s="1"/>
  <c r="BR82" i="13"/>
  <c r="BT82" i="13" s="1"/>
  <c r="BS145" i="13"/>
  <c r="BU145" i="13" s="1"/>
  <c r="BR141" i="13"/>
  <c r="BU141" i="13" s="1"/>
  <c r="BP117" i="13"/>
  <c r="BQ117" i="13" s="1"/>
  <c r="BS76" i="13"/>
  <c r="BU76" i="13" s="1"/>
  <c r="BS121" i="13"/>
  <c r="BU121" i="13" s="1"/>
  <c r="BS77" i="13"/>
  <c r="BT77" i="13" s="1"/>
  <c r="BS74" i="13"/>
  <c r="BT74" i="13" s="1"/>
  <c r="BS129" i="13"/>
  <c r="BT129" i="13" s="1"/>
  <c r="BO122" i="13"/>
  <c r="BP122" i="13" s="1"/>
  <c r="BQ122" i="13" s="1"/>
  <c r="BR122" i="13" s="1"/>
  <c r="BS86" i="13"/>
  <c r="BT86" i="13" s="1"/>
  <c r="BS79" i="13"/>
  <c r="BU79" i="13" s="1"/>
  <c r="BS154" i="13"/>
  <c r="BT154" i="13" s="1"/>
  <c r="BS130" i="13"/>
  <c r="BU130" i="13" s="1"/>
  <c r="BR95" i="13"/>
  <c r="BU95" i="13" s="1"/>
  <c r="BS105" i="13"/>
  <c r="BU105" i="13" s="1"/>
  <c r="BO147" i="13"/>
  <c r="BR72" i="13"/>
  <c r="BS72" i="13"/>
  <c r="BR99" i="13"/>
  <c r="BT99" i="13" s="1"/>
  <c r="BN147" i="13"/>
  <c r="BR97" i="13"/>
  <c r="BU97" i="13" s="1"/>
  <c r="BS143" i="13"/>
  <c r="BR143" i="13"/>
  <c r="BS83" i="13"/>
  <c r="BU83" i="13" s="1"/>
  <c r="BS98" i="13"/>
  <c r="BU98" i="13" s="1"/>
  <c r="BR134" i="13"/>
  <c r="BT134" i="13" s="1"/>
  <c r="BR113" i="13"/>
  <c r="BU113" i="13" s="1"/>
  <c r="BS114" i="13"/>
  <c r="BU114" i="13" s="1"/>
  <c r="BS89" i="13"/>
  <c r="BU89" i="13" s="1"/>
  <c r="BN108" i="13"/>
  <c r="BP108" i="13" s="1"/>
  <c r="BQ108" i="13" s="1"/>
  <c r="BS108" i="13" s="1"/>
  <c r="BS133" i="13"/>
  <c r="BT133" i="13" s="1"/>
  <c r="BS90" i="13"/>
  <c r="BR90" i="13"/>
  <c r="BR116" i="13"/>
  <c r="BT116" i="13" s="1"/>
  <c r="BR128" i="13"/>
  <c r="BT128" i="13" s="1"/>
  <c r="BR73" i="13"/>
  <c r="BT73" i="13" s="1"/>
  <c r="BS96" i="13"/>
  <c r="BT96" i="13" s="1"/>
  <c r="BR148" i="13"/>
  <c r="BS148" i="13"/>
  <c r="BS162" i="13"/>
  <c r="BT162" i="13" s="1"/>
  <c r="BR115" i="13"/>
  <c r="BU115" i="13" s="1"/>
  <c r="BR168" i="13"/>
  <c r="BU168" i="13" s="1"/>
  <c r="BU88" i="13"/>
  <c r="BU137" i="13"/>
  <c r="BT155" i="13"/>
  <c r="BT68" i="13"/>
  <c r="BT159" i="13"/>
  <c r="BT80" i="13"/>
  <c r="BT126" i="13"/>
  <c r="BU167" i="13"/>
  <c r="BU125" i="13"/>
  <c r="BT106" i="13"/>
  <c r="BU71" i="13"/>
  <c r="BT141" i="13"/>
  <c r="BU124" i="13"/>
  <c r="BU106" i="13"/>
  <c r="BT71" i="13"/>
  <c r="BT88" i="13"/>
  <c r="BU155" i="13"/>
  <c r="BV155" i="13" s="1"/>
  <c r="BW155" i="13" s="1"/>
  <c r="BU68" i="13"/>
  <c r="BT138" i="13"/>
  <c r="BT124" i="13"/>
  <c r="BT167" i="13"/>
  <c r="BT137" i="13"/>
  <c r="BU126" i="13"/>
  <c r="BR103" i="13" l="1"/>
  <c r="BS103" i="13"/>
  <c r="BU103" i="13" s="1"/>
  <c r="BT156" i="13"/>
  <c r="BV156" i="13" s="1"/>
  <c r="BW156" i="13" s="1"/>
  <c r="BX156" i="13" s="1"/>
  <c r="BU123" i="13"/>
  <c r="BT119" i="13"/>
  <c r="BO78" i="13"/>
  <c r="BN78" i="13"/>
  <c r="BP78" i="13" s="1"/>
  <c r="BQ78" i="13" s="1"/>
  <c r="BT79" i="13"/>
  <c r="BT76" i="13"/>
  <c r="BS120" i="13"/>
  <c r="BU120" i="13" s="1"/>
  <c r="BR150" i="13"/>
  <c r="BT111" i="13"/>
  <c r="BU157" i="13"/>
  <c r="BT110" i="13"/>
  <c r="BR144" i="13"/>
  <c r="BT144" i="13" s="1"/>
  <c r="BU151" i="13"/>
  <c r="BK169" i="13"/>
  <c r="BL112" i="13"/>
  <c r="BS132" i="13"/>
  <c r="BT132" i="13" s="1"/>
  <c r="BT75" i="13"/>
  <c r="BT157" i="13"/>
  <c r="BU107" i="13"/>
  <c r="BV107" i="13" s="1"/>
  <c r="BW107" i="13" s="1"/>
  <c r="BX107" i="13" s="1"/>
  <c r="BT143" i="13"/>
  <c r="BR135" i="13"/>
  <c r="BU161" i="13"/>
  <c r="BU77" i="13"/>
  <c r="BV77" i="13" s="1"/>
  <c r="BW77" i="13" s="1"/>
  <c r="BY77" i="13" s="1"/>
  <c r="BN166" i="13"/>
  <c r="BO166" i="13"/>
  <c r="BT120" i="13"/>
  <c r="BV120" i="13" s="1"/>
  <c r="BW120" i="13" s="1"/>
  <c r="BX120" i="13" s="1"/>
  <c r="BO94" i="13"/>
  <c r="BP94" i="13" s="1"/>
  <c r="BQ94" i="13" s="1"/>
  <c r="BT163" i="13"/>
  <c r="BU69" i="13"/>
  <c r="BT152" i="13"/>
  <c r="BU102" i="13"/>
  <c r="BR164" i="13"/>
  <c r="BT164" i="13" s="1"/>
  <c r="BU85" i="13"/>
  <c r="BV68" i="13"/>
  <c r="BW68" i="13" s="1"/>
  <c r="BX68" i="13" s="1"/>
  <c r="BU144" i="13"/>
  <c r="BP140" i="13"/>
  <c r="BQ140" i="13" s="1"/>
  <c r="BS140" i="13" s="1"/>
  <c r="BU111" i="13"/>
  <c r="BT69" i="13"/>
  <c r="BV69" i="13" s="1"/>
  <c r="BW69" i="13" s="1"/>
  <c r="BU152" i="13"/>
  <c r="BT100" i="13"/>
  <c r="BV100" i="13" s="1"/>
  <c r="BW100" i="13" s="1"/>
  <c r="BX100" i="13" s="1"/>
  <c r="BU142" i="13"/>
  <c r="BT104" i="13"/>
  <c r="BU118" i="13"/>
  <c r="BU92" i="13"/>
  <c r="BV92" i="13" s="1"/>
  <c r="BW92" i="13" s="1"/>
  <c r="BX92" i="13" s="1"/>
  <c r="BU81" i="13"/>
  <c r="BT91" i="13"/>
  <c r="BV91" i="13" s="1"/>
  <c r="BW91" i="13" s="1"/>
  <c r="BY91" i="13" s="1"/>
  <c r="BT149" i="13"/>
  <c r="BV149" i="13" s="1"/>
  <c r="BW149" i="13" s="1"/>
  <c r="BX149" i="13" s="1"/>
  <c r="BV159" i="13"/>
  <c r="BW159" i="13" s="1"/>
  <c r="BX159" i="13" s="1"/>
  <c r="BU146" i="13"/>
  <c r="BV146" i="13" s="1"/>
  <c r="BW146" i="13" s="1"/>
  <c r="BU164" i="13"/>
  <c r="BV164" i="13" s="1"/>
  <c r="BW164" i="13" s="1"/>
  <c r="BX164" i="13" s="1"/>
  <c r="BT70" i="13"/>
  <c r="BV70" i="13" s="1"/>
  <c r="BW70" i="13" s="1"/>
  <c r="BX70" i="13" s="1"/>
  <c r="BU133" i="13"/>
  <c r="BV126" i="13"/>
  <c r="BW126" i="13" s="1"/>
  <c r="BY126" i="13" s="1"/>
  <c r="BT130" i="13"/>
  <c r="BV130" i="13" s="1"/>
  <c r="BW130" i="13" s="1"/>
  <c r="BY130" i="13" s="1"/>
  <c r="BU82" i="13"/>
  <c r="BV82" i="13" s="1"/>
  <c r="BW82" i="13" s="1"/>
  <c r="BY82" i="13" s="1"/>
  <c r="BU153" i="13"/>
  <c r="BU160" i="13"/>
  <c r="BU104" i="13"/>
  <c r="BS131" i="13"/>
  <c r="BR131" i="13"/>
  <c r="BT118" i="13"/>
  <c r="BT153" i="13"/>
  <c r="BU165" i="13"/>
  <c r="BV165" i="13" s="1"/>
  <c r="BW165" i="13" s="1"/>
  <c r="BX165" i="13" s="1"/>
  <c r="BT158" i="13"/>
  <c r="BV158" i="13" s="1"/>
  <c r="BW158" i="13" s="1"/>
  <c r="BY158" i="13" s="1"/>
  <c r="BU136" i="13"/>
  <c r="BV136" i="13" s="1"/>
  <c r="BW136" i="13" s="1"/>
  <c r="BY136" i="13" s="1"/>
  <c r="BT145" i="13"/>
  <c r="BV145" i="13" s="1"/>
  <c r="BW145" i="13" s="1"/>
  <c r="BV137" i="13"/>
  <c r="BW137" i="13" s="1"/>
  <c r="BY137" i="13" s="1"/>
  <c r="BU84" i="13"/>
  <c r="BV84" i="13" s="1"/>
  <c r="BW84" i="13" s="1"/>
  <c r="BY84" i="13" s="1"/>
  <c r="BR87" i="13"/>
  <c r="BU87" i="13" s="1"/>
  <c r="BT161" i="13"/>
  <c r="BV161" i="13" s="1"/>
  <c r="BW161" i="13" s="1"/>
  <c r="BU163" i="13"/>
  <c r="BU109" i="13"/>
  <c r="BU128" i="13"/>
  <c r="BV128" i="13" s="1"/>
  <c r="BW128" i="13" s="1"/>
  <c r="BY128" i="13" s="1"/>
  <c r="BU129" i="13"/>
  <c r="BV129" i="13" s="1"/>
  <c r="BW129" i="13" s="1"/>
  <c r="BY129" i="13" s="1"/>
  <c r="BT109" i="13"/>
  <c r="BT139" i="13"/>
  <c r="BV139" i="13" s="1"/>
  <c r="BW139" i="13" s="1"/>
  <c r="BY139" i="13" s="1"/>
  <c r="BU127" i="13"/>
  <c r="BU93" i="13"/>
  <c r="BV123" i="13"/>
  <c r="BW123" i="13" s="1"/>
  <c r="BY123" i="13" s="1"/>
  <c r="BV80" i="13"/>
  <c r="BW80" i="13" s="1"/>
  <c r="BX80" i="13" s="1"/>
  <c r="BT160" i="13"/>
  <c r="BT105" i="13"/>
  <c r="BV75" i="13"/>
  <c r="BW75" i="13" s="1"/>
  <c r="BX75" i="13" s="1"/>
  <c r="BV81" i="13"/>
  <c r="BW81" i="13" s="1"/>
  <c r="BX81" i="13" s="1"/>
  <c r="BT93" i="13"/>
  <c r="BT127" i="13"/>
  <c r="BT101" i="13"/>
  <c r="BV101" i="13" s="1"/>
  <c r="BW101" i="13" s="1"/>
  <c r="BY101" i="13" s="1"/>
  <c r="BT97" i="13"/>
  <c r="BV97" i="13" s="1"/>
  <c r="BW97" i="13" s="1"/>
  <c r="BU86" i="13"/>
  <c r="BV86" i="13" s="1"/>
  <c r="BW86" i="13" s="1"/>
  <c r="BT95" i="13"/>
  <c r="BV95" i="13" s="1"/>
  <c r="BW95" i="13" s="1"/>
  <c r="BX95" i="13" s="1"/>
  <c r="BR117" i="13"/>
  <c r="BS117" i="13"/>
  <c r="BV138" i="13"/>
  <c r="BW138" i="13" s="1"/>
  <c r="BX138" i="13" s="1"/>
  <c r="BU116" i="13"/>
  <c r="BV116" i="13" s="1"/>
  <c r="BW116" i="13" s="1"/>
  <c r="BX116" i="13" s="1"/>
  <c r="BU99" i="13"/>
  <c r="BV99" i="13" s="1"/>
  <c r="BW99" i="13" s="1"/>
  <c r="BX99" i="13" s="1"/>
  <c r="BU96" i="13"/>
  <c r="BV96" i="13" s="1"/>
  <c r="BW96" i="13" s="1"/>
  <c r="BY96" i="13" s="1"/>
  <c r="BT115" i="13"/>
  <c r="BV115" i="13" s="1"/>
  <c r="BW115" i="13" s="1"/>
  <c r="BU154" i="13"/>
  <c r="BV154" i="13" s="1"/>
  <c r="BW154" i="13" s="1"/>
  <c r="BX154" i="13" s="1"/>
  <c r="BT121" i="13"/>
  <c r="BV121" i="13" s="1"/>
  <c r="BW121" i="13" s="1"/>
  <c r="BX121" i="13" s="1"/>
  <c r="BU74" i="13"/>
  <c r="BV74" i="13" s="1"/>
  <c r="BW74" i="13" s="1"/>
  <c r="BY74" i="13" s="1"/>
  <c r="BV167" i="13"/>
  <c r="BW167" i="13" s="1"/>
  <c r="BY167" i="13" s="1"/>
  <c r="BT103" i="13"/>
  <c r="BV103" i="13" s="1"/>
  <c r="BW103" i="13" s="1"/>
  <c r="BY103" i="13" s="1"/>
  <c r="BU134" i="13"/>
  <c r="BV134" i="13" s="1"/>
  <c r="BW134" i="13" s="1"/>
  <c r="BY134" i="13" s="1"/>
  <c r="BU143" i="13"/>
  <c r="BP147" i="13"/>
  <c r="BQ147" i="13" s="1"/>
  <c r="BS147" i="13" s="1"/>
  <c r="BT72" i="13"/>
  <c r="BT113" i="13"/>
  <c r="BV113" i="13" s="1"/>
  <c r="BW113" i="13" s="1"/>
  <c r="BY113" i="13" s="1"/>
  <c r="BT98" i="13"/>
  <c r="BV98" i="13" s="1"/>
  <c r="BW98" i="13" s="1"/>
  <c r="BV110" i="13"/>
  <c r="BW110" i="13" s="1"/>
  <c r="BY110" i="13" s="1"/>
  <c r="BU72" i="13"/>
  <c r="BT148" i="13"/>
  <c r="BU73" i="13"/>
  <c r="BV73" i="13" s="1"/>
  <c r="BW73" i="13" s="1"/>
  <c r="BV102" i="13"/>
  <c r="BW102" i="13" s="1"/>
  <c r="BY102" i="13" s="1"/>
  <c r="BT83" i="13"/>
  <c r="BV83" i="13" s="1"/>
  <c r="BW83" i="13" s="1"/>
  <c r="BT114" i="13"/>
  <c r="BV114" i="13" s="1"/>
  <c r="BW114" i="13" s="1"/>
  <c r="BY114" i="13" s="1"/>
  <c r="BV157" i="13"/>
  <c r="BW157" i="13" s="1"/>
  <c r="BX157" i="13" s="1"/>
  <c r="BV79" i="13"/>
  <c r="BW79" i="13" s="1"/>
  <c r="BY79" i="13" s="1"/>
  <c r="BT89" i="13"/>
  <c r="BV89" i="13" s="1"/>
  <c r="BW89" i="13" s="1"/>
  <c r="BV119" i="13"/>
  <c r="BW119" i="13" s="1"/>
  <c r="BX119" i="13" s="1"/>
  <c r="BV133" i="13"/>
  <c r="BW133" i="13" s="1"/>
  <c r="BX133" i="13" s="1"/>
  <c r="BU90" i="13"/>
  <c r="BT90" i="13"/>
  <c r="BU162" i="13"/>
  <c r="BV162" i="13" s="1"/>
  <c r="BW162" i="13" s="1"/>
  <c r="BY162" i="13" s="1"/>
  <c r="BV71" i="13"/>
  <c r="BW71" i="13" s="1"/>
  <c r="BX71" i="13" s="1"/>
  <c r="BV141" i="13"/>
  <c r="BW141" i="13" s="1"/>
  <c r="BX141" i="13" s="1"/>
  <c r="BV88" i="13"/>
  <c r="BW88" i="13" s="1"/>
  <c r="BX88" i="13" s="1"/>
  <c r="BV76" i="13"/>
  <c r="BW76" i="13" s="1"/>
  <c r="BX76" i="13" s="1"/>
  <c r="BV85" i="13"/>
  <c r="BW85" i="13" s="1"/>
  <c r="BX85" i="13" s="1"/>
  <c r="BS122" i="13"/>
  <c r="BT122" i="13" s="1"/>
  <c r="BU148" i="13"/>
  <c r="BV124" i="13"/>
  <c r="BW124" i="13" s="1"/>
  <c r="BY124" i="13" s="1"/>
  <c r="BV142" i="13"/>
  <c r="BW142" i="13" s="1"/>
  <c r="BY142" i="13" s="1"/>
  <c r="BV151" i="13"/>
  <c r="BW151" i="13" s="1"/>
  <c r="BX151" i="13" s="1"/>
  <c r="BV111" i="13"/>
  <c r="BW111" i="13" s="1"/>
  <c r="BX111" i="13" s="1"/>
  <c r="BR108" i="13"/>
  <c r="BT108" i="13" s="1"/>
  <c r="BT168" i="13"/>
  <c r="BV168" i="13" s="1"/>
  <c r="BW168" i="13" s="1"/>
  <c r="BX168" i="13" s="1"/>
  <c r="BV106" i="13"/>
  <c r="BW106" i="13" s="1"/>
  <c r="BY106" i="13" s="1"/>
  <c r="BV105" i="13"/>
  <c r="BW105" i="13" s="1"/>
  <c r="BV125" i="13"/>
  <c r="BW125" i="13" s="1"/>
  <c r="BY125" i="13" s="1"/>
  <c r="BX155" i="13"/>
  <c r="BY155" i="13"/>
  <c r="BX137" i="13"/>
  <c r="BV144" i="13" l="1"/>
  <c r="BW144" i="13" s="1"/>
  <c r="BX144" i="13" s="1"/>
  <c r="BU150" i="13"/>
  <c r="BT150" i="13"/>
  <c r="BV150" i="13" s="1"/>
  <c r="BW150" i="13" s="1"/>
  <c r="BX150" i="13" s="1"/>
  <c r="BR78" i="13"/>
  <c r="BT78" i="13" s="1"/>
  <c r="BV78" i="13" s="1"/>
  <c r="BW78" i="13" s="1"/>
  <c r="BX78" i="13" s="1"/>
  <c r="BS78" i="13"/>
  <c r="BU78" i="13" s="1"/>
  <c r="BR94" i="13"/>
  <c r="BS94" i="13"/>
  <c r="BT94" i="13" s="1"/>
  <c r="BY68" i="13"/>
  <c r="BV143" i="13"/>
  <c r="BW143" i="13" s="1"/>
  <c r="BX143" i="13" s="1"/>
  <c r="BU132" i="13"/>
  <c r="BV132" i="13" s="1"/>
  <c r="BW132" i="13" s="1"/>
  <c r="BP166" i="13"/>
  <c r="BQ166" i="13" s="1"/>
  <c r="BR166" i="13" s="1"/>
  <c r="BT166" i="13" s="1"/>
  <c r="BV118" i="13"/>
  <c r="BW118" i="13" s="1"/>
  <c r="BX118" i="13" s="1"/>
  <c r="BN112" i="13"/>
  <c r="BO112" i="13"/>
  <c r="BY165" i="13"/>
  <c r="BZ165" i="13" s="1"/>
  <c r="BV163" i="13"/>
  <c r="BW163" i="13" s="1"/>
  <c r="BX163" i="13" s="1"/>
  <c r="BR140" i="13"/>
  <c r="BU140" i="13" s="1"/>
  <c r="BV160" i="13"/>
  <c r="BW160" i="13" s="1"/>
  <c r="BY160" i="13" s="1"/>
  <c r="BS166" i="13"/>
  <c r="BU135" i="13"/>
  <c r="BT135" i="13"/>
  <c r="BV152" i="13"/>
  <c r="BW152" i="13" s="1"/>
  <c r="BX152" i="13" s="1"/>
  <c r="BY69" i="13"/>
  <c r="BX69" i="13"/>
  <c r="BZ69" i="13" s="1"/>
  <c r="BX136" i="13"/>
  <c r="CA136" i="13" s="1"/>
  <c r="BX126" i="13"/>
  <c r="BZ126" i="13" s="1"/>
  <c r="BY164" i="13"/>
  <c r="CA164" i="13" s="1"/>
  <c r="BY76" i="13"/>
  <c r="BZ76" i="13" s="1"/>
  <c r="BY81" i="13"/>
  <c r="BZ81" i="13" s="1"/>
  <c r="BV127" i="13"/>
  <c r="BW127" i="13" s="1"/>
  <c r="BY127" i="13" s="1"/>
  <c r="BV93" i="13"/>
  <c r="BW93" i="13" s="1"/>
  <c r="BX93" i="13" s="1"/>
  <c r="BV109" i="13"/>
  <c r="BW109" i="13" s="1"/>
  <c r="BX109" i="13" s="1"/>
  <c r="BV153" i="13"/>
  <c r="BW153" i="13" s="1"/>
  <c r="BX153" i="13" s="1"/>
  <c r="BV104" i="13"/>
  <c r="BW104" i="13" s="1"/>
  <c r="BY104" i="13" s="1"/>
  <c r="BX146" i="13"/>
  <c r="BY146" i="13"/>
  <c r="CA146" i="13" s="1"/>
  <c r="BX161" i="13"/>
  <c r="BY161" i="13"/>
  <c r="BX145" i="13"/>
  <c r="BY145" i="13"/>
  <c r="BY120" i="13"/>
  <c r="BZ120" i="13" s="1"/>
  <c r="BY159" i="13"/>
  <c r="CA159" i="13" s="1"/>
  <c r="BT140" i="13"/>
  <c r="BV140" i="13" s="1"/>
  <c r="BW140" i="13" s="1"/>
  <c r="BY140" i="13" s="1"/>
  <c r="BT131" i="13"/>
  <c r="BY86" i="13"/>
  <c r="BX86" i="13"/>
  <c r="BX167" i="13"/>
  <c r="CA167" i="13" s="1"/>
  <c r="BV148" i="13"/>
  <c r="BW148" i="13" s="1"/>
  <c r="BX148" i="13" s="1"/>
  <c r="BY92" i="13"/>
  <c r="CA92" i="13" s="1"/>
  <c r="BX123" i="13"/>
  <c r="BZ123" i="13" s="1"/>
  <c r="BY80" i="13"/>
  <c r="BZ80" i="13" s="1"/>
  <c r="BX77" i="13"/>
  <c r="CA77" i="13" s="1"/>
  <c r="BY71" i="13"/>
  <c r="CA71" i="13" s="1"/>
  <c r="BX134" i="13"/>
  <c r="BZ134" i="13" s="1"/>
  <c r="BT87" i="13"/>
  <c r="BV87" i="13" s="1"/>
  <c r="BW87" i="13" s="1"/>
  <c r="BX87" i="13" s="1"/>
  <c r="BU131" i="13"/>
  <c r="BV131" i="13" s="1"/>
  <c r="BW131" i="13" s="1"/>
  <c r="BY75" i="13"/>
  <c r="BZ75" i="13" s="1"/>
  <c r="BX102" i="13"/>
  <c r="BZ102" i="13" s="1"/>
  <c r="BY149" i="13"/>
  <c r="CA149" i="13" s="1"/>
  <c r="BX82" i="13"/>
  <c r="BZ82" i="13" s="1"/>
  <c r="BX97" i="13"/>
  <c r="BY97" i="13"/>
  <c r="BY157" i="13"/>
  <c r="CA157" i="13" s="1"/>
  <c r="BY78" i="13"/>
  <c r="CA78" i="13" s="1"/>
  <c r="BY109" i="13"/>
  <c r="BZ109" i="13" s="1"/>
  <c r="BR147" i="13"/>
  <c r="BU147" i="13" s="1"/>
  <c r="BX103" i="13"/>
  <c r="BZ103" i="13" s="1"/>
  <c r="BY88" i="13"/>
  <c r="CA88" i="13" s="1"/>
  <c r="BX101" i="13"/>
  <c r="BZ101" i="13" s="1"/>
  <c r="BX74" i="13"/>
  <c r="BZ74" i="13" s="1"/>
  <c r="BY163" i="13"/>
  <c r="CA163" i="13" s="1"/>
  <c r="BT117" i="13"/>
  <c r="BY115" i="13"/>
  <c r="BX115" i="13"/>
  <c r="BY116" i="13"/>
  <c r="CA116" i="13" s="1"/>
  <c r="BY95" i="13"/>
  <c r="BZ95" i="13" s="1"/>
  <c r="BX110" i="13"/>
  <c r="BZ110" i="13" s="1"/>
  <c r="BX114" i="13"/>
  <c r="CA114" i="13" s="1"/>
  <c r="BY138" i="13"/>
  <c r="BZ138" i="13" s="1"/>
  <c r="BY152" i="13"/>
  <c r="BZ152" i="13" s="1"/>
  <c r="BX79" i="13"/>
  <c r="CA79" i="13" s="1"/>
  <c r="BV72" i="13"/>
  <c r="BW72" i="13" s="1"/>
  <c r="BX72" i="13" s="1"/>
  <c r="BU117" i="13"/>
  <c r="BX96" i="13"/>
  <c r="CA96" i="13" s="1"/>
  <c r="BX158" i="13"/>
  <c r="BZ158" i="13" s="1"/>
  <c r="BX84" i="13"/>
  <c r="BZ84" i="13" s="1"/>
  <c r="BY144" i="13"/>
  <c r="CA144" i="13" s="1"/>
  <c r="BU94" i="13"/>
  <c r="BX130" i="13"/>
  <c r="CA130" i="13" s="1"/>
  <c r="BY98" i="13"/>
  <c r="BX98" i="13"/>
  <c r="BX73" i="13"/>
  <c r="BY73" i="13"/>
  <c r="BX124" i="13"/>
  <c r="BZ124" i="13" s="1"/>
  <c r="BY141" i="13"/>
  <c r="CA141" i="13" s="1"/>
  <c r="BY99" i="13"/>
  <c r="BZ99" i="13" s="1"/>
  <c r="BY121" i="13"/>
  <c r="BZ121" i="13" s="1"/>
  <c r="BY133" i="13"/>
  <c r="BZ133" i="13" s="1"/>
  <c r="BX128" i="13"/>
  <c r="CA128" i="13" s="1"/>
  <c r="BY151" i="13"/>
  <c r="CA151" i="13" s="1"/>
  <c r="BY85" i="13"/>
  <c r="CA85" i="13" s="1"/>
  <c r="BY119" i="13"/>
  <c r="BZ119" i="13" s="1"/>
  <c r="BX162" i="13"/>
  <c r="CA162" i="13" s="1"/>
  <c r="BX129" i="13"/>
  <c r="CA129" i="13" s="1"/>
  <c r="BX83" i="13"/>
  <c r="BY83" i="13"/>
  <c r="BX125" i="13"/>
  <c r="BZ125" i="13" s="1"/>
  <c r="BX142" i="13"/>
  <c r="BZ142" i="13" s="1"/>
  <c r="BY87" i="13"/>
  <c r="BZ87" i="13" s="1"/>
  <c r="BY156" i="13"/>
  <c r="CA156" i="13" s="1"/>
  <c r="BY100" i="13"/>
  <c r="CA100" i="13" s="1"/>
  <c r="BY70" i="13"/>
  <c r="CA70" i="13" s="1"/>
  <c r="BX89" i="13"/>
  <c r="BY89" i="13"/>
  <c r="BV90" i="13"/>
  <c r="BW90" i="13" s="1"/>
  <c r="BY90" i="13" s="1"/>
  <c r="BX113" i="13"/>
  <c r="CA113" i="13" s="1"/>
  <c r="BY107" i="13"/>
  <c r="BZ107" i="13" s="1"/>
  <c r="BY154" i="13"/>
  <c r="CA154" i="13" s="1"/>
  <c r="BX91" i="13"/>
  <c r="CA91" i="13" s="1"/>
  <c r="BX139" i="13"/>
  <c r="BZ139" i="13" s="1"/>
  <c r="BU122" i="13"/>
  <c r="BV122" i="13" s="1"/>
  <c r="BW122" i="13" s="1"/>
  <c r="BY122" i="13" s="1"/>
  <c r="BX106" i="13"/>
  <c r="BZ106" i="13" s="1"/>
  <c r="BY111" i="13"/>
  <c r="CA111" i="13" s="1"/>
  <c r="BU108" i="13"/>
  <c r="BV108" i="13" s="1"/>
  <c r="BW108" i="13" s="1"/>
  <c r="BY168" i="13"/>
  <c r="BZ168" i="13" s="1"/>
  <c r="BZ128" i="13"/>
  <c r="BY105" i="13"/>
  <c r="BX105" i="13"/>
  <c r="CA155" i="13"/>
  <c r="CA68" i="13"/>
  <c r="CA137" i="13"/>
  <c r="BZ68" i="13"/>
  <c r="BZ92" i="13"/>
  <c r="BZ137" i="13"/>
  <c r="BZ70" i="13"/>
  <c r="BZ113" i="13"/>
  <c r="CA81" i="13"/>
  <c r="CA74" i="13"/>
  <c r="BZ155" i="13"/>
  <c r="BZ130" i="13"/>
  <c r="BZ71" i="13"/>
  <c r="BY132" i="13" l="1"/>
  <c r="BX132" i="13"/>
  <c r="BZ132" i="13" s="1"/>
  <c r="CA119" i="13"/>
  <c r="CA126" i="13"/>
  <c r="CA120" i="13"/>
  <c r="CA80" i="13"/>
  <c r="BY150" i="13"/>
  <c r="CA150" i="13" s="1"/>
  <c r="BZ86" i="13"/>
  <c r="BZ145" i="13"/>
  <c r="BZ159" i="13"/>
  <c r="CB159" i="13" s="1"/>
  <c r="CC159" i="13" s="1"/>
  <c r="CD159" i="13" s="1"/>
  <c r="CA165" i="13"/>
  <c r="BP112" i="13"/>
  <c r="BQ112" i="13" s="1"/>
  <c r="BS112" i="13" s="1"/>
  <c r="BY143" i="13"/>
  <c r="BZ143" i="13" s="1"/>
  <c r="CA103" i="13"/>
  <c r="CA69" i="13"/>
  <c r="CB69" i="13" s="1"/>
  <c r="CC69" i="13" s="1"/>
  <c r="CA76" i="13"/>
  <c r="BY118" i="13"/>
  <c r="BQ169" i="13"/>
  <c r="CA84" i="13"/>
  <c r="CB84" i="13" s="1"/>
  <c r="CC84" i="13" s="1"/>
  <c r="CD84" i="13" s="1"/>
  <c r="BR112" i="13"/>
  <c r="BU112" i="13" s="1"/>
  <c r="BX104" i="13"/>
  <c r="BV135" i="13"/>
  <c r="BW135" i="13" s="1"/>
  <c r="BX135" i="13" s="1"/>
  <c r="CA132" i="13"/>
  <c r="CA82" i="13"/>
  <c r="CA123" i="13"/>
  <c r="BZ164" i="13"/>
  <c r="CB164" i="13" s="1"/>
  <c r="CC164" i="13" s="1"/>
  <c r="CE164" i="13" s="1"/>
  <c r="CA145" i="13"/>
  <c r="CB145" i="13" s="1"/>
  <c r="CC145" i="13" s="1"/>
  <c r="CD145" i="13" s="1"/>
  <c r="BZ146" i="13"/>
  <c r="CA99" i="13"/>
  <c r="CB99" i="13" s="1"/>
  <c r="CC99" i="13" s="1"/>
  <c r="CA138" i="13"/>
  <c r="CB138" i="13" s="1"/>
  <c r="CC138" i="13" s="1"/>
  <c r="CD138" i="13" s="1"/>
  <c r="BX160" i="13"/>
  <c r="BZ160" i="13" s="1"/>
  <c r="BY153" i="13"/>
  <c r="BZ153" i="13" s="1"/>
  <c r="BZ136" i="13"/>
  <c r="CB136" i="13" s="1"/>
  <c r="CC136" i="13" s="1"/>
  <c r="CD136" i="13" s="1"/>
  <c r="CA107" i="13"/>
  <c r="BY93" i="13"/>
  <c r="BZ73" i="13"/>
  <c r="BZ161" i="13"/>
  <c r="BU166" i="13"/>
  <c r="BV166" i="13" s="1"/>
  <c r="BW166" i="13" s="1"/>
  <c r="BZ104" i="13"/>
  <c r="CA101" i="13"/>
  <c r="CB101" i="13" s="1"/>
  <c r="CC101" i="13" s="1"/>
  <c r="CE101" i="13" s="1"/>
  <c r="BZ167" i="13"/>
  <c r="CB167" i="13" s="1"/>
  <c r="CC167" i="13" s="1"/>
  <c r="CD167" i="13" s="1"/>
  <c r="BX127" i="13"/>
  <c r="BZ127" i="13" s="1"/>
  <c r="BZ97" i="13"/>
  <c r="CA86" i="13"/>
  <c r="CB86" i="13" s="1"/>
  <c r="CC86" i="13" s="1"/>
  <c r="CD86" i="13" s="1"/>
  <c r="BZ85" i="13"/>
  <c r="CB85" i="13" s="1"/>
  <c r="CC85" i="13" s="1"/>
  <c r="CE85" i="13" s="1"/>
  <c r="CA121" i="13"/>
  <c r="CB121" i="13" s="1"/>
  <c r="CC121" i="13" s="1"/>
  <c r="CD121" i="13" s="1"/>
  <c r="CA161" i="13"/>
  <c r="CA104" i="13"/>
  <c r="BZ88" i="13"/>
  <c r="CB88" i="13" s="1"/>
  <c r="CC88" i="13" s="1"/>
  <c r="CD88" i="13" s="1"/>
  <c r="BZ78" i="13"/>
  <c r="CB78" i="13" s="1"/>
  <c r="CC78" i="13" s="1"/>
  <c r="CE78" i="13" s="1"/>
  <c r="CA75" i="13"/>
  <c r="CB75" i="13" s="1"/>
  <c r="CC75" i="13" s="1"/>
  <c r="CD75" i="13" s="1"/>
  <c r="BZ116" i="13"/>
  <c r="CB116" i="13" s="1"/>
  <c r="CC116" i="13" s="1"/>
  <c r="CD116" i="13" s="1"/>
  <c r="CA102" i="13"/>
  <c r="CB102" i="13" s="1"/>
  <c r="CC102" i="13" s="1"/>
  <c r="CD102" i="13" s="1"/>
  <c r="BZ163" i="13"/>
  <c r="CB163" i="13" s="1"/>
  <c r="CC163" i="13" s="1"/>
  <c r="CE163" i="13" s="1"/>
  <c r="BZ77" i="13"/>
  <c r="CB77" i="13" s="1"/>
  <c r="CC77" i="13" s="1"/>
  <c r="CE77" i="13" s="1"/>
  <c r="CA134" i="13"/>
  <c r="CB134" i="13" s="1"/>
  <c r="CC134" i="13" s="1"/>
  <c r="CD134" i="13" s="1"/>
  <c r="BZ144" i="13"/>
  <c r="CB144" i="13" s="1"/>
  <c r="CC144" i="13" s="1"/>
  <c r="CE144" i="13" s="1"/>
  <c r="CA83" i="13"/>
  <c r="BX140" i="13"/>
  <c r="BZ140" i="13" s="1"/>
  <c r="BX131" i="13"/>
  <c r="BY131" i="13"/>
  <c r="BZ96" i="13"/>
  <c r="CB96" i="13" s="1"/>
  <c r="CC96" i="13" s="1"/>
  <c r="CA142" i="13"/>
  <c r="CB142" i="13" s="1"/>
  <c r="CC142" i="13" s="1"/>
  <c r="CD142" i="13" s="1"/>
  <c r="BY148" i="13"/>
  <c r="CA148" i="13" s="1"/>
  <c r="BZ129" i="13"/>
  <c r="CB129" i="13" s="1"/>
  <c r="CC129" i="13" s="1"/>
  <c r="BZ162" i="13"/>
  <c r="CB162" i="13" s="1"/>
  <c r="CC162" i="13" s="1"/>
  <c r="CD162" i="13" s="1"/>
  <c r="BZ151" i="13"/>
  <c r="CB151" i="13" s="1"/>
  <c r="CC151" i="13" s="1"/>
  <c r="CE151" i="13" s="1"/>
  <c r="CA110" i="13"/>
  <c r="CB110" i="13" s="1"/>
  <c r="CC110" i="13" s="1"/>
  <c r="CB119" i="13"/>
  <c r="CC119" i="13" s="1"/>
  <c r="CE119" i="13" s="1"/>
  <c r="CA109" i="13"/>
  <c r="BZ141" i="13"/>
  <c r="CB141" i="13" s="1"/>
  <c r="CC141" i="13" s="1"/>
  <c r="CD141" i="13" s="1"/>
  <c r="CA139" i="13"/>
  <c r="CB139" i="13" s="1"/>
  <c r="CC139" i="13" s="1"/>
  <c r="CE139" i="13" s="1"/>
  <c r="BZ114" i="13"/>
  <c r="CB114" i="13" s="1"/>
  <c r="CC114" i="13" s="1"/>
  <c r="CE114" i="13" s="1"/>
  <c r="BY72" i="13"/>
  <c r="BZ72" i="13" s="1"/>
  <c r="CA98" i="13"/>
  <c r="CB98" i="13" s="1"/>
  <c r="CC98" i="13" s="1"/>
  <c r="CD98" i="13" s="1"/>
  <c r="CA97" i="13"/>
  <c r="BT147" i="13"/>
  <c r="BV147" i="13" s="1"/>
  <c r="BW147" i="13" s="1"/>
  <c r="BZ111" i="13"/>
  <c r="BZ149" i="13"/>
  <c r="CB149" i="13" s="1"/>
  <c r="CC149" i="13" s="1"/>
  <c r="CD149" i="13" s="1"/>
  <c r="BZ157" i="13"/>
  <c r="CB157" i="13" s="1"/>
  <c r="CC157" i="13" s="1"/>
  <c r="CE157" i="13" s="1"/>
  <c r="CA152" i="13"/>
  <c r="CA73" i="13"/>
  <c r="BV94" i="13"/>
  <c r="BW94" i="13" s="1"/>
  <c r="BX94" i="13" s="1"/>
  <c r="BV117" i="13"/>
  <c r="BW117" i="13" s="1"/>
  <c r="BY117" i="13" s="1"/>
  <c r="BZ98" i="13"/>
  <c r="BZ79" i="13"/>
  <c r="CB79" i="13" s="1"/>
  <c r="CC79" i="13" s="1"/>
  <c r="CD79" i="13" s="1"/>
  <c r="CB74" i="13"/>
  <c r="CC74" i="13" s="1"/>
  <c r="CD74" i="13" s="1"/>
  <c r="BT112" i="13"/>
  <c r="BV112" i="13" s="1"/>
  <c r="BW112" i="13" s="1"/>
  <c r="CA115" i="13"/>
  <c r="CA95" i="13"/>
  <c r="CB95" i="13" s="1"/>
  <c r="CC95" i="13" s="1"/>
  <c r="CD95" i="13" s="1"/>
  <c r="BZ115" i="13"/>
  <c r="CB115" i="13" s="1"/>
  <c r="CC115" i="13" s="1"/>
  <c r="CD115" i="13" s="1"/>
  <c r="CA125" i="13"/>
  <c r="CB125" i="13" s="1"/>
  <c r="CC125" i="13" s="1"/>
  <c r="CE125" i="13" s="1"/>
  <c r="BZ156" i="13"/>
  <c r="CB156" i="13" s="1"/>
  <c r="CC156" i="13" s="1"/>
  <c r="CA106" i="13"/>
  <c r="CB106" i="13" s="1"/>
  <c r="CC106" i="13" s="1"/>
  <c r="CE106" i="13" s="1"/>
  <c r="CA158" i="13"/>
  <c r="CB158" i="13" s="1"/>
  <c r="CC158" i="13" s="1"/>
  <c r="CB113" i="13"/>
  <c r="CC113" i="13" s="1"/>
  <c r="CE113" i="13" s="1"/>
  <c r="CB71" i="13"/>
  <c r="CC71" i="13" s="1"/>
  <c r="CD71" i="13" s="1"/>
  <c r="CB146" i="13"/>
  <c r="CC146" i="13" s="1"/>
  <c r="CE146" i="13" s="1"/>
  <c r="BZ91" i="13"/>
  <c r="CB91" i="13" s="1"/>
  <c r="CC91" i="13" s="1"/>
  <c r="CA133" i="13"/>
  <c r="CB133" i="13" s="1"/>
  <c r="CC133" i="13" s="1"/>
  <c r="CA124" i="13"/>
  <c r="CB124" i="13" s="1"/>
  <c r="CC124" i="13" s="1"/>
  <c r="CE124" i="13" s="1"/>
  <c r="CB81" i="13"/>
  <c r="CC81" i="13" s="1"/>
  <c r="CE81" i="13" s="1"/>
  <c r="CB82" i="13"/>
  <c r="CC82" i="13" s="1"/>
  <c r="CE82" i="13" s="1"/>
  <c r="CB120" i="13"/>
  <c r="CC120" i="13" s="1"/>
  <c r="CE120" i="13" s="1"/>
  <c r="CB128" i="13"/>
  <c r="CC128" i="13" s="1"/>
  <c r="CE128" i="13" s="1"/>
  <c r="CB165" i="13"/>
  <c r="CC165" i="13" s="1"/>
  <c r="CE165" i="13" s="1"/>
  <c r="BZ83" i="13"/>
  <c r="CA87" i="13"/>
  <c r="CB87" i="13" s="1"/>
  <c r="CC87" i="13" s="1"/>
  <c r="CA143" i="13"/>
  <c r="CB143" i="13" s="1"/>
  <c r="CC143" i="13" s="1"/>
  <c r="CE143" i="13" s="1"/>
  <c r="BZ100" i="13"/>
  <c r="CB100" i="13" s="1"/>
  <c r="CC100" i="13" s="1"/>
  <c r="CE100" i="13" s="1"/>
  <c r="BX90" i="13"/>
  <c r="CA90" i="13" s="1"/>
  <c r="CB130" i="13"/>
  <c r="CC130" i="13" s="1"/>
  <c r="CD130" i="13" s="1"/>
  <c r="CB111" i="13"/>
  <c r="CC111" i="13" s="1"/>
  <c r="CE111" i="13" s="1"/>
  <c r="CA89" i="13"/>
  <c r="CB76" i="13"/>
  <c r="CC76" i="13" s="1"/>
  <c r="CE76" i="13" s="1"/>
  <c r="CB152" i="13"/>
  <c r="CC152" i="13" s="1"/>
  <c r="CD152" i="13" s="1"/>
  <c r="BZ89" i="13"/>
  <c r="BZ154" i="13"/>
  <c r="CB154" i="13" s="1"/>
  <c r="CC154" i="13" s="1"/>
  <c r="CD154" i="13" s="1"/>
  <c r="CB155" i="13"/>
  <c r="CC155" i="13" s="1"/>
  <c r="CD155" i="13" s="1"/>
  <c r="CB109" i="13"/>
  <c r="CC109" i="13" s="1"/>
  <c r="CE109" i="13" s="1"/>
  <c r="CB107" i="13"/>
  <c r="CC107" i="13" s="1"/>
  <c r="CE107" i="13" s="1"/>
  <c r="CA168" i="13"/>
  <c r="CB168" i="13" s="1"/>
  <c r="CC168" i="13" s="1"/>
  <c r="CE168" i="13" s="1"/>
  <c r="BX122" i="13"/>
  <c r="CA122" i="13" s="1"/>
  <c r="CB123" i="13"/>
  <c r="CC123" i="13" s="1"/>
  <c r="CD123" i="13" s="1"/>
  <c r="CB103" i="13"/>
  <c r="CC103" i="13" s="1"/>
  <c r="CE103" i="13" s="1"/>
  <c r="CB80" i="13"/>
  <c r="CC80" i="13" s="1"/>
  <c r="CE80" i="13" s="1"/>
  <c r="CB126" i="13"/>
  <c r="CC126" i="13" s="1"/>
  <c r="CE126" i="13" s="1"/>
  <c r="BY108" i="13"/>
  <c r="BX108" i="13"/>
  <c r="BZ105" i="13"/>
  <c r="CA105" i="13"/>
  <c r="CB70" i="13"/>
  <c r="CC70" i="13" s="1"/>
  <c r="CE70" i="13" s="1"/>
  <c r="CB92" i="13"/>
  <c r="CC92" i="13" s="1"/>
  <c r="CE92" i="13" s="1"/>
  <c r="CB137" i="13"/>
  <c r="CC137" i="13" s="1"/>
  <c r="CD137" i="13" s="1"/>
  <c r="CB68" i="13"/>
  <c r="CC68" i="13" s="1"/>
  <c r="CD68" i="13" s="1"/>
  <c r="CD81" i="13" l="1"/>
  <c r="BZ150" i="13"/>
  <c r="CB150" i="13" s="1"/>
  <c r="CC150" i="13" s="1"/>
  <c r="CD150" i="13" s="1"/>
  <c r="CA127" i="13"/>
  <c r="CB127" i="13" s="1"/>
  <c r="CC127" i="13" s="1"/>
  <c r="CD127" i="13" s="1"/>
  <c r="CE69" i="13"/>
  <c r="CD69" i="13"/>
  <c r="CD99" i="13"/>
  <c r="CE99" i="13"/>
  <c r="CG99" i="13" s="1"/>
  <c r="CB83" i="13"/>
  <c r="CC83" i="13" s="1"/>
  <c r="CB73" i="13"/>
  <c r="CC73" i="13" s="1"/>
  <c r="CE73" i="13" s="1"/>
  <c r="CD165" i="13"/>
  <c r="CF165" i="13" s="1"/>
  <c r="CE71" i="13"/>
  <c r="CG71" i="13" s="1"/>
  <c r="CB161" i="13"/>
  <c r="CC161" i="13" s="1"/>
  <c r="CE161" i="13" s="1"/>
  <c r="CA153" i="13"/>
  <c r="CB153" i="13" s="1"/>
  <c r="CC153" i="13" s="1"/>
  <c r="CB132" i="13"/>
  <c r="CC132" i="13" s="1"/>
  <c r="CE132" i="13" s="1"/>
  <c r="BZ131" i="13"/>
  <c r="BY135" i="13"/>
  <c r="CA118" i="13"/>
  <c r="BZ118" i="13"/>
  <c r="CB118" i="13" s="1"/>
  <c r="CC118" i="13" s="1"/>
  <c r="CE118" i="13" s="1"/>
  <c r="CD161" i="13"/>
  <c r="CA93" i="13"/>
  <c r="BZ93" i="13"/>
  <c r="CA160" i="13"/>
  <c r="CB160" i="13" s="1"/>
  <c r="CC160" i="13" s="1"/>
  <c r="CE160" i="13" s="1"/>
  <c r="BX117" i="13"/>
  <c r="CA117" i="13" s="1"/>
  <c r="CB97" i="13"/>
  <c r="CC97" i="13" s="1"/>
  <c r="CE97" i="13" s="1"/>
  <c r="BX166" i="13"/>
  <c r="BY166" i="13"/>
  <c r="CE95" i="13"/>
  <c r="CG95" i="13" s="1"/>
  <c r="CD107" i="13"/>
  <c r="CF107" i="13" s="1"/>
  <c r="CB104" i="13"/>
  <c r="CC104" i="13" s="1"/>
  <c r="CD104" i="13" s="1"/>
  <c r="CD164" i="13"/>
  <c r="CF164" i="13" s="1"/>
  <c r="CE123" i="13"/>
  <c r="CF123" i="13" s="1"/>
  <c r="CE130" i="13"/>
  <c r="CG130" i="13" s="1"/>
  <c r="CE74" i="13"/>
  <c r="CG74" i="13" s="1"/>
  <c r="CE138" i="13"/>
  <c r="CG138" i="13" s="1"/>
  <c r="CE115" i="13"/>
  <c r="CG115" i="13" s="1"/>
  <c r="CD119" i="13"/>
  <c r="CG119" i="13" s="1"/>
  <c r="CE86" i="13"/>
  <c r="CF86" i="13" s="1"/>
  <c r="BY94" i="13"/>
  <c r="CA94" i="13" s="1"/>
  <c r="BX147" i="13"/>
  <c r="BY147" i="13"/>
  <c r="CE104" i="13"/>
  <c r="CE159" i="13"/>
  <c r="CF159" i="13" s="1"/>
  <c r="CD139" i="13"/>
  <c r="CG139" i="13" s="1"/>
  <c r="BZ148" i="13"/>
  <c r="CB148" i="13" s="1"/>
  <c r="CC148" i="13" s="1"/>
  <c r="CD148" i="13" s="1"/>
  <c r="CD109" i="13"/>
  <c r="CF109" i="13" s="1"/>
  <c r="CD146" i="13"/>
  <c r="CG146" i="13" s="1"/>
  <c r="CD163" i="13"/>
  <c r="CG163" i="13" s="1"/>
  <c r="CD77" i="13"/>
  <c r="CF77" i="13" s="1"/>
  <c r="CA131" i="13"/>
  <c r="CA140" i="13"/>
  <c r="CB140" i="13" s="1"/>
  <c r="CC140" i="13" s="1"/>
  <c r="CD140" i="13" s="1"/>
  <c r="CE129" i="13"/>
  <c r="CD129" i="13"/>
  <c r="CE96" i="13"/>
  <c r="CD96" i="13"/>
  <c r="CE134" i="13"/>
  <c r="CF134" i="13" s="1"/>
  <c r="CE136" i="13"/>
  <c r="CF136" i="13" s="1"/>
  <c r="CD113" i="13"/>
  <c r="CF113" i="13" s="1"/>
  <c r="BZ90" i="13"/>
  <c r="CB90" i="13" s="1"/>
  <c r="CC90" i="13" s="1"/>
  <c r="CD90" i="13" s="1"/>
  <c r="CE158" i="13"/>
  <c r="CD158" i="13"/>
  <c r="CD111" i="13"/>
  <c r="CG111" i="13" s="1"/>
  <c r="CD128" i="13"/>
  <c r="CG128" i="13" s="1"/>
  <c r="CE162" i="13"/>
  <c r="CF162" i="13" s="1"/>
  <c r="CD106" i="13"/>
  <c r="CF106" i="13" s="1"/>
  <c r="CD151" i="13"/>
  <c r="CF151" i="13" s="1"/>
  <c r="CA72" i="13"/>
  <c r="CB72" i="13" s="1"/>
  <c r="CC72" i="13" s="1"/>
  <c r="CD72" i="13" s="1"/>
  <c r="CD114" i="13"/>
  <c r="CF114" i="13" s="1"/>
  <c r="CE91" i="13"/>
  <c r="CD91" i="13"/>
  <c r="BY112" i="13"/>
  <c r="BX112" i="13"/>
  <c r="BW169" i="13"/>
  <c r="CD144" i="13"/>
  <c r="CG144" i="13" s="1"/>
  <c r="CD120" i="13"/>
  <c r="CF120" i="13" s="1"/>
  <c r="CE79" i="13"/>
  <c r="CF79" i="13" s="1"/>
  <c r="CD143" i="13"/>
  <c r="CF143" i="13" s="1"/>
  <c r="CD156" i="13"/>
  <c r="CE156" i="13"/>
  <c r="CE133" i="13"/>
  <c r="CD133" i="13"/>
  <c r="CE149" i="13"/>
  <c r="CF149" i="13" s="1"/>
  <c r="CE102" i="13"/>
  <c r="CF102" i="13" s="1"/>
  <c r="CE98" i="13"/>
  <c r="CG98" i="13" s="1"/>
  <c r="BZ117" i="13"/>
  <c r="CE167" i="13"/>
  <c r="CF167" i="13" s="1"/>
  <c r="CD78" i="13"/>
  <c r="CG78" i="13" s="1"/>
  <c r="CD82" i="13"/>
  <c r="CF82" i="13" s="1"/>
  <c r="CD76" i="13"/>
  <c r="CF76" i="13" s="1"/>
  <c r="CE75" i="13"/>
  <c r="CG75" i="13" s="1"/>
  <c r="CD87" i="13"/>
  <c r="CE87" i="13"/>
  <c r="CD101" i="13"/>
  <c r="CF101" i="13" s="1"/>
  <c r="CE154" i="13"/>
  <c r="CG154" i="13" s="1"/>
  <c r="BZ94" i="13"/>
  <c r="CD83" i="13"/>
  <c r="CE83" i="13"/>
  <c r="CD97" i="13"/>
  <c r="CG97" i="13" s="1"/>
  <c r="CD132" i="13"/>
  <c r="CF132" i="13" s="1"/>
  <c r="CD85" i="13"/>
  <c r="CF85" i="13" s="1"/>
  <c r="CD157" i="13"/>
  <c r="CF157" i="13" s="1"/>
  <c r="CE152" i="13"/>
  <c r="CF152" i="13" s="1"/>
  <c r="CE155" i="13"/>
  <c r="CF155" i="13" s="1"/>
  <c r="CD80" i="13"/>
  <c r="CG80" i="13" s="1"/>
  <c r="CB89" i="13"/>
  <c r="CC89" i="13" s="1"/>
  <c r="CD89" i="13" s="1"/>
  <c r="CE142" i="13"/>
  <c r="CF142" i="13" s="1"/>
  <c r="CE116" i="13"/>
  <c r="CG116" i="13" s="1"/>
  <c r="CD126" i="13"/>
  <c r="CF126" i="13" s="1"/>
  <c r="CE84" i="13"/>
  <c r="CG84" i="13" s="1"/>
  <c r="CD168" i="13"/>
  <c r="CF168" i="13" s="1"/>
  <c r="CD125" i="13"/>
  <c r="CF125" i="13" s="1"/>
  <c r="CB105" i="13"/>
  <c r="CC105" i="13" s="1"/>
  <c r="CE105" i="13" s="1"/>
  <c r="CD124" i="13"/>
  <c r="CF124" i="13" s="1"/>
  <c r="CD103" i="13"/>
  <c r="CG103" i="13" s="1"/>
  <c r="BZ122" i="13"/>
  <c r="CB122" i="13" s="1"/>
  <c r="CC122" i="13" s="1"/>
  <c r="CE122" i="13" s="1"/>
  <c r="CD110" i="13"/>
  <c r="CE110" i="13"/>
  <c r="CE141" i="13"/>
  <c r="CF141" i="13" s="1"/>
  <c r="BZ108" i="13"/>
  <c r="CE137" i="13"/>
  <c r="CG137" i="13" s="1"/>
  <c r="CD92" i="13"/>
  <c r="CF92" i="13" s="1"/>
  <c r="CE121" i="13"/>
  <c r="CG121" i="13" s="1"/>
  <c r="CE68" i="13"/>
  <c r="CF68" i="13" s="1"/>
  <c r="CD70" i="13"/>
  <c r="CF70" i="13" s="1"/>
  <c r="CA108" i="13"/>
  <c r="CF154" i="13"/>
  <c r="CE145" i="13"/>
  <c r="CF145" i="13" s="1"/>
  <c r="CG136" i="13"/>
  <c r="CD100" i="13"/>
  <c r="CF100" i="13" s="1"/>
  <c r="CG123" i="13"/>
  <c r="CE88" i="13"/>
  <c r="CG88" i="13" s="1"/>
  <c r="CG81" i="13"/>
  <c r="CF138" i="13"/>
  <c r="CF115" i="13"/>
  <c r="CF69" i="13"/>
  <c r="CF74" i="13"/>
  <c r="CF146" i="13"/>
  <c r="CF137" i="13"/>
  <c r="CF81" i="13"/>
  <c r="CG69" i="13"/>
  <c r="CF139" i="13"/>
  <c r="CB117" i="13" l="1"/>
  <c r="CC117" i="13" s="1"/>
  <c r="CD117" i="13" s="1"/>
  <c r="CF71" i="13"/>
  <c r="CH71" i="13" s="1"/>
  <c r="CI71" i="13" s="1"/>
  <c r="CJ71" i="13" s="1"/>
  <c r="CG86" i="13"/>
  <c r="CH86" i="13" s="1"/>
  <c r="CI86" i="13" s="1"/>
  <c r="CJ86" i="13" s="1"/>
  <c r="CG120" i="13"/>
  <c r="CG167" i="13"/>
  <c r="CE150" i="13"/>
  <c r="CB131" i="13"/>
  <c r="CC131" i="13" s="1"/>
  <c r="CE131" i="13" s="1"/>
  <c r="CF99" i="13"/>
  <c r="CE153" i="13"/>
  <c r="CD153" i="13"/>
  <c r="CF153" i="13" s="1"/>
  <c r="CF161" i="13"/>
  <c r="CH161" i="13" s="1"/>
  <c r="CI161" i="13" s="1"/>
  <c r="CJ161" i="13" s="1"/>
  <c r="CG161" i="13"/>
  <c r="CE127" i="13"/>
  <c r="CF127" i="13" s="1"/>
  <c r="BZ147" i="13"/>
  <c r="CG107" i="13"/>
  <c r="CH107" i="13" s="1"/>
  <c r="CI107" i="13" s="1"/>
  <c r="CJ107" i="13" s="1"/>
  <c r="CF130" i="13"/>
  <c r="CG165" i="13"/>
  <c r="CD73" i="13"/>
  <c r="CG73" i="13" s="1"/>
  <c r="CF91" i="13"/>
  <c r="CH91" i="13" s="1"/>
  <c r="CI91" i="13" s="1"/>
  <c r="CK91" i="13" s="1"/>
  <c r="BZ135" i="13"/>
  <c r="CA135" i="13"/>
  <c r="CG114" i="13"/>
  <c r="CH114" i="13" s="1"/>
  <c r="CI114" i="13" s="1"/>
  <c r="CK114" i="13" s="1"/>
  <c r="CD118" i="13"/>
  <c r="CF118" i="13" s="1"/>
  <c r="CD160" i="13"/>
  <c r="CG160" i="13" s="1"/>
  <c r="CF129" i="13"/>
  <c r="BZ166" i="13"/>
  <c r="CA166" i="13"/>
  <c r="CG77" i="13"/>
  <c r="CG127" i="13"/>
  <c r="CH127" i="13" s="1"/>
  <c r="CI127" i="13" s="1"/>
  <c r="CK127" i="13" s="1"/>
  <c r="CG76" i="13"/>
  <c r="CH76" i="13" s="1"/>
  <c r="CI76" i="13" s="1"/>
  <c r="CJ76" i="13" s="1"/>
  <c r="CG159" i="13"/>
  <c r="CH159" i="13" s="1"/>
  <c r="CI159" i="13" s="1"/>
  <c r="CJ159" i="13" s="1"/>
  <c r="CF95" i="13"/>
  <c r="CG104" i="13"/>
  <c r="CG109" i="13"/>
  <c r="CG157" i="13"/>
  <c r="CH157" i="13" s="1"/>
  <c r="CI157" i="13" s="1"/>
  <c r="CJ157" i="13" s="1"/>
  <c r="CA147" i="13"/>
  <c r="CB93" i="13"/>
  <c r="CC93" i="13" s="1"/>
  <c r="CG164" i="13"/>
  <c r="CH164" i="13" s="1"/>
  <c r="CI164" i="13" s="1"/>
  <c r="CJ164" i="13" s="1"/>
  <c r="CG124" i="13"/>
  <c r="CH124" i="13" s="1"/>
  <c r="CI124" i="13" s="1"/>
  <c r="CJ124" i="13" s="1"/>
  <c r="CF75" i="13"/>
  <c r="CF144" i="13"/>
  <c r="CH144" i="13" s="1"/>
  <c r="CI144" i="13" s="1"/>
  <c r="CJ144" i="13" s="1"/>
  <c r="CF104" i="13"/>
  <c r="CF97" i="13"/>
  <c r="CH97" i="13" s="1"/>
  <c r="CI97" i="13" s="1"/>
  <c r="CJ97" i="13" s="1"/>
  <c r="CG149" i="13"/>
  <c r="CF119" i="13"/>
  <c r="CH119" i="13" s="1"/>
  <c r="CI119" i="13" s="1"/>
  <c r="CG151" i="13"/>
  <c r="CG143" i="13"/>
  <c r="CH143" i="13" s="1"/>
  <c r="CI143" i="13" s="1"/>
  <c r="CK143" i="13" s="1"/>
  <c r="CG83" i="13"/>
  <c r="CF150" i="13"/>
  <c r="CH150" i="13" s="1"/>
  <c r="CI150" i="13" s="1"/>
  <c r="CJ150" i="13" s="1"/>
  <c r="CF133" i="13"/>
  <c r="CF156" i="13"/>
  <c r="CA112" i="13"/>
  <c r="CG91" i="13"/>
  <c r="CF84" i="13"/>
  <c r="CH84" i="13" s="1"/>
  <c r="CI84" i="13" s="1"/>
  <c r="CJ84" i="13" s="1"/>
  <c r="CG101" i="13"/>
  <c r="CF163" i="13"/>
  <c r="CH163" i="13" s="1"/>
  <c r="CI163" i="13" s="1"/>
  <c r="CK163" i="13" s="1"/>
  <c r="CB94" i="13"/>
  <c r="CC94" i="13" s="1"/>
  <c r="CD94" i="13" s="1"/>
  <c r="CG129" i="13"/>
  <c r="CH129" i="13" s="1"/>
  <c r="CI129" i="13" s="1"/>
  <c r="CJ129" i="13" s="1"/>
  <c r="CG134" i="13"/>
  <c r="CH134" i="13" s="1"/>
  <c r="CI134" i="13" s="1"/>
  <c r="CJ134" i="13" s="1"/>
  <c r="CH120" i="13"/>
  <c r="CI120" i="13" s="1"/>
  <c r="CK120" i="13" s="1"/>
  <c r="CG155" i="13"/>
  <c r="CH155" i="13" s="1"/>
  <c r="CI155" i="13" s="1"/>
  <c r="CK155" i="13" s="1"/>
  <c r="CG85" i="13"/>
  <c r="CH85" i="13" s="1"/>
  <c r="CI85" i="13" s="1"/>
  <c r="CJ85" i="13" s="1"/>
  <c r="CG87" i="13"/>
  <c r="CE72" i="13"/>
  <c r="CF72" i="13" s="1"/>
  <c r="CG96" i="13"/>
  <c r="CG113" i="13"/>
  <c r="CH113" i="13" s="1"/>
  <c r="CI113" i="13" s="1"/>
  <c r="CF160" i="13"/>
  <c r="CH160" i="13" s="1"/>
  <c r="CI160" i="13" s="1"/>
  <c r="CK160" i="13" s="1"/>
  <c r="CG162" i="13"/>
  <c r="CH162" i="13" s="1"/>
  <c r="CI162" i="13" s="1"/>
  <c r="CJ162" i="13" s="1"/>
  <c r="CF128" i="13"/>
  <c r="CE140" i="13"/>
  <c r="CG79" i="13"/>
  <c r="CH79" i="13" s="1"/>
  <c r="CI79" i="13" s="1"/>
  <c r="CJ79" i="13" s="1"/>
  <c r="CH123" i="13"/>
  <c r="CI123" i="13" s="1"/>
  <c r="CJ123" i="13" s="1"/>
  <c r="CF96" i="13"/>
  <c r="CF111" i="13"/>
  <c r="CH111" i="13" s="1"/>
  <c r="CI111" i="13" s="1"/>
  <c r="CK111" i="13" s="1"/>
  <c r="CG158" i="13"/>
  <c r="CG72" i="13"/>
  <c r="CG106" i="13"/>
  <c r="CF158" i="13"/>
  <c r="CF80" i="13"/>
  <c r="CH80" i="13" s="1"/>
  <c r="CI80" i="13" s="1"/>
  <c r="CK80" i="13" s="1"/>
  <c r="CF78" i="13"/>
  <c r="CH78" i="13" s="1"/>
  <c r="CI78" i="13" s="1"/>
  <c r="CJ78" i="13" s="1"/>
  <c r="CG70" i="13"/>
  <c r="CH70" i="13" s="1"/>
  <c r="CI70" i="13" s="1"/>
  <c r="CJ70" i="13" s="1"/>
  <c r="CG92" i="13"/>
  <c r="CH92" i="13" s="1"/>
  <c r="CI92" i="13" s="1"/>
  <c r="CJ92" i="13" s="1"/>
  <c r="CD105" i="13"/>
  <c r="CG105" i="13" s="1"/>
  <c r="BZ112" i="13"/>
  <c r="CG126" i="13"/>
  <c r="CH126" i="13" s="1"/>
  <c r="CI126" i="13" s="1"/>
  <c r="CJ126" i="13" s="1"/>
  <c r="CH139" i="13"/>
  <c r="CI139" i="13" s="1"/>
  <c r="CJ139" i="13" s="1"/>
  <c r="CG133" i="13"/>
  <c r="CE90" i="13"/>
  <c r="CF90" i="13" s="1"/>
  <c r="CF98" i="13"/>
  <c r="CH98" i="13" s="1"/>
  <c r="CI98" i="13" s="1"/>
  <c r="CJ98" i="13" s="1"/>
  <c r="CH109" i="13"/>
  <c r="CI109" i="13" s="1"/>
  <c r="CK109" i="13" s="1"/>
  <c r="CG102" i="13"/>
  <c r="CH102" i="13" s="1"/>
  <c r="CI102" i="13" s="1"/>
  <c r="CK102" i="13" s="1"/>
  <c r="CG145" i="13"/>
  <c r="CH145" i="13" s="1"/>
  <c r="CI145" i="13" s="1"/>
  <c r="CK145" i="13" s="1"/>
  <c r="CG156" i="13"/>
  <c r="CG125" i="13"/>
  <c r="CH125" i="13" s="1"/>
  <c r="CI125" i="13" s="1"/>
  <c r="CJ125" i="13" s="1"/>
  <c r="CH115" i="13"/>
  <c r="CI115" i="13" s="1"/>
  <c r="CK115" i="13" s="1"/>
  <c r="CF87" i="13"/>
  <c r="CE117" i="13"/>
  <c r="CG150" i="13"/>
  <c r="CG132" i="13"/>
  <c r="CH132" i="13" s="1"/>
  <c r="CI132" i="13" s="1"/>
  <c r="CJ132" i="13" s="1"/>
  <c r="CG82" i="13"/>
  <c r="CH82" i="13" s="1"/>
  <c r="CI82" i="13" s="1"/>
  <c r="CJ82" i="13" s="1"/>
  <c r="CG152" i="13"/>
  <c r="CH152" i="13" s="1"/>
  <c r="CI152" i="13" s="1"/>
  <c r="CK152" i="13" s="1"/>
  <c r="CH130" i="13"/>
  <c r="CI130" i="13" s="1"/>
  <c r="CK130" i="13" s="1"/>
  <c r="CE148" i="13"/>
  <c r="CG148" i="13" s="1"/>
  <c r="CH101" i="13"/>
  <c r="CI101" i="13" s="1"/>
  <c r="CK101" i="13" s="1"/>
  <c r="CH138" i="13"/>
  <c r="CI138" i="13" s="1"/>
  <c r="CK138" i="13" s="1"/>
  <c r="CH165" i="13"/>
  <c r="CI165" i="13" s="1"/>
  <c r="CJ165" i="13" s="1"/>
  <c r="CE94" i="13"/>
  <c r="CF83" i="13"/>
  <c r="CB147" i="13"/>
  <c r="CC147" i="13" s="1"/>
  <c r="CD147" i="13" s="1"/>
  <c r="CF103" i="13"/>
  <c r="CH103" i="13" s="1"/>
  <c r="CI103" i="13" s="1"/>
  <c r="CH95" i="13"/>
  <c r="CI95" i="13" s="1"/>
  <c r="CJ95" i="13" s="1"/>
  <c r="CG141" i="13"/>
  <c r="CH141" i="13" s="1"/>
  <c r="CI141" i="13" s="1"/>
  <c r="CJ141" i="13" s="1"/>
  <c r="CG68" i="13"/>
  <c r="CH146" i="13"/>
  <c r="CI146" i="13" s="1"/>
  <c r="CK146" i="13" s="1"/>
  <c r="CE89" i="13"/>
  <c r="CG89" i="13" s="1"/>
  <c r="CH99" i="13"/>
  <c r="CI99" i="13" s="1"/>
  <c r="CJ99" i="13" s="1"/>
  <c r="CG168" i="13"/>
  <c r="CH168" i="13" s="1"/>
  <c r="CI168" i="13" s="1"/>
  <c r="CG142" i="13"/>
  <c r="CH142" i="13" s="1"/>
  <c r="CI142" i="13" s="1"/>
  <c r="CJ142" i="13" s="1"/>
  <c r="CF121" i="13"/>
  <c r="CH121" i="13" s="1"/>
  <c r="CI121" i="13" s="1"/>
  <c r="CJ121" i="13" s="1"/>
  <c r="CF116" i="13"/>
  <c r="CH116" i="13" s="1"/>
  <c r="CI116" i="13" s="1"/>
  <c r="CK116" i="13" s="1"/>
  <c r="CH77" i="13"/>
  <c r="CI77" i="13" s="1"/>
  <c r="CK77" i="13" s="1"/>
  <c r="CH75" i="13"/>
  <c r="CI75" i="13" s="1"/>
  <c r="CK75" i="13" s="1"/>
  <c r="CH149" i="13"/>
  <c r="CI149" i="13" s="1"/>
  <c r="CK149" i="13" s="1"/>
  <c r="CH136" i="13"/>
  <c r="CI136" i="13" s="1"/>
  <c r="CJ136" i="13" s="1"/>
  <c r="CH154" i="13"/>
  <c r="CI154" i="13" s="1"/>
  <c r="CJ154" i="13" s="1"/>
  <c r="CH151" i="13"/>
  <c r="CI151" i="13" s="1"/>
  <c r="CK151" i="13" s="1"/>
  <c r="CH74" i="13"/>
  <c r="CI74" i="13" s="1"/>
  <c r="CK74" i="13" s="1"/>
  <c r="CB108" i="13"/>
  <c r="CC108" i="13" s="1"/>
  <c r="CG110" i="13"/>
  <c r="CH106" i="13"/>
  <c r="CI106" i="13" s="1"/>
  <c r="CJ106" i="13" s="1"/>
  <c r="CF110" i="13"/>
  <c r="CD122" i="13"/>
  <c r="CG122" i="13" s="1"/>
  <c r="CH167" i="13"/>
  <c r="CI167" i="13" s="1"/>
  <c r="CJ167" i="13" s="1"/>
  <c r="CH69" i="13"/>
  <c r="CI69" i="13" s="1"/>
  <c r="CJ69" i="13" s="1"/>
  <c r="CH81" i="13"/>
  <c r="CI81" i="13" s="1"/>
  <c r="CJ81" i="13" s="1"/>
  <c r="CH68" i="13"/>
  <c r="CI68" i="13" s="1"/>
  <c r="CK68" i="13" s="1"/>
  <c r="CH137" i="13"/>
  <c r="CI137" i="13" s="1"/>
  <c r="CK137" i="13" s="1"/>
  <c r="CG100" i="13"/>
  <c r="CH100" i="13" s="1"/>
  <c r="CI100" i="13" s="1"/>
  <c r="CF88" i="13"/>
  <c r="CH88" i="13" s="1"/>
  <c r="CI88" i="13" s="1"/>
  <c r="CF105" i="13"/>
  <c r="CH128" i="13"/>
  <c r="CI128" i="13" s="1"/>
  <c r="CK128" i="13" s="1"/>
  <c r="CK139" i="13"/>
  <c r="CJ115" i="13"/>
  <c r="CH133" i="13" l="1"/>
  <c r="CI133" i="13" s="1"/>
  <c r="CK133" i="13" s="1"/>
  <c r="CJ130" i="13"/>
  <c r="CM130" i="13" s="1"/>
  <c r="CJ120" i="13"/>
  <c r="CM120" i="13" s="1"/>
  <c r="CH87" i="13"/>
  <c r="CI87" i="13" s="1"/>
  <c r="CK164" i="13"/>
  <c r="CM164" i="13" s="1"/>
  <c r="CF73" i="13"/>
  <c r="CH73" i="13" s="1"/>
  <c r="CI73" i="13" s="1"/>
  <c r="CJ73" i="13" s="1"/>
  <c r="CG153" i="13"/>
  <c r="CH153" i="13" s="1"/>
  <c r="CI153" i="13" s="1"/>
  <c r="CK153" i="13" s="1"/>
  <c r="CD131" i="13"/>
  <c r="CF131" i="13" s="1"/>
  <c r="CH158" i="13"/>
  <c r="CI158" i="13" s="1"/>
  <c r="CK158" i="13" s="1"/>
  <c r="CH104" i="13"/>
  <c r="CI104" i="13" s="1"/>
  <c r="CJ104" i="13" s="1"/>
  <c r="CB135" i="13"/>
  <c r="CC135" i="13" s="1"/>
  <c r="CE135" i="13" s="1"/>
  <c r="CG118" i="13"/>
  <c r="CH118" i="13" s="1"/>
  <c r="CI118" i="13" s="1"/>
  <c r="CJ118" i="13" s="1"/>
  <c r="CJ113" i="13"/>
  <c r="CM113" i="13" s="1"/>
  <c r="CK113" i="13"/>
  <c r="CJ137" i="13"/>
  <c r="CL137" i="13" s="1"/>
  <c r="CJ101" i="13"/>
  <c r="CL101" i="13" s="1"/>
  <c r="CB166" i="13"/>
  <c r="CC166" i="13" s="1"/>
  <c r="CD93" i="13"/>
  <c r="CE93" i="13"/>
  <c r="CJ138" i="13"/>
  <c r="CL138" i="13" s="1"/>
  <c r="CH156" i="13"/>
  <c r="CI156" i="13" s="1"/>
  <c r="CJ156" i="13" s="1"/>
  <c r="CK119" i="13"/>
  <c r="CM119" i="13" s="1"/>
  <c r="CJ119" i="13"/>
  <c r="CK124" i="13"/>
  <c r="CL124" i="13" s="1"/>
  <c r="CK76" i="13"/>
  <c r="CM76" i="13" s="1"/>
  <c r="CJ116" i="13"/>
  <c r="CL116" i="13" s="1"/>
  <c r="CH83" i="13"/>
  <c r="CI83" i="13" s="1"/>
  <c r="CK83" i="13" s="1"/>
  <c r="CB112" i="13"/>
  <c r="CC112" i="13" s="1"/>
  <c r="CJ143" i="13"/>
  <c r="CL143" i="13" s="1"/>
  <c r="CH96" i="13"/>
  <c r="CI96" i="13" s="1"/>
  <c r="CK96" i="13" s="1"/>
  <c r="CG131" i="13"/>
  <c r="CH131" i="13" s="1"/>
  <c r="CI131" i="13" s="1"/>
  <c r="CK123" i="13"/>
  <c r="CM123" i="13" s="1"/>
  <c r="CK79" i="13"/>
  <c r="CM79" i="13" s="1"/>
  <c r="CK106" i="13"/>
  <c r="CK134" i="13"/>
  <c r="CM134" i="13" s="1"/>
  <c r="CG140" i="13"/>
  <c r="CF140" i="13"/>
  <c r="CJ109" i="13"/>
  <c r="CL109" i="13" s="1"/>
  <c r="CG90" i="13"/>
  <c r="CH90" i="13" s="1"/>
  <c r="CI90" i="13" s="1"/>
  <c r="CK90" i="13" s="1"/>
  <c r="CH72" i="13"/>
  <c r="CI72" i="13" s="1"/>
  <c r="CK72" i="13" s="1"/>
  <c r="CK157" i="13"/>
  <c r="CM157" i="13" s="1"/>
  <c r="CJ74" i="13"/>
  <c r="CL74" i="13" s="1"/>
  <c r="CJ151" i="13"/>
  <c r="CM151" i="13" s="1"/>
  <c r="CJ149" i="13"/>
  <c r="CL149" i="13" s="1"/>
  <c r="CL164" i="13"/>
  <c r="CN164" i="13" s="1"/>
  <c r="CO164" i="13" s="1"/>
  <c r="CP164" i="13" s="1"/>
  <c r="CK78" i="13"/>
  <c r="CM78" i="13" s="1"/>
  <c r="CJ155" i="13"/>
  <c r="CM155" i="13" s="1"/>
  <c r="CK92" i="13"/>
  <c r="CM92" i="13" s="1"/>
  <c r="CK144" i="13"/>
  <c r="CL144" i="13" s="1"/>
  <c r="CJ158" i="13"/>
  <c r="CM158" i="13" s="1"/>
  <c r="CJ160" i="13"/>
  <c r="CL160" i="13" s="1"/>
  <c r="CK73" i="13"/>
  <c r="CL73" i="13" s="1"/>
  <c r="CJ87" i="13"/>
  <c r="CK87" i="13"/>
  <c r="CJ75" i="13"/>
  <c r="CL75" i="13" s="1"/>
  <c r="CK99" i="13"/>
  <c r="CL99" i="13" s="1"/>
  <c r="CK165" i="13"/>
  <c r="CM165" i="13" s="1"/>
  <c r="CK84" i="13"/>
  <c r="CM84" i="13" s="1"/>
  <c r="CK107" i="13"/>
  <c r="CM107" i="13" s="1"/>
  <c r="CG117" i="13"/>
  <c r="CF117" i="13"/>
  <c r="CK141" i="13"/>
  <c r="CM141" i="13" s="1"/>
  <c r="CK132" i="13"/>
  <c r="CM132" i="13" s="1"/>
  <c r="CJ145" i="13"/>
  <c r="CM145" i="13" s="1"/>
  <c r="CK95" i="13"/>
  <c r="CM95" i="13" s="1"/>
  <c r="CK126" i="13"/>
  <c r="CM126" i="13" s="1"/>
  <c r="CJ127" i="13"/>
  <c r="CM127" i="13" s="1"/>
  <c r="CJ102" i="13"/>
  <c r="CL102" i="13" s="1"/>
  <c r="CF148" i="13"/>
  <c r="CH148" i="13" s="1"/>
  <c r="CI148" i="13" s="1"/>
  <c r="CK148" i="13" s="1"/>
  <c r="CJ114" i="13"/>
  <c r="CM114" i="13" s="1"/>
  <c r="CJ77" i="13"/>
  <c r="CM77" i="13" s="1"/>
  <c r="CK136" i="13"/>
  <c r="CL136" i="13" s="1"/>
  <c r="CG94" i="13"/>
  <c r="CK70" i="13"/>
  <c r="CM70" i="13" s="1"/>
  <c r="CF94" i="13"/>
  <c r="CJ91" i="13"/>
  <c r="CL91" i="13" s="1"/>
  <c r="CK162" i="13"/>
  <c r="CL162" i="13" s="1"/>
  <c r="CE147" i="13"/>
  <c r="CG147" i="13" s="1"/>
  <c r="CK103" i="13"/>
  <c r="CJ103" i="13"/>
  <c r="CK159" i="13"/>
  <c r="CL159" i="13" s="1"/>
  <c r="CK71" i="13"/>
  <c r="CL71" i="13" s="1"/>
  <c r="CK167" i="13"/>
  <c r="CM167" i="13" s="1"/>
  <c r="CJ163" i="13"/>
  <c r="CL163" i="13" s="1"/>
  <c r="CJ146" i="13"/>
  <c r="CL146" i="13" s="1"/>
  <c r="CF147" i="13"/>
  <c r="CK81" i="13"/>
  <c r="CL81" i="13" s="1"/>
  <c r="CJ153" i="13"/>
  <c r="CL153" i="13" s="1"/>
  <c r="CJ111" i="13"/>
  <c r="CL111" i="13" s="1"/>
  <c r="CK154" i="13"/>
  <c r="CL154" i="13" s="1"/>
  <c r="CJ80" i="13"/>
  <c r="CM80" i="13" s="1"/>
  <c r="CK97" i="13"/>
  <c r="CM97" i="13" s="1"/>
  <c r="CF89" i="13"/>
  <c r="CH89" i="13" s="1"/>
  <c r="CI89" i="13" s="1"/>
  <c r="CJ168" i="13"/>
  <c r="CK168" i="13"/>
  <c r="CK150" i="13"/>
  <c r="CM150" i="13" s="1"/>
  <c r="CK125" i="13"/>
  <c r="CL125" i="13" s="1"/>
  <c r="CK86" i="13"/>
  <c r="CL86" i="13" s="1"/>
  <c r="CJ68" i="13"/>
  <c r="CL68" i="13" s="1"/>
  <c r="CK69" i="13"/>
  <c r="CL69" i="13" s="1"/>
  <c r="CE108" i="13"/>
  <c r="CK121" i="13"/>
  <c r="CL121" i="13" s="1"/>
  <c r="CK85" i="13"/>
  <c r="CM85" i="13" s="1"/>
  <c r="CD108" i="13"/>
  <c r="CJ133" i="13"/>
  <c r="CM133" i="13" s="1"/>
  <c r="CK118" i="13"/>
  <c r="CM118" i="13" s="1"/>
  <c r="CK161" i="13"/>
  <c r="CM161" i="13" s="1"/>
  <c r="CK82" i="13"/>
  <c r="CM82" i="13" s="1"/>
  <c r="CK98" i="13"/>
  <c r="CL98" i="13" s="1"/>
  <c r="CJ128" i="13"/>
  <c r="CL128" i="13" s="1"/>
  <c r="CJ152" i="13"/>
  <c r="CL152" i="13" s="1"/>
  <c r="CF122" i="13"/>
  <c r="CH122" i="13" s="1"/>
  <c r="CI122" i="13" s="1"/>
  <c r="CJ122" i="13" s="1"/>
  <c r="CH110" i="13"/>
  <c r="CI110" i="13" s="1"/>
  <c r="CJ110" i="13" s="1"/>
  <c r="CK142" i="13"/>
  <c r="CM142" i="13" s="1"/>
  <c r="CK129" i="13"/>
  <c r="CM129" i="13" s="1"/>
  <c r="CK100" i="13"/>
  <c r="CJ100" i="13"/>
  <c r="CL139" i="13"/>
  <c r="CL130" i="13"/>
  <c r="CH105" i="13"/>
  <c r="CI105" i="13" s="1"/>
  <c r="CJ105" i="13" s="1"/>
  <c r="CM109" i="13"/>
  <c r="CL92" i="13"/>
  <c r="CL80" i="13"/>
  <c r="CL120" i="13"/>
  <c r="CL70" i="13"/>
  <c r="CM115" i="13"/>
  <c r="CM143" i="13"/>
  <c r="CJ88" i="13"/>
  <c r="CK88" i="13"/>
  <c r="CM116" i="13"/>
  <c r="CM106" i="13"/>
  <c r="CL134" i="13"/>
  <c r="CL165" i="13"/>
  <c r="CL95" i="13"/>
  <c r="CL106" i="13"/>
  <c r="CL84" i="13"/>
  <c r="CM124" i="13"/>
  <c r="CL115" i="13"/>
  <c r="CM139" i="13"/>
  <c r="CL157" i="13" l="1"/>
  <c r="CL113" i="13"/>
  <c r="CM101" i="13"/>
  <c r="CN101" i="13" s="1"/>
  <c r="CO101" i="13" s="1"/>
  <c r="CP101" i="13" s="1"/>
  <c r="CK104" i="13"/>
  <c r="CL104" i="13" s="1"/>
  <c r="CK156" i="13"/>
  <c r="CL156" i="13" s="1"/>
  <c r="CD135" i="13"/>
  <c r="CF135" i="13" s="1"/>
  <c r="CM121" i="13"/>
  <c r="CN121" i="13" s="1"/>
  <c r="CO121" i="13" s="1"/>
  <c r="CP121" i="13" s="1"/>
  <c r="CL76" i="13"/>
  <c r="CL118" i="13"/>
  <c r="CN118" i="13" s="1"/>
  <c r="CO118" i="13" s="1"/>
  <c r="CP118" i="13" s="1"/>
  <c r="CM138" i="13"/>
  <c r="CN138" i="13" s="1"/>
  <c r="CO138" i="13" s="1"/>
  <c r="CH140" i="13"/>
  <c r="CI140" i="13" s="1"/>
  <c r="CJ140" i="13" s="1"/>
  <c r="CN157" i="13"/>
  <c r="CO157" i="13" s="1"/>
  <c r="CM162" i="13"/>
  <c r="CL119" i="13"/>
  <c r="CN119" i="13" s="1"/>
  <c r="CO119" i="13" s="1"/>
  <c r="CP119" i="13" s="1"/>
  <c r="CG135" i="13"/>
  <c r="CH135" i="13" s="1"/>
  <c r="CI135" i="13" s="1"/>
  <c r="CL126" i="13"/>
  <c r="CJ72" i="13"/>
  <c r="CL72" i="13" s="1"/>
  <c r="CF93" i="13"/>
  <c r="CG93" i="13"/>
  <c r="CM137" i="13"/>
  <c r="CJ83" i="13"/>
  <c r="CL83" i="13" s="1"/>
  <c r="CL77" i="13"/>
  <c r="CN77" i="13" s="1"/>
  <c r="CO77" i="13" s="1"/>
  <c r="CL107" i="13"/>
  <c r="CN107" i="13" s="1"/>
  <c r="CO107" i="13" s="1"/>
  <c r="CP107" i="13" s="1"/>
  <c r="CM87" i="13"/>
  <c r="CJ96" i="13"/>
  <c r="CL96" i="13" s="1"/>
  <c r="CL167" i="13"/>
  <c r="CN167" i="13" s="1"/>
  <c r="CO167" i="13" s="1"/>
  <c r="CP167" i="13" s="1"/>
  <c r="CL158" i="13"/>
  <c r="CL155" i="13"/>
  <c r="CN155" i="13" s="1"/>
  <c r="CO155" i="13" s="1"/>
  <c r="CD166" i="13"/>
  <c r="CE166" i="13"/>
  <c r="CM91" i="13"/>
  <c r="CD112" i="13"/>
  <c r="CE112" i="13"/>
  <c r="CG112" i="13" s="1"/>
  <c r="CJ131" i="13"/>
  <c r="CK131" i="13"/>
  <c r="CM74" i="13"/>
  <c r="CC169" i="13"/>
  <c r="CL141" i="13"/>
  <c r="CN141" i="13" s="1"/>
  <c r="CO141" i="13" s="1"/>
  <c r="CQ141" i="13" s="1"/>
  <c r="CM149" i="13"/>
  <c r="CN149" i="13" s="1"/>
  <c r="CO149" i="13" s="1"/>
  <c r="CP149" i="13" s="1"/>
  <c r="CN139" i="13"/>
  <c r="CO139" i="13" s="1"/>
  <c r="CQ139" i="13" s="1"/>
  <c r="CL123" i="13"/>
  <c r="CN123" i="13" s="1"/>
  <c r="CO123" i="13" s="1"/>
  <c r="CL79" i="13"/>
  <c r="CN79" i="13" s="1"/>
  <c r="CO79" i="13" s="1"/>
  <c r="CP79" i="13" s="1"/>
  <c r="CM75" i="13"/>
  <c r="CN75" i="13" s="1"/>
  <c r="CO75" i="13" s="1"/>
  <c r="CJ148" i="13"/>
  <c r="CL148" i="13" s="1"/>
  <c r="CL129" i="13"/>
  <c r="CN129" i="13" s="1"/>
  <c r="CO129" i="13" s="1"/>
  <c r="CP129" i="13" s="1"/>
  <c r="CN113" i="13"/>
  <c r="CO113" i="13" s="1"/>
  <c r="CP113" i="13" s="1"/>
  <c r="CL78" i="13"/>
  <c r="CN78" i="13" s="1"/>
  <c r="CO78" i="13" s="1"/>
  <c r="CP78" i="13" s="1"/>
  <c r="CM160" i="13"/>
  <c r="CN160" i="13" s="1"/>
  <c r="CO160" i="13" s="1"/>
  <c r="CP160" i="13" s="1"/>
  <c r="CM73" i="13"/>
  <c r="CN73" i="13" s="1"/>
  <c r="CO73" i="13" s="1"/>
  <c r="CP73" i="13" s="1"/>
  <c r="CM144" i="13"/>
  <c r="CN144" i="13" s="1"/>
  <c r="CO144" i="13" s="1"/>
  <c r="CP144" i="13" s="1"/>
  <c r="CL151" i="13"/>
  <c r="CN151" i="13" s="1"/>
  <c r="CO151" i="13" s="1"/>
  <c r="CL87" i="13"/>
  <c r="CM86" i="13"/>
  <c r="CN86" i="13" s="1"/>
  <c r="CO86" i="13" s="1"/>
  <c r="CQ86" i="13" s="1"/>
  <c r="CM163" i="13"/>
  <c r="CN163" i="13" s="1"/>
  <c r="CO163" i="13" s="1"/>
  <c r="CQ163" i="13" s="1"/>
  <c r="CM156" i="13"/>
  <c r="CM128" i="13"/>
  <c r="CN128" i="13" s="1"/>
  <c r="CO128" i="13" s="1"/>
  <c r="CQ128" i="13" s="1"/>
  <c r="CM154" i="13"/>
  <c r="CN154" i="13" s="1"/>
  <c r="CO154" i="13" s="1"/>
  <c r="CP154" i="13" s="1"/>
  <c r="CL127" i="13"/>
  <c r="CN127" i="13" s="1"/>
  <c r="CO127" i="13" s="1"/>
  <c r="CP127" i="13" s="1"/>
  <c r="CM104" i="13"/>
  <c r="CN104" i="13" s="1"/>
  <c r="CO104" i="13" s="1"/>
  <c r="CM153" i="13"/>
  <c r="CN153" i="13" s="1"/>
  <c r="CO153" i="13" s="1"/>
  <c r="CP153" i="13" s="1"/>
  <c r="CL114" i="13"/>
  <c r="CN114" i="13" s="1"/>
  <c r="CO114" i="13" s="1"/>
  <c r="CQ114" i="13" s="1"/>
  <c r="CM99" i="13"/>
  <c r="CN99" i="13" s="1"/>
  <c r="CO99" i="13" s="1"/>
  <c r="CQ99" i="13" s="1"/>
  <c r="CM98" i="13"/>
  <c r="CN98" i="13" s="1"/>
  <c r="CO98" i="13" s="1"/>
  <c r="CL133" i="13"/>
  <c r="CN133" i="13" s="1"/>
  <c r="CO133" i="13" s="1"/>
  <c r="CP133" i="13" s="1"/>
  <c r="CN137" i="13"/>
  <c r="CO137" i="13" s="1"/>
  <c r="CP137" i="13" s="1"/>
  <c r="CM152" i="13"/>
  <c r="CN152" i="13" s="1"/>
  <c r="CO152" i="13" s="1"/>
  <c r="CP152" i="13" s="1"/>
  <c r="CM125" i="13"/>
  <c r="CN125" i="13" s="1"/>
  <c r="CO125" i="13" s="1"/>
  <c r="CQ125" i="13" s="1"/>
  <c r="CM103" i="13"/>
  <c r="CM148" i="13"/>
  <c r="CL142" i="13"/>
  <c r="CN142" i="13" s="1"/>
  <c r="CO142" i="13" s="1"/>
  <c r="CP142" i="13" s="1"/>
  <c r="CM71" i="13"/>
  <c r="CN71" i="13" s="1"/>
  <c r="CO71" i="13" s="1"/>
  <c r="CL132" i="13"/>
  <c r="CN132" i="13" s="1"/>
  <c r="CO132" i="13" s="1"/>
  <c r="CL103" i="13"/>
  <c r="CH117" i="13"/>
  <c r="CI117" i="13" s="1"/>
  <c r="CN162" i="13"/>
  <c r="CO162" i="13" s="1"/>
  <c r="CQ162" i="13" s="1"/>
  <c r="CN120" i="13"/>
  <c r="CO120" i="13" s="1"/>
  <c r="CQ120" i="13" s="1"/>
  <c r="CM102" i="13"/>
  <c r="CN102" i="13" s="1"/>
  <c r="CO102" i="13" s="1"/>
  <c r="CP102" i="13" s="1"/>
  <c r="CQ164" i="13"/>
  <c r="CS164" i="13" s="1"/>
  <c r="CL145" i="13"/>
  <c r="CN145" i="13" s="1"/>
  <c r="CO145" i="13" s="1"/>
  <c r="CQ145" i="13" s="1"/>
  <c r="CM136" i="13"/>
  <c r="CN136" i="13" s="1"/>
  <c r="CO136" i="13" s="1"/>
  <c r="CQ136" i="13" s="1"/>
  <c r="CH94" i="13"/>
  <c r="CI94" i="13" s="1"/>
  <c r="CJ94" i="13" s="1"/>
  <c r="CN87" i="13"/>
  <c r="CO87" i="13" s="1"/>
  <c r="CQ87" i="13" s="1"/>
  <c r="CN109" i="13"/>
  <c r="CO109" i="13" s="1"/>
  <c r="CP109" i="13" s="1"/>
  <c r="CJ90" i="13"/>
  <c r="CL90" i="13" s="1"/>
  <c r="CN74" i="13"/>
  <c r="CO74" i="13" s="1"/>
  <c r="CQ74" i="13" s="1"/>
  <c r="CG108" i="13"/>
  <c r="CH147" i="13"/>
  <c r="CI147" i="13" s="1"/>
  <c r="CK147" i="13" s="1"/>
  <c r="CN134" i="13"/>
  <c r="CO134" i="13" s="1"/>
  <c r="CQ134" i="13" s="1"/>
  <c r="CM159" i="13"/>
  <c r="CN159" i="13" s="1"/>
  <c r="CO159" i="13" s="1"/>
  <c r="CP159" i="13" s="1"/>
  <c r="CN84" i="13"/>
  <c r="CO84" i="13" s="1"/>
  <c r="CP84" i="13" s="1"/>
  <c r="CL161" i="13"/>
  <c r="CN161" i="13" s="1"/>
  <c r="CO161" i="13" s="1"/>
  <c r="CQ161" i="13" s="1"/>
  <c r="CM111" i="13"/>
  <c r="CN111" i="13" s="1"/>
  <c r="CO111" i="13" s="1"/>
  <c r="CM68" i="13"/>
  <c r="CN68" i="13" s="1"/>
  <c r="CO68" i="13" s="1"/>
  <c r="CM146" i="13"/>
  <c r="CN146" i="13" s="1"/>
  <c r="CO146" i="13" s="1"/>
  <c r="CM81" i="13"/>
  <c r="CN81" i="13" s="1"/>
  <c r="CO81" i="13" s="1"/>
  <c r="CL85" i="13"/>
  <c r="CN85" i="13" s="1"/>
  <c r="CO85" i="13" s="1"/>
  <c r="CP85" i="13" s="1"/>
  <c r="CL97" i="13"/>
  <c r="CN97" i="13" s="1"/>
  <c r="CO97" i="13" s="1"/>
  <c r="CL100" i="13"/>
  <c r="CL168" i="13"/>
  <c r="CF108" i="13"/>
  <c r="CN92" i="13"/>
  <c r="CO92" i="13" s="1"/>
  <c r="CP92" i="13" s="1"/>
  <c r="CM100" i="13"/>
  <c r="CJ89" i="13"/>
  <c r="CK89" i="13"/>
  <c r="CM168" i="13"/>
  <c r="CN158" i="13"/>
  <c r="CO158" i="13" s="1"/>
  <c r="CP158" i="13" s="1"/>
  <c r="CM69" i="13"/>
  <c r="CN69" i="13" s="1"/>
  <c r="CO69" i="13" s="1"/>
  <c r="CL150" i="13"/>
  <c r="CN150" i="13" s="1"/>
  <c r="CO150" i="13" s="1"/>
  <c r="CN130" i="13"/>
  <c r="CO130" i="13" s="1"/>
  <c r="CQ130" i="13" s="1"/>
  <c r="CN115" i="13"/>
  <c r="CO115" i="13" s="1"/>
  <c r="CQ115" i="13" s="1"/>
  <c r="CN91" i="13"/>
  <c r="CO91" i="13" s="1"/>
  <c r="CQ91" i="13" s="1"/>
  <c r="CN70" i="13"/>
  <c r="CO70" i="13" s="1"/>
  <c r="CQ70" i="13" s="1"/>
  <c r="CL82" i="13"/>
  <c r="CN82" i="13" s="1"/>
  <c r="CO82" i="13" s="1"/>
  <c r="CP82" i="13" s="1"/>
  <c r="CN76" i="13"/>
  <c r="CO76" i="13" s="1"/>
  <c r="CP76" i="13" s="1"/>
  <c r="CN156" i="13"/>
  <c r="CO156" i="13" s="1"/>
  <c r="CQ156" i="13" s="1"/>
  <c r="CN124" i="13"/>
  <c r="CO124" i="13" s="1"/>
  <c r="CQ124" i="13" s="1"/>
  <c r="CN80" i="13"/>
  <c r="CO80" i="13" s="1"/>
  <c r="CQ80" i="13" s="1"/>
  <c r="CK110" i="13"/>
  <c r="CM110" i="13" s="1"/>
  <c r="CK122" i="13"/>
  <c r="CL122" i="13" s="1"/>
  <c r="CN106" i="13"/>
  <c r="CO106" i="13" s="1"/>
  <c r="CP106" i="13" s="1"/>
  <c r="CN116" i="13"/>
  <c r="CO116" i="13" s="1"/>
  <c r="CQ116" i="13" s="1"/>
  <c r="CN95" i="13"/>
  <c r="CO95" i="13" s="1"/>
  <c r="CQ95" i="13" s="1"/>
  <c r="CN165" i="13"/>
  <c r="CO165" i="13" s="1"/>
  <c r="CQ165" i="13" s="1"/>
  <c r="CN126" i="13"/>
  <c r="CO126" i="13" s="1"/>
  <c r="CQ126" i="13" s="1"/>
  <c r="CN143" i="13"/>
  <c r="CO143" i="13" s="1"/>
  <c r="CQ143" i="13" s="1"/>
  <c r="CK105" i="13"/>
  <c r="CL105" i="13" s="1"/>
  <c r="CM88" i="13"/>
  <c r="CL88" i="13"/>
  <c r="CP157" i="13"/>
  <c r="CQ157" i="13"/>
  <c r="CR164" i="13"/>
  <c r="CF166" i="13" l="1"/>
  <c r="CH93" i="13"/>
  <c r="CI93" i="13" s="1"/>
  <c r="CK93" i="13" s="1"/>
  <c r="CK140" i="13"/>
  <c r="CP134" i="13"/>
  <c r="CN148" i="13"/>
  <c r="CO148" i="13" s="1"/>
  <c r="CP148" i="13" s="1"/>
  <c r="CP138" i="13"/>
  <c r="CQ138" i="13"/>
  <c r="CR138" i="13" s="1"/>
  <c r="CJ135" i="13"/>
  <c r="CK135" i="13"/>
  <c r="CL135" i="13" s="1"/>
  <c r="CM83" i="13"/>
  <c r="CN83" i="13" s="1"/>
  <c r="CO83" i="13" s="1"/>
  <c r="CQ83" i="13" s="1"/>
  <c r="CL131" i="13"/>
  <c r="CM72" i="13"/>
  <c r="CN72" i="13" s="1"/>
  <c r="CO72" i="13" s="1"/>
  <c r="CQ72" i="13" s="1"/>
  <c r="CQ155" i="13"/>
  <c r="CP155" i="13"/>
  <c r="CR155" i="13" s="1"/>
  <c r="CQ77" i="13"/>
  <c r="CS77" i="13" s="1"/>
  <c r="CP77" i="13"/>
  <c r="CJ93" i="13"/>
  <c r="CQ76" i="13"/>
  <c r="CS76" i="13" s="1"/>
  <c r="CP139" i="13"/>
  <c r="CR139" i="13" s="1"/>
  <c r="CH108" i="13"/>
  <c r="CI108" i="13" s="1"/>
  <c r="CK108" i="13" s="1"/>
  <c r="CG166" i="13"/>
  <c r="CH166" i="13" s="1"/>
  <c r="CI166" i="13" s="1"/>
  <c r="CQ106" i="13"/>
  <c r="CR106" i="13" s="1"/>
  <c r="CM96" i="13"/>
  <c r="CN96" i="13" s="1"/>
  <c r="CO96" i="13" s="1"/>
  <c r="CK94" i="13"/>
  <c r="CM94" i="13" s="1"/>
  <c r="CP151" i="13"/>
  <c r="CQ151" i="13"/>
  <c r="CR151" i="13" s="1"/>
  <c r="CQ123" i="13"/>
  <c r="CP123" i="13"/>
  <c r="CP120" i="13"/>
  <c r="CQ159" i="13"/>
  <c r="CR159" i="13" s="1"/>
  <c r="CM135" i="13"/>
  <c r="CN135" i="13" s="1"/>
  <c r="CO135" i="13" s="1"/>
  <c r="CF112" i="13"/>
  <c r="CH112" i="13" s="1"/>
  <c r="CI112" i="13" s="1"/>
  <c r="CN100" i="13"/>
  <c r="CO100" i="13" s="1"/>
  <c r="CP100" i="13" s="1"/>
  <c r="CP162" i="13"/>
  <c r="CR162" i="13" s="1"/>
  <c r="CM131" i="13"/>
  <c r="CP104" i="13"/>
  <c r="CQ104" i="13"/>
  <c r="CQ75" i="13"/>
  <c r="CP75" i="13"/>
  <c r="CQ98" i="13"/>
  <c r="CP98" i="13"/>
  <c r="CQ113" i="13"/>
  <c r="CR113" i="13" s="1"/>
  <c r="CP91" i="13"/>
  <c r="CR91" i="13" s="1"/>
  <c r="CQ144" i="13"/>
  <c r="CR144" i="13" s="1"/>
  <c r="CP165" i="13"/>
  <c r="CR165" i="13" s="1"/>
  <c r="CP116" i="13"/>
  <c r="CR116" i="13" s="1"/>
  <c r="CQ137" i="13"/>
  <c r="CS137" i="13" s="1"/>
  <c r="CQ158" i="13"/>
  <c r="CS158" i="13" s="1"/>
  <c r="CQ121" i="13"/>
  <c r="CR121" i="13" s="1"/>
  <c r="CP87" i="13"/>
  <c r="CR87" i="13" s="1"/>
  <c r="CQ73" i="13"/>
  <c r="CR73" i="13" s="1"/>
  <c r="CQ102" i="13"/>
  <c r="CS102" i="13" s="1"/>
  <c r="CN103" i="13"/>
  <c r="CO103" i="13" s="1"/>
  <c r="CP103" i="13" s="1"/>
  <c r="CP71" i="13"/>
  <c r="CQ71" i="13"/>
  <c r="CP80" i="13"/>
  <c r="CS80" i="13" s="1"/>
  <c r="CQ127" i="13"/>
  <c r="CR127" i="13" s="1"/>
  <c r="CP83" i="13"/>
  <c r="CQ153" i="13"/>
  <c r="CS153" i="13" s="1"/>
  <c r="CQ109" i="13"/>
  <c r="CS109" i="13" s="1"/>
  <c r="CQ101" i="13"/>
  <c r="CR101" i="13" s="1"/>
  <c r="CP74" i="13"/>
  <c r="CR74" i="13" s="1"/>
  <c r="CP114" i="13"/>
  <c r="CR114" i="13" s="1"/>
  <c r="CP99" i="13"/>
  <c r="CS99" i="13" s="1"/>
  <c r="CP70" i="13"/>
  <c r="CR70" i="13" s="1"/>
  <c r="CQ92" i="13"/>
  <c r="CQ152" i="13"/>
  <c r="CR152" i="13" s="1"/>
  <c r="CP132" i="13"/>
  <c r="CQ132" i="13"/>
  <c r="CP143" i="13"/>
  <c r="CQ79" i="13"/>
  <c r="CS79" i="13" s="1"/>
  <c r="CP125" i="13"/>
  <c r="CR125" i="13" s="1"/>
  <c r="CP124" i="13"/>
  <c r="CS124" i="13" s="1"/>
  <c r="CM122" i="13"/>
  <c r="CJ117" i="13"/>
  <c r="CK117" i="13"/>
  <c r="CQ107" i="13"/>
  <c r="CR107" i="13" s="1"/>
  <c r="CL110" i="13"/>
  <c r="CP163" i="13"/>
  <c r="CS163" i="13" s="1"/>
  <c r="CM90" i="13"/>
  <c r="CN90" i="13" s="1"/>
  <c r="CO90" i="13" s="1"/>
  <c r="CQ90" i="13" s="1"/>
  <c r="CP115" i="13"/>
  <c r="CS115" i="13" s="1"/>
  <c r="CP156" i="13"/>
  <c r="CR156" i="13" s="1"/>
  <c r="CJ147" i="13"/>
  <c r="CL147" i="13" s="1"/>
  <c r="CP136" i="13"/>
  <c r="CS136" i="13" s="1"/>
  <c r="CQ97" i="13"/>
  <c r="CP97" i="13"/>
  <c r="CQ81" i="13"/>
  <c r="CP81" i="13"/>
  <c r="CP95" i="13"/>
  <c r="CS95" i="13" s="1"/>
  <c r="CQ129" i="13"/>
  <c r="CP126" i="13"/>
  <c r="CR126" i="13" s="1"/>
  <c r="CN168" i="13"/>
  <c r="CO168" i="13" s="1"/>
  <c r="CP146" i="13"/>
  <c r="CQ146" i="13"/>
  <c r="CP111" i="13"/>
  <c r="CQ111" i="13"/>
  <c r="CQ84" i="13"/>
  <c r="CR84" i="13" s="1"/>
  <c r="CQ82" i="13"/>
  <c r="CR82" i="13" s="1"/>
  <c r="CP130" i="13"/>
  <c r="CR130" i="13" s="1"/>
  <c r="CP86" i="13"/>
  <c r="CR86" i="13" s="1"/>
  <c r="CQ133" i="13"/>
  <c r="CS133" i="13" s="1"/>
  <c r="CQ119" i="13"/>
  <c r="CR119" i="13" s="1"/>
  <c r="CM89" i="13"/>
  <c r="CQ167" i="13"/>
  <c r="CS167" i="13" s="1"/>
  <c r="CL89" i="13"/>
  <c r="CP150" i="13"/>
  <c r="CQ150" i="13"/>
  <c r="CP141" i="13"/>
  <c r="CR141" i="13" s="1"/>
  <c r="CP69" i="13"/>
  <c r="CQ69" i="13"/>
  <c r="CQ142" i="13"/>
  <c r="CR142" i="13" s="1"/>
  <c r="CP161" i="13"/>
  <c r="CS161" i="13" s="1"/>
  <c r="CQ78" i="13"/>
  <c r="CR78" i="13" s="1"/>
  <c r="CQ148" i="13"/>
  <c r="CR148" i="13" s="1"/>
  <c r="CQ154" i="13"/>
  <c r="CR154" i="13" s="1"/>
  <c r="CQ118" i="13"/>
  <c r="CS118" i="13" s="1"/>
  <c r="CQ149" i="13"/>
  <c r="CS149" i="13" s="1"/>
  <c r="CQ85" i="13"/>
  <c r="CS85" i="13" s="1"/>
  <c r="CP145" i="13"/>
  <c r="CR145" i="13" s="1"/>
  <c r="CQ160" i="13"/>
  <c r="CS160" i="13" s="1"/>
  <c r="CN110" i="13"/>
  <c r="CO110" i="13" s="1"/>
  <c r="CP110" i="13" s="1"/>
  <c r="CN122" i="13"/>
  <c r="CO122" i="13" s="1"/>
  <c r="CQ122" i="13" s="1"/>
  <c r="CP128" i="13"/>
  <c r="CR128" i="13" s="1"/>
  <c r="CR158" i="13"/>
  <c r="CM105" i="13"/>
  <c r="CN105" i="13" s="1"/>
  <c r="CO105" i="13" s="1"/>
  <c r="CQ105" i="13" s="1"/>
  <c r="CS143" i="13"/>
  <c r="CT164" i="13"/>
  <c r="CU164" i="13" s="1"/>
  <c r="CV164" i="13" s="1"/>
  <c r="CR102" i="13"/>
  <c r="CN88" i="13"/>
  <c r="CO88" i="13" s="1"/>
  <c r="CP88" i="13" s="1"/>
  <c r="CS91" i="13"/>
  <c r="CR120" i="13"/>
  <c r="CP68" i="13"/>
  <c r="CQ68" i="13"/>
  <c r="CR129" i="13"/>
  <c r="CR157" i="13"/>
  <c r="CS86" i="13"/>
  <c r="CR92" i="13"/>
  <c r="CR134" i="13"/>
  <c r="CR143" i="13"/>
  <c r="CS120" i="13"/>
  <c r="CR76" i="13"/>
  <c r="CS129" i="13"/>
  <c r="CS157" i="13"/>
  <c r="CS156" i="13"/>
  <c r="CS73" i="13"/>
  <c r="CS114" i="13"/>
  <c r="CS92" i="13"/>
  <c r="CS144" i="13"/>
  <c r="CS151" i="13"/>
  <c r="CS134" i="13"/>
  <c r="CS138" i="13" l="1"/>
  <c r="CS159" i="13"/>
  <c r="CT159" i="13" s="1"/>
  <c r="CU159" i="13" s="1"/>
  <c r="CW159" i="13" s="1"/>
  <c r="CR115" i="13"/>
  <c r="CT115" i="13" s="1"/>
  <c r="CU115" i="13" s="1"/>
  <c r="CW115" i="13" s="1"/>
  <c r="CS84" i="13"/>
  <c r="CQ100" i="13"/>
  <c r="CS100" i="13" s="1"/>
  <c r="CS71" i="13"/>
  <c r="CR75" i="13"/>
  <c r="CN131" i="13"/>
  <c r="CO131" i="13" s="1"/>
  <c r="CR77" i="13"/>
  <c r="CL140" i="13"/>
  <c r="CM140" i="13"/>
  <c r="CN140" i="13" s="1"/>
  <c r="CO140" i="13" s="1"/>
  <c r="CS106" i="13"/>
  <c r="CR95" i="13"/>
  <c r="CS165" i="13"/>
  <c r="CS127" i="13"/>
  <c r="CT127" i="13" s="1"/>
  <c r="CU127" i="13" s="1"/>
  <c r="CW127" i="13" s="1"/>
  <c r="CR109" i="13"/>
  <c r="CQ96" i="13"/>
  <c r="CP96" i="13"/>
  <c r="CS96" i="13" s="1"/>
  <c r="CS139" i="13"/>
  <c r="CT139" i="13" s="1"/>
  <c r="CU139" i="13" s="1"/>
  <c r="CP72" i="13"/>
  <c r="CS72" i="13" s="1"/>
  <c r="CR137" i="13"/>
  <c r="CT84" i="13"/>
  <c r="CU84" i="13" s="1"/>
  <c r="CW84" i="13" s="1"/>
  <c r="CS97" i="13"/>
  <c r="CR123" i="13"/>
  <c r="CS155" i="13"/>
  <c r="CJ166" i="13"/>
  <c r="CK166" i="13"/>
  <c r="CM166" i="13" s="1"/>
  <c r="CI169" i="13"/>
  <c r="CM93" i="13"/>
  <c r="CL93" i="13"/>
  <c r="CN93" i="13" s="1"/>
  <c r="CO93" i="13" s="1"/>
  <c r="CL94" i="13"/>
  <c r="CN94" i="13" s="1"/>
  <c r="CO94" i="13" s="1"/>
  <c r="CP94" i="13" s="1"/>
  <c r="CS123" i="13"/>
  <c r="CT123" i="13" s="1"/>
  <c r="CU123" i="13" s="1"/>
  <c r="CV123" i="13" s="1"/>
  <c r="CS130" i="13"/>
  <c r="CS116" i="13"/>
  <c r="CT116" i="13" s="1"/>
  <c r="CU116" i="13" s="1"/>
  <c r="CW116" i="13" s="1"/>
  <c r="CR98" i="13"/>
  <c r="CS104" i="13"/>
  <c r="CR150" i="13"/>
  <c r="CS113" i="13"/>
  <c r="CT113" i="13" s="1"/>
  <c r="CU113" i="13" s="1"/>
  <c r="CW113" i="13" s="1"/>
  <c r="CJ108" i="13"/>
  <c r="CL108" i="13" s="1"/>
  <c r="CS75" i="13"/>
  <c r="CQ135" i="13"/>
  <c r="CP135" i="13"/>
  <c r="CR135" i="13" s="1"/>
  <c r="CP131" i="13"/>
  <c r="CQ131" i="13"/>
  <c r="CS121" i="13"/>
  <c r="CS162" i="13"/>
  <c r="CS126" i="13"/>
  <c r="CT126" i="13" s="1"/>
  <c r="CU126" i="13" s="1"/>
  <c r="CW126" i="13" s="1"/>
  <c r="CR104" i="13"/>
  <c r="CT104" i="13" s="1"/>
  <c r="CU104" i="13" s="1"/>
  <c r="CV104" i="13" s="1"/>
  <c r="CR146" i="13"/>
  <c r="CR97" i="13"/>
  <c r="CS98" i="13"/>
  <c r="CT98" i="13" s="1"/>
  <c r="CU98" i="13" s="1"/>
  <c r="CV98" i="13" s="1"/>
  <c r="CJ112" i="13"/>
  <c r="CK112" i="13"/>
  <c r="CS87" i="13"/>
  <c r="CT87" i="13" s="1"/>
  <c r="CU87" i="13" s="1"/>
  <c r="CV87" i="13" s="1"/>
  <c r="CS119" i="13"/>
  <c r="CT119" i="13" s="1"/>
  <c r="CU119" i="13" s="1"/>
  <c r="CQ103" i="13"/>
  <c r="CS103" i="13" s="1"/>
  <c r="CR80" i="13"/>
  <c r="CT80" i="13" s="1"/>
  <c r="CU80" i="13" s="1"/>
  <c r="CW80" i="13" s="1"/>
  <c r="CR79" i="13"/>
  <c r="CT79" i="13" s="1"/>
  <c r="CU79" i="13" s="1"/>
  <c r="CV79" i="13" s="1"/>
  <c r="CR96" i="13"/>
  <c r="CT96" i="13" s="1"/>
  <c r="CU96" i="13" s="1"/>
  <c r="CV96" i="13" s="1"/>
  <c r="CT102" i="13"/>
  <c r="CU102" i="13" s="1"/>
  <c r="CV102" i="13" s="1"/>
  <c r="CR85" i="13"/>
  <c r="CT85" i="13" s="1"/>
  <c r="CU85" i="13" s="1"/>
  <c r="CW85" i="13" s="1"/>
  <c r="CS107" i="13"/>
  <c r="CT107" i="13" s="1"/>
  <c r="CU107" i="13" s="1"/>
  <c r="CS70" i="13"/>
  <c r="CT70" i="13" s="1"/>
  <c r="CU70" i="13" s="1"/>
  <c r="CS74" i="13"/>
  <c r="CT74" i="13" s="1"/>
  <c r="CU74" i="13" s="1"/>
  <c r="CW74" i="13" s="1"/>
  <c r="CR71" i="13"/>
  <c r="CR153" i="13"/>
  <c r="CT153" i="13" s="1"/>
  <c r="CU153" i="13" s="1"/>
  <c r="CW153" i="13" s="1"/>
  <c r="CS146" i="13"/>
  <c r="CT146" i="13" s="1"/>
  <c r="CU146" i="13" s="1"/>
  <c r="CV146" i="13" s="1"/>
  <c r="CS152" i="13"/>
  <c r="CT152" i="13" s="1"/>
  <c r="CU152" i="13" s="1"/>
  <c r="CV152" i="13" s="1"/>
  <c r="CR132" i="13"/>
  <c r="CS83" i="13"/>
  <c r="CT114" i="13"/>
  <c r="CU114" i="13" s="1"/>
  <c r="CV114" i="13" s="1"/>
  <c r="CS148" i="13"/>
  <c r="CT148" i="13" s="1"/>
  <c r="CU148" i="13" s="1"/>
  <c r="CS128" i="13"/>
  <c r="CT128" i="13" s="1"/>
  <c r="CU128" i="13" s="1"/>
  <c r="CV128" i="13" s="1"/>
  <c r="CS141" i="13"/>
  <c r="CT141" i="13" s="1"/>
  <c r="CU141" i="13" s="1"/>
  <c r="CR163" i="13"/>
  <c r="CT163" i="13" s="1"/>
  <c r="CU163" i="13" s="1"/>
  <c r="CW163" i="13" s="1"/>
  <c r="CR99" i="13"/>
  <c r="CT99" i="13" s="1"/>
  <c r="CU99" i="13" s="1"/>
  <c r="CW99" i="13" s="1"/>
  <c r="CR83" i="13"/>
  <c r="CS101" i="13"/>
  <c r="CT101" i="13" s="1"/>
  <c r="CU101" i="13" s="1"/>
  <c r="CW101" i="13" s="1"/>
  <c r="CS125" i="13"/>
  <c r="CT125" i="13" s="1"/>
  <c r="CU125" i="13" s="1"/>
  <c r="CV125" i="13" s="1"/>
  <c r="CR69" i="13"/>
  <c r="CS132" i="13"/>
  <c r="CL117" i="13"/>
  <c r="CT130" i="13"/>
  <c r="CU130" i="13" s="1"/>
  <c r="CW130" i="13" s="1"/>
  <c r="CT121" i="13"/>
  <c r="CU121" i="13" s="1"/>
  <c r="CV121" i="13" s="1"/>
  <c r="CT162" i="13"/>
  <c r="CU162" i="13" s="1"/>
  <c r="CW162" i="13" s="1"/>
  <c r="CR100" i="13"/>
  <c r="CT100" i="13" s="1"/>
  <c r="CU100" i="13" s="1"/>
  <c r="CW100" i="13" s="1"/>
  <c r="CR136" i="13"/>
  <c r="CT136" i="13" s="1"/>
  <c r="CU136" i="13" s="1"/>
  <c r="CW136" i="13" s="1"/>
  <c r="CR124" i="13"/>
  <c r="CT124" i="13" s="1"/>
  <c r="CU124" i="13" s="1"/>
  <c r="CV124" i="13" s="1"/>
  <c r="CR118" i="13"/>
  <c r="CT118" i="13" s="1"/>
  <c r="CU118" i="13" s="1"/>
  <c r="CV118" i="13" s="1"/>
  <c r="CT73" i="13"/>
  <c r="CU73" i="13" s="1"/>
  <c r="CV73" i="13" s="1"/>
  <c r="CR160" i="13"/>
  <c r="CT160" i="13" s="1"/>
  <c r="CU160" i="13" s="1"/>
  <c r="CR167" i="13"/>
  <c r="CT167" i="13" s="1"/>
  <c r="CU167" i="13" s="1"/>
  <c r="CR111" i="13"/>
  <c r="CR81" i="13"/>
  <c r="CT81" i="13" s="1"/>
  <c r="CU81" i="13" s="1"/>
  <c r="CV81" i="13" s="1"/>
  <c r="CM117" i="13"/>
  <c r="CS78" i="13"/>
  <c r="CT78" i="13" s="1"/>
  <c r="CU78" i="13" s="1"/>
  <c r="CR149" i="13"/>
  <c r="CT149" i="13" s="1"/>
  <c r="CU149" i="13" s="1"/>
  <c r="CV149" i="13" s="1"/>
  <c r="CS81" i="13"/>
  <c r="CM147" i="13"/>
  <c r="CN147" i="13" s="1"/>
  <c r="CO147" i="13" s="1"/>
  <c r="CT165" i="13"/>
  <c r="CU165" i="13" s="1"/>
  <c r="CW165" i="13" s="1"/>
  <c r="CS150" i="13"/>
  <c r="CT150" i="13" s="1"/>
  <c r="CU150" i="13" s="1"/>
  <c r="CS142" i="13"/>
  <c r="CT142" i="13" s="1"/>
  <c r="CU142" i="13" s="1"/>
  <c r="CS111" i="13"/>
  <c r="CQ168" i="13"/>
  <c r="CP168" i="13"/>
  <c r="CT92" i="13"/>
  <c r="CU92" i="13" s="1"/>
  <c r="CW92" i="13" s="1"/>
  <c r="CT106" i="13"/>
  <c r="CU106" i="13" s="1"/>
  <c r="CV106" i="13" s="1"/>
  <c r="CS82" i="13"/>
  <c r="CT82" i="13" s="1"/>
  <c r="CU82" i="13" s="1"/>
  <c r="CW82" i="13" s="1"/>
  <c r="CS145" i="13"/>
  <c r="CT145" i="13" s="1"/>
  <c r="CU145" i="13" s="1"/>
  <c r="CW145" i="13" s="1"/>
  <c r="CR133" i="13"/>
  <c r="CT133" i="13" s="1"/>
  <c r="CU133" i="13" s="1"/>
  <c r="CS154" i="13"/>
  <c r="CT154" i="13" s="1"/>
  <c r="CU154" i="13" s="1"/>
  <c r="CV154" i="13" s="1"/>
  <c r="CN89" i="13"/>
  <c r="CO89" i="13" s="1"/>
  <c r="CP89" i="13" s="1"/>
  <c r="CT86" i="13"/>
  <c r="CU86" i="13" s="1"/>
  <c r="CV86" i="13" s="1"/>
  <c r="CS69" i="13"/>
  <c r="CT95" i="13"/>
  <c r="CU95" i="13" s="1"/>
  <c r="CV95" i="13" s="1"/>
  <c r="CT109" i="13"/>
  <c r="CU109" i="13" s="1"/>
  <c r="CV109" i="13" s="1"/>
  <c r="CT76" i="13"/>
  <c r="CU76" i="13" s="1"/>
  <c r="CV76" i="13" s="1"/>
  <c r="CT134" i="13"/>
  <c r="CU134" i="13" s="1"/>
  <c r="CW134" i="13" s="1"/>
  <c r="CT143" i="13"/>
  <c r="CU143" i="13" s="1"/>
  <c r="CV143" i="13" s="1"/>
  <c r="CR161" i="13"/>
  <c r="CT161" i="13" s="1"/>
  <c r="CU161" i="13" s="1"/>
  <c r="CQ110" i="13"/>
  <c r="CS110" i="13" s="1"/>
  <c r="CT144" i="13"/>
  <c r="CU144" i="13" s="1"/>
  <c r="CV144" i="13" s="1"/>
  <c r="CW164" i="13"/>
  <c r="CY164" i="13" s="1"/>
  <c r="CP122" i="13"/>
  <c r="CR122" i="13" s="1"/>
  <c r="CP90" i="13"/>
  <c r="CS90" i="13" s="1"/>
  <c r="CT158" i="13"/>
  <c r="CU158" i="13" s="1"/>
  <c r="CW158" i="13" s="1"/>
  <c r="CT156" i="13"/>
  <c r="CU156" i="13" s="1"/>
  <c r="CV156" i="13" s="1"/>
  <c r="CT129" i="13"/>
  <c r="CU129" i="13" s="1"/>
  <c r="CV129" i="13" s="1"/>
  <c r="CR90" i="13"/>
  <c r="CQ88" i="13"/>
  <c r="CS88" i="13" s="1"/>
  <c r="CP105" i="13"/>
  <c r="CS105" i="13" s="1"/>
  <c r="CT120" i="13"/>
  <c r="CU120" i="13" s="1"/>
  <c r="CV120" i="13" s="1"/>
  <c r="CT151" i="13"/>
  <c r="CU151" i="13" s="1"/>
  <c r="CV151" i="13" s="1"/>
  <c r="CT138" i="13"/>
  <c r="CU138" i="13" s="1"/>
  <c r="CW138" i="13" s="1"/>
  <c r="CT91" i="13"/>
  <c r="CU91" i="13" s="1"/>
  <c r="CV91" i="13" s="1"/>
  <c r="CR68" i="13"/>
  <c r="CT157" i="13"/>
  <c r="CU157" i="13" s="1"/>
  <c r="CV157" i="13" s="1"/>
  <c r="CT155" i="13"/>
  <c r="CU155" i="13" s="1"/>
  <c r="CW155" i="13" s="1"/>
  <c r="CT77" i="13"/>
  <c r="CU77" i="13" s="1"/>
  <c r="CW77" i="13" s="1"/>
  <c r="CT137" i="13"/>
  <c r="CU137" i="13" s="1"/>
  <c r="CV137" i="13" s="1"/>
  <c r="CS68" i="13"/>
  <c r="CW143" i="13"/>
  <c r="CW102" i="13"/>
  <c r="CV84" i="13"/>
  <c r="CS131" i="13" l="1"/>
  <c r="CT75" i="13"/>
  <c r="CU75" i="13" s="1"/>
  <c r="CV75" i="13" s="1"/>
  <c r="CX75" i="13" s="1"/>
  <c r="CP140" i="13"/>
  <c r="CQ140" i="13"/>
  <c r="CW109" i="13"/>
  <c r="CT71" i="13"/>
  <c r="CU71" i="13" s="1"/>
  <c r="CV71" i="13" s="1"/>
  <c r="CV165" i="13"/>
  <c r="CX165" i="13" s="1"/>
  <c r="CT97" i="13"/>
  <c r="CU97" i="13" s="1"/>
  <c r="CW97" i="13" s="1"/>
  <c r="CR72" i="13"/>
  <c r="CT72" i="13" s="1"/>
  <c r="CU72" i="13" s="1"/>
  <c r="CW72" i="13" s="1"/>
  <c r="CR88" i="13"/>
  <c r="CT88" i="13" s="1"/>
  <c r="CU88" i="13" s="1"/>
  <c r="CW88" i="13" s="1"/>
  <c r="CV134" i="13"/>
  <c r="CY134" i="13" s="1"/>
  <c r="CV130" i="13"/>
  <c r="CS135" i="13"/>
  <c r="CT135" i="13" s="1"/>
  <c r="CU135" i="13" s="1"/>
  <c r="CW75" i="13"/>
  <c r="CY75" i="13" s="1"/>
  <c r="CM108" i="13"/>
  <c r="CN108" i="13" s="1"/>
  <c r="CO108" i="13" s="1"/>
  <c r="CP108" i="13" s="1"/>
  <c r="CP93" i="13"/>
  <c r="CQ93" i="13"/>
  <c r="CL166" i="13"/>
  <c r="CN166" i="13" s="1"/>
  <c r="CO166" i="13" s="1"/>
  <c r="CL112" i="13"/>
  <c r="CM112" i="13"/>
  <c r="CR131" i="13"/>
  <c r="CT131" i="13" s="1"/>
  <c r="CU131" i="13" s="1"/>
  <c r="CW131" i="13" s="1"/>
  <c r="CW120" i="13"/>
  <c r="CX120" i="13" s="1"/>
  <c r="CV92" i="13"/>
  <c r="CX92" i="13" s="1"/>
  <c r="CW119" i="13"/>
  <c r="CV119" i="13"/>
  <c r="CY119" i="13" s="1"/>
  <c r="CV158" i="13"/>
  <c r="CX158" i="13" s="1"/>
  <c r="CW114" i="13"/>
  <c r="CY114" i="13" s="1"/>
  <c r="CV99" i="13"/>
  <c r="CY99" i="13" s="1"/>
  <c r="CV101" i="13"/>
  <c r="CY101" i="13" s="1"/>
  <c r="CR103" i="13"/>
  <c r="CT103" i="13" s="1"/>
  <c r="CU103" i="13" s="1"/>
  <c r="CW103" i="13" s="1"/>
  <c r="CW141" i="13"/>
  <c r="CV141" i="13"/>
  <c r="CW107" i="13"/>
  <c r="CV107" i="13"/>
  <c r="CW148" i="13"/>
  <c r="CV148" i="13"/>
  <c r="CV85" i="13"/>
  <c r="CY85" i="13" s="1"/>
  <c r="CT83" i="13"/>
  <c r="CU83" i="13" s="1"/>
  <c r="CW83" i="13" s="1"/>
  <c r="CT132" i="13"/>
  <c r="CU132" i="13" s="1"/>
  <c r="CW132" i="13" s="1"/>
  <c r="CV126" i="13"/>
  <c r="CX126" i="13" s="1"/>
  <c r="CW73" i="13"/>
  <c r="CY73" i="13" s="1"/>
  <c r="CN117" i="13"/>
  <c r="CO117" i="13" s="1"/>
  <c r="CP117" i="13" s="1"/>
  <c r="CW160" i="13"/>
  <c r="CV160" i="13"/>
  <c r="CV70" i="13"/>
  <c r="CW70" i="13"/>
  <c r="CW86" i="13"/>
  <c r="CX86" i="13" s="1"/>
  <c r="CW121" i="13"/>
  <c r="CY121" i="13" s="1"/>
  <c r="CV159" i="13"/>
  <c r="CX159" i="13" s="1"/>
  <c r="CV116" i="13"/>
  <c r="CX116" i="13" s="1"/>
  <c r="CV162" i="13"/>
  <c r="CX162" i="13" s="1"/>
  <c r="CV74" i="13"/>
  <c r="CX74" i="13" s="1"/>
  <c r="CW104" i="13"/>
  <c r="CY104" i="13" s="1"/>
  <c r="CT111" i="13"/>
  <c r="CU111" i="13" s="1"/>
  <c r="CV111" i="13" s="1"/>
  <c r="CX111" i="13" s="1"/>
  <c r="CW79" i="13"/>
  <c r="CX79" i="13" s="1"/>
  <c r="CW87" i="13"/>
  <c r="CX87" i="13" s="1"/>
  <c r="CV138" i="13"/>
  <c r="CY138" i="13" s="1"/>
  <c r="CW144" i="13"/>
  <c r="CX144" i="13" s="1"/>
  <c r="CT69" i="13"/>
  <c r="CU69" i="13" s="1"/>
  <c r="CV69" i="13" s="1"/>
  <c r="CV142" i="13"/>
  <c r="CW142" i="13"/>
  <c r="CY142" i="13" s="1"/>
  <c r="CV78" i="13"/>
  <c r="CW78" i="13"/>
  <c r="CW167" i="13"/>
  <c r="CV167" i="13"/>
  <c r="CW95" i="13"/>
  <c r="CY95" i="13" s="1"/>
  <c r="CV82" i="13"/>
  <c r="CY82" i="13" s="1"/>
  <c r="CW118" i="13"/>
  <c r="CX118" i="13" s="1"/>
  <c r="CQ94" i="13"/>
  <c r="CR94" i="13" s="1"/>
  <c r="CV113" i="13"/>
  <c r="CX113" i="13" s="1"/>
  <c r="CW125" i="13"/>
  <c r="CX125" i="13" s="1"/>
  <c r="CW98" i="13"/>
  <c r="CY98" i="13" s="1"/>
  <c r="CW146" i="13"/>
  <c r="CY146" i="13" s="1"/>
  <c r="CW96" i="13"/>
  <c r="CY96" i="13" s="1"/>
  <c r="CW156" i="13"/>
  <c r="CX156" i="13" s="1"/>
  <c r="CV127" i="13"/>
  <c r="CX127" i="13" s="1"/>
  <c r="CV97" i="13"/>
  <c r="CX97" i="13" s="1"/>
  <c r="CV136" i="13"/>
  <c r="CX136" i="13" s="1"/>
  <c r="CQ147" i="13"/>
  <c r="CP147" i="13"/>
  <c r="CW111" i="13"/>
  <c r="CV150" i="13"/>
  <c r="CW150" i="13"/>
  <c r="CW129" i="13"/>
  <c r="CX129" i="13" s="1"/>
  <c r="CW123" i="13"/>
  <c r="CY123" i="13" s="1"/>
  <c r="CW157" i="13"/>
  <c r="CY157" i="13" s="1"/>
  <c r="CV80" i="13"/>
  <c r="CX80" i="13" s="1"/>
  <c r="CX164" i="13"/>
  <c r="CZ164" i="13" s="1"/>
  <c r="DA164" i="13" s="1"/>
  <c r="CV163" i="13"/>
  <c r="CY163" i="13" s="1"/>
  <c r="CW124" i="13"/>
  <c r="CY124" i="13" s="1"/>
  <c r="CV153" i="13"/>
  <c r="CY153" i="13" s="1"/>
  <c r="CQ89" i="13"/>
  <c r="CR89" i="13" s="1"/>
  <c r="CS168" i="13"/>
  <c r="CR168" i="13"/>
  <c r="CV133" i="13"/>
  <c r="CW133" i="13"/>
  <c r="CW106" i="13"/>
  <c r="CY106" i="13" s="1"/>
  <c r="CW76" i="13"/>
  <c r="CY76" i="13" s="1"/>
  <c r="CV145" i="13"/>
  <c r="CY145" i="13" s="1"/>
  <c r="CS89" i="13"/>
  <c r="CW128" i="13"/>
  <c r="CY128" i="13" s="1"/>
  <c r="CV132" i="13"/>
  <c r="CX132" i="13" s="1"/>
  <c r="CW81" i="13"/>
  <c r="CX81" i="13" s="1"/>
  <c r="CW137" i="13"/>
  <c r="CX137" i="13" s="1"/>
  <c r="CT68" i="13"/>
  <c r="CU68" i="13" s="1"/>
  <c r="CW68" i="13" s="1"/>
  <c r="CW149" i="13"/>
  <c r="CY149" i="13" s="1"/>
  <c r="CS122" i="13"/>
  <c r="CT122" i="13" s="1"/>
  <c r="CU122" i="13" s="1"/>
  <c r="CW122" i="13" s="1"/>
  <c r="CW91" i="13"/>
  <c r="CX91" i="13" s="1"/>
  <c r="CW154" i="13"/>
  <c r="CY154" i="13" s="1"/>
  <c r="CR110" i="13"/>
  <c r="CT110" i="13" s="1"/>
  <c r="CU110" i="13" s="1"/>
  <c r="CW110" i="13" s="1"/>
  <c r="CW161" i="13"/>
  <c r="CV161" i="13"/>
  <c r="CV100" i="13"/>
  <c r="CX100" i="13" s="1"/>
  <c r="CV115" i="13"/>
  <c r="CX115" i="13" s="1"/>
  <c r="CR105" i="13"/>
  <c r="CT105" i="13" s="1"/>
  <c r="CU105" i="13" s="1"/>
  <c r="CW105" i="13" s="1"/>
  <c r="CT90" i="13"/>
  <c r="CU90" i="13" s="1"/>
  <c r="CV90" i="13" s="1"/>
  <c r="CV139" i="13"/>
  <c r="CW139" i="13"/>
  <c r="CV155" i="13"/>
  <c r="CY155" i="13" s="1"/>
  <c r="CW151" i="13"/>
  <c r="CY151" i="13" s="1"/>
  <c r="CX143" i="13"/>
  <c r="CV77" i="13"/>
  <c r="CY77" i="13" s="1"/>
  <c r="CW152" i="13"/>
  <c r="CY152" i="13" s="1"/>
  <c r="CY84" i="13"/>
  <c r="CY102" i="13"/>
  <c r="CY130" i="13"/>
  <c r="CY109" i="13"/>
  <c r="CY165" i="13"/>
  <c r="CX130" i="13"/>
  <c r="CX84" i="13"/>
  <c r="CX114" i="13"/>
  <c r="CX146" i="13"/>
  <c r="CX109" i="13"/>
  <c r="CY137" i="13"/>
  <c r="CX102" i="13"/>
  <c r="CY143" i="13"/>
  <c r="CY116" i="13" l="1"/>
  <c r="CY144" i="13"/>
  <c r="CQ108" i="13"/>
  <c r="CS108" i="13" s="1"/>
  <c r="CY86" i="13"/>
  <c r="CX134" i="13"/>
  <c r="CY120" i="13"/>
  <c r="CW71" i="13"/>
  <c r="CY71" i="13" s="1"/>
  <c r="CV83" i="13"/>
  <c r="CX83" i="13" s="1"/>
  <c r="CQ117" i="13"/>
  <c r="CY160" i="13"/>
  <c r="CX148" i="13"/>
  <c r="CZ148" i="13" s="1"/>
  <c r="DA148" i="13" s="1"/>
  <c r="CR140" i="13"/>
  <c r="CS140" i="13"/>
  <c r="CY92" i="13"/>
  <c r="CY70" i="13"/>
  <c r="CZ70" i="13" s="1"/>
  <c r="DA70" i="13" s="1"/>
  <c r="CX107" i="13"/>
  <c r="CX70" i="13"/>
  <c r="CX119" i="13"/>
  <c r="CZ119" i="13" s="1"/>
  <c r="DA119" i="13" s="1"/>
  <c r="DB119" i="13" s="1"/>
  <c r="CY113" i="13"/>
  <c r="CZ113" i="13" s="1"/>
  <c r="DA113" i="13" s="1"/>
  <c r="DB113" i="13" s="1"/>
  <c r="CX95" i="13"/>
  <c r="CX78" i="13"/>
  <c r="CN112" i="13"/>
  <c r="CO112" i="13" s="1"/>
  <c r="CO169" i="13" s="1"/>
  <c r="CY159" i="13"/>
  <c r="CX138" i="13"/>
  <c r="CX145" i="13"/>
  <c r="CZ145" i="13" s="1"/>
  <c r="DA145" i="13" s="1"/>
  <c r="DC145" i="13" s="1"/>
  <c r="CY97" i="13"/>
  <c r="CZ97" i="13" s="1"/>
  <c r="DA97" i="13" s="1"/>
  <c r="DB97" i="13" s="1"/>
  <c r="CV72" i="13"/>
  <c r="CX72" i="13" s="1"/>
  <c r="CR93" i="13"/>
  <c r="CS93" i="13"/>
  <c r="CP166" i="13"/>
  <c r="CR166" i="13" s="1"/>
  <c r="CQ166" i="13"/>
  <c r="CV135" i="13"/>
  <c r="CW135" i="13"/>
  <c r="CY135" i="13" s="1"/>
  <c r="CX99" i="13"/>
  <c r="CZ99" i="13" s="1"/>
  <c r="DA99" i="13" s="1"/>
  <c r="CX160" i="13"/>
  <c r="CY156" i="13"/>
  <c r="CY74" i="13"/>
  <c r="CZ74" i="13" s="1"/>
  <c r="DA74" i="13" s="1"/>
  <c r="DB74" i="13" s="1"/>
  <c r="CX101" i="13"/>
  <c r="CZ101" i="13" s="1"/>
  <c r="DA101" i="13" s="1"/>
  <c r="DC101" i="13" s="1"/>
  <c r="CY91" i="13"/>
  <c r="CZ91" i="13" s="1"/>
  <c r="DA91" i="13" s="1"/>
  <c r="DC91" i="13" s="1"/>
  <c r="CX157" i="13"/>
  <c r="CX124" i="13"/>
  <c r="CZ124" i="13" s="1"/>
  <c r="DA124" i="13" s="1"/>
  <c r="DC124" i="13" s="1"/>
  <c r="CX73" i="13"/>
  <c r="CZ73" i="13" s="1"/>
  <c r="DA73" i="13" s="1"/>
  <c r="DB73" i="13" s="1"/>
  <c r="CY87" i="13"/>
  <c r="CZ87" i="13" s="1"/>
  <c r="DA87" i="13" s="1"/>
  <c r="CY148" i="13"/>
  <c r="CX141" i="13"/>
  <c r="CP112" i="13"/>
  <c r="CY162" i="13"/>
  <c r="CZ162" i="13" s="1"/>
  <c r="DA162" i="13" s="1"/>
  <c r="DC162" i="13" s="1"/>
  <c r="CY167" i="13"/>
  <c r="CX142" i="13"/>
  <c r="CZ142" i="13" s="1"/>
  <c r="DA142" i="13" s="1"/>
  <c r="DB142" i="13" s="1"/>
  <c r="CV131" i="13"/>
  <c r="CX131" i="13" s="1"/>
  <c r="CX98" i="13"/>
  <c r="CY150" i="13"/>
  <c r="CX128" i="13"/>
  <c r="CZ128" i="13" s="1"/>
  <c r="DA128" i="13" s="1"/>
  <c r="DB128" i="13" s="1"/>
  <c r="CY158" i="13"/>
  <c r="CX85" i="13"/>
  <c r="CZ85" i="13" s="1"/>
  <c r="DA85" i="13" s="1"/>
  <c r="DB85" i="13" s="1"/>
  <c r="CV68" i="13"/>
  <c r="CX68" i="13" s="1"/>
  <c r="CV103" i="13"/>
  <c r="CX106" i="13"/>
  <c r="CZ106" i="13" s="1"/>
  <c r="DA106" i="13" s="1"/>
  <c r="DB106" i="13" s="1"/>
  <c r="CY118" i="13"/>
  <c r="CZ118" i="13" s="1"/>
  <c r="DA118" i="13" s="1"/>
  <c r="DB118" i="13" s="1"/>
  <c r="CS117" i="13"/>
  <c r="CY126" i="13"/>
  <c r="CZ126" i="13" s="1"/>
  <c r="DA126" i="13" s="1"/>
  <c r="CY107" i="13"/>
  <c r="CX104" i="13"/>
  <c r="CZ104" i="13" s="1"/>
  <c r="DA104" i="13" s="1"/>
  <c r="DC104" i="13" s="1"/>
  <c r="CX121" i="13"/>
  <c r="CZ121" i="13" s="1"/>
  <c r="DA121" i="13" s="1"/>
  <c r="DC121" i="13" s="1"/>
  <c r="CZ143" i="13"/>
  <c r="DA143" i="13" s="1"/>
  <c r="DC143" i="13" s="1"/>
  <c r="CY141" i="13"/>
  <c r="CX163" i="13"/>
  <c r="CZ163" i="13" s="1"/>
  <c r="DA163" i="13" s="1"/>
  <c r="CX149" i="13"/>
  <c r="CZ149" i="13" s="1"/>
  <c r="DA149" i="13" s="1"/>
  <c r="DB149" i="13" s="1"/>
  <c r="CY115" i="13"/>
  <c r="CZ115" i="13" s="1"/>
  <c r="DA115" i="13" s="1"/>
  <c r="CX123" i="13"/>
  <c r="CZ123" i="13" s="1"/>
  <c r="DA123" i="13" s="1"/>
  <c r="DB123" i="13" s="1"/>
  <c r="CY83" i="13"/>
  <c r="CZ83" i="13" s="1"/>
  <c r="DA83" i="13" s="1"/>
  <c r="CX82" i="13"/>
  <c r="CZ82" i="13" s="1"/>
  <c r="DA82" i="13" s="1"/>
  <c r="CY161" i="13"/>
  <c r="CY127" i="13"/>
  <c r="CZ127" i="13" s="1"/>
  <c r="DA127" i="13" s="1"/>
  <c r="DB127" i="13" s="1"/>
  <c r="CY80" i="13"/>
  <c r="CZ80" i="13" s="1"/>
  <c r="DA80" i="13" s="1"/>
  <c r="DB80" i="13" s="1"/>
  <c r="CY78" i="13"/>
  <c r="CW69" i="13"/>
  <c r="CY69" i="13" s="1"/>
  <c r="CX151" i="13"/>
  <c r="CY79" i="13"/>
  <c r="CZ79" i="13" s="1"/>
  <c r="DA79" i="13" s="1"/>
  <c r="CS94" i="13"/>
  <c r="CT94" i="13" s="1"/>
  <c r="CU94" i="13" s="1"/>
  <c r="CY129" i="13"/>
  <c r="CX150" i="13"/>
  <c r="CZ150" i="13" s="1"/>
  <c r="DA150" i="13" s="1"/>
  <c r="DB150" i="13" s="1"/>
  <c r="CZ95" i="13"/>
  <c r="DA95" i="13" s="1"/>
  <c r="DB95" i="13" s="1"/>
  <c r="CY100" i="13"/>
  <c r="CZ100" i="13" s="1"/>
  <c r="DA100" i="13" s="1"/>
  <c r="DB100" i="13" s="1"/>
  <c r="CX152" i="13"/>
  <c r="CZ152" i="13" s="1"/>
  <c r="DA152" i="13" s="1"/>
  <c r="CX167" i="13"/>
  <c r="CZ167" i="13" s="1"/>
  <c r="DA167" i="13" s="1"/>
  <c r="CZ78" i="13"/>
  <c r="DA78" i="13" s="1"/>
  <c r="DB78" i="13" s="1"/>
  <c r="CX76" i="13"/>
  <c r="CZ76" i="13" s="1"/>
  <c r="DA76" i="13" s="1"/>
  <c r="DC76" i="13" s="1"/>
  <c r="CX133" i="13"/>
  <c r="CR117" i="13"/>
  <c r="CX96" i="13"/>
  <c r="CZ96" i="13" s="1"/>
  <c r="DA96" i="13" s="1"/>
  <c r="DC96" i="13" s="1"/>
  <c r="CX154" i="13"/>
  <c r="CZ154" i="13" s="1"/>
  <c r="DA154" i="13" s="1"/>
  <c r="DB154" i="13" s="1"/>
  <c r="CY81" i="13"/>
  <c r="CZ81" i="13" s="1"/>
  <c r="DA81" i="13" s="1"/>
  <c r="DB81" i="13" s="1"/>
  <c r="CY136" i="13"/>
  <c r="CZ136" i="13" s="1"/>
  <c r="DA136" i="13" s="1"/>
  <c r="DB136" i="13" s="1"/>
  <c r="CZ160" i="13"/>
  <c r="DA160" i="13" s="1"/>
  <c r="DC160" i="13" s="1"/>
  <c r="CY125" i="13"/>
  <c r="CZ125" i="13" s="1"/>
  <c r="DA125" i="13" s="1"/>
  <c r="DC125" i="13" s="1"/>
  <c r="CX153" i="13"/>
  <c r="CZ153" i="13" s="1"/>
  <c r="DA153" i="13" s="1"/>
  <c r="DC153" i="13" s="1"/>
  <c r="CT168" i="13"/>
  <c r="CU168" i="13" s="1"/>
  <c r="CW168" i="13" s="1"/>
  <c r="CY111" i="13"/>
  <c r="CZ111" i="13" s="1"/>
  <c r="DA111" i="13" s="1"/>
  <c r="CS147" i="13"/>
  <c r="CY133" i="13"/>
  <c r="DC164" i="13"/>
  <c r="DB164" i="13"/>
  <c r="CR147" i="13"/>
  <c r="CZ116" i="13"/>
  <c r="DA116" i="13" s="1"/>
  <c r="DB116" i="13" s="1"/>
  <c r="CZ157" i="13"/>
  <c r="DA157" i="13" s="1"/>
  <c r="DB157" i="13" s="1"/>
  <c r="CZ156" i="13"/>
  <c r="DA156" i="13" s="1"/>
  <c r="DB156" i="13" s="1"/>
  <c r="CZ102" i="13"/>
  <c r="DA102" i="13" s="1"/>
  <c r="DC102" i="13" s="1"/>
  <c r="CZ146" i="13"/>
  <c r="DA146" i="13" s="1"/>
  <c r="DB146" i="13" s="1"/>
  <c r="CY132" i="13"/>
  <c r="CZ132" i="13" s="1"/>
  <c r="DA132" i="13" s="1"/>
  <c r="DC132" i="13" s="1"/>
  <c r="CT89" i="13"/>
  <c r="CU89" i="13" s="1"/>
  <c r="CV89" i="13" s="1"/>
  <c r="CZ144" i="13"/>
  <c r="DA144" i="13" s="1"/>
  <c r="DC144" i="13" s="1"/>
  <c r="CZ158" i="13"/>
  <c r="DA158" i="13" s="1"/>
  <c r="DC158" i="13" s="1"/>
  <c r="CX161" i="13"/>
  <c r="CZ141" i="13"/>
  <c r="DA141" i="13" s="1"/>
  <c r="DC141" i="13" s="1"/>
  <c r="CZ98" i="13"/>
  <c r="DA98" i="13" s="1"/>
  <c r="DB98" i="13" s="1"/>
  <c r="CZ109" i="13"/>
  <c r="DA109" i="13" s="1"/>
  <c r="DC109" i="13" s="1"/>
  <c r="CX155" i="13"/>
  <c r="CZ155" i="13" s="1"/>
  <c r="DA155" i="13" s="1"/>
  <c r="CX77" i="13"/>
  <c r="CZ77" i="13" s="1"/>
  <c r="DA77" i="13" s="1"/>
  <c r="CZ120" i="13"/>
  <c r="DA120" i="13" s="1"/>
  <c r="DB120" i="13" s="1"/>
  <c r="CW90" i="13"/>
  <c r="CX90" i="13" s="1"/>
  <c r="CV110" i="13"/>
  <c r="CY110" i="13" s="1"/>
  <c r="CX139" i="13"/>
  <c r="CY139" i="13"/>
  <c r="CV122" i="13"/>
  <c r="CX122" i="13" s="1"/>
  <c r="CZ86" i="13"/>
  <c r="DA86" i="13" s="1"/>
  <c r="DB86" i="13" s="1"/>
  <c r="CZ75" i="13"/>
  <c r="DA75" i="13" s="1"/>
  <c r="DB75" i="13" s="1"/>
  <c r="CZ107" i="13"/>
  <c r="DA107" i="13" s="1"/>
  <c r="DB107" i="13" s="1"/>
  <c r="CZ138" i="13"/>
  <c r="DA138" i="13" s="1"/>
  <c r="DC138" i="13" s="1"/>
  <c r="CZ130" i="13"/>
  <c r="DA130" i="13" s="1"/>
  <c r="DB130" i="13" s="1"/>
  <c r="CZ151" i="13"/>
  <c r="DA151" i="13" s="1"/>
  <c r="DC151" i="13" s="1"/>
  <c r="CZ134" i="13"/>
  <c r="DA134" i="13" s="1"/>
  <c r="DB134" i="13" s="1"/>
  <c r="CV105" i="13"/>
  <c r="CY105" i="13" s="1"/>
  <c r="CZ137" i="13"/>
  <c r="DA137" i="13" s="1"/>
  <c r="DC137" i="13" s="1"/>
  <c r="CZ129" i="13"/>
  <c r="DA129" i="13" s="1"/>
  <c r="DB129" i="13" s="1"/>
  <c r="CZ165" i="13"/>
  <c r="DA165" i="13" s="1"/>
  <c r="DC165" i="13" s="1"/>
  <c r="CZ114" i="13"/>
  <c r="DA114" i="13" s="1"/>
  <c r="DB114" i="13" s="1"/>
  <c r="CV88" i="13"/>
  <c r="CY88" i="13" s="1"/>
  <c r="CZ92" i="13"/>
  <c r="DA92" i="13" s="1"/>
  <c r="DC92" i="13" s="1"/>
  <c r="CZ84" i="13"/>
  <c r="DA84" i="13" s="1"/>
  <c r="DB84" i="13" s="1"/>
  <c r="CY68" i="13"/>
  <c r="CZ159" i="13"/>
  <c r="DA159" i="13" s="1"/>
  <c r="DB159" i="13" s="1"/>
  <c r="DC148" i="13" l="1"/>
  <c r="DB148" i="13"/>
  <c r="DE148" i="13" s="1"/>
  <c r="DB70" i="13"/>
  <c r="DE70" i="13" s="1"/>
  <c r="DC70" i="13"/>
  <c r="DB143" i="13"/>
  <c r="CX71" i="13"/>
  <c r="CZ71" i="13" s="1"/>
  <c r="DA71" i="13" s="1"/>
  <c r="DC71" i="13" s="1"/>
  <c r="DC156" i="13"/>
  <c r="DE156" i="13" s="1"/>
  <c r="CR108" i="13"/>
  <c r="CT108" i="13" s="1"/>
  <c r="CU108" i="13" s="1"/>
  <c r="CW108" i="13" s="1"/>
  <c r="CT140" i="13"/>
  <c r="CU140" i="13" s="1"/>
  <c r="DC119" i="13"/>
  <c r="DD119" i="13" s="1"/>
  <c r="DB145" i="13"/>
  <c r="DE145" i="13" s="1"/>
  <c r="CQ112" i="13"/>
  <c r="CS112" i="13" s="1"/>
  <c r="CY72" i="13"/>
  <c r="CZ72" i="13" s="1"/>
  <c r="DA72" i="13" s="1"/>
  <c r="DB72" i="13" s="1"/>
  <c r="DB99" i="13"/>
  <c r="DC99" i="13"/>
  <c r="CT166" i="13"/>
  <c r="CU166" i="13" s="1"/>
  <c r="CS166" i="13"/>
  <c r="DB124" i="13"/>
  <c r="DE124" i="13" s="1"/>
  <c r="CX135" i="13"/>
  <c r="CZ135" i="13" s="1"/>
  <c r="DA135" i="13" s="1"/>
  <c r="DB135" i="13" s="1"/>
  <c r="CT93" i="13"/>
  <c r="CU93" i="13" s="1"/>
  <c r="DB87" i="13"/>
  <c r="DC87" i="13"/>
  <c r="DC163" i="13"/>
  <c r="DB163" i="13"/>
  <c r="DB79" i="13"/>
  <c r="DC79" i="13"/>
  <c r="DE79" i="13" s="1"/>
  <c r="CR112" i="13"/>
  <c r="DC157" i="13"/>
  <c r="DD157" i="13" s="1"/>
  <c r="CY131" i="13"/>
  <c r="CZ131" i="13" s="1"/>
  <c r="DA131" i="13" s="1"/>
  <c r="DC131" i="13" s="1"/>
  <c r="DB126" i="13"/>
  <c r="DC126" i="13"/>
  <c r="DE126" i="13" s="1"/>
  <c r="DB82" i="13"/>
  <c r="DC82" i="13"/>
  <c r="CY103" i="13"/>
  <c r="CX103" i="13"/>
  <c r="DB141" i="13"/>
  <c r="DE141" i="13" s="1"/>
  <c r="DC95" i="13"/>
  <c r="DB109" i="13"/>
  <c r="DE109" i="13" s="1"/>
  <c r="DC78" i="13"/>
  <c r="DE78" i="13" s="1"/>
  <c r="DC115" i="13"/>
  <c r="DB115" i="13"/>
  <c r="DC130" i="13"/>
  <c r="DD130" i="13" s="1"/>
  <c r="DB91" i="13"/>
  <c r="DD91" i="13" s="1"/>
  <c r="CZ161" i="13"/>
  <c r="DA161" i="13" s="1"/>
  <c r="DC161" i="13" s="1"/>
  <c r="CV168" i="13"/>
  <c r="CX168" i="13" s="1"/>
  <c r="DC134" i="13"/>
  <c r="DE134" i="13" s="1"/>
  <c r="DC128" i="13"/>
  <c r="DE128" i="13" s="1"/>
  <c r="DB144" i="13"/>
  <c r="DD144" i="13" s="1"/>
  <c r="DC127" i="13"/>
  <c r="DD127" i="13" s="1"/>
  <c r="CT117" i="13"/>
  <c r="CU117" i="13" s="1"/>
  <c r="CV117" i="13" s="1"/>
  <c r="DC167" i="13"/>
  <c r="DB167" i="13"/>
  <c r="DB83" i="13"/>
  <c r="DC83" i="13"/>
  <c r="DC146" i="13"/>
  <c r="DE146" i="13" s="1"/>
  <c r="DC149" i="13"/>
  <c r="DE149" i="13" s="1"/>
  <c r="DC116" i="13"/>
  <c r="DB76" i="13"/>
  <c r="DE76" i="13" s="1"/>
  <c r="CX69" i="13"/>
  <c r="CZ69" i="13" s="1"/>
  <c r="DA69" i="13" s="1"/>
  <c r="DB69" i="13" s="1"/>
  <c r="DD164" i="13"/>
  <c r="DB104" i="13"/>
  <c r="DD104" i="13" s="1"/>
  <c r="DC106" i="13"/>
  <c r="DD106" i="13" s="1"/>
  <c r="DB158" i="13"/>
  <c r="DD158" i="13" s="1"/>
  <c r="DC111" i="13"/>
  <c r="DB111" i="13"/>
  <c r="DC150" i="13"/>
  <c r="DE150" i="13" s="1"/>
  <c r="DC118" i="13"/>
  <c r="DE118" i="13" s="1"/>
  <c r="DB101" i="13"/>
  <c r="DE101" i="13" s="1"/>
  <c r="DC113" i="13"/>
  <c r="DE113" i="13" s="1"/>
  <c r="DB160" i="13"/>
  <c r="DE160" i="13" s="1"/>
  <c r="DE164" i="13"/>
  <c r="DC152" i="13"/>
  <c r="DB152" i="13"/>
  <c r="DC129" i="13"/>
  <c r="DE129" i="13" s="1"/>
  <c r="DB131" i="13"/>
  <c r="DE131" i="13" s="1"/>
  <c r="CT147" i="13"/>
  <c r="CU147" i="13" s="1"/>
  <c r="CW147" i="13" s="1"/>
  <c r="CZ133" i="13"/>
  <c r="DA133" i="13" s="1"/>
  <c r="DB133" i="13" s="1"/>
  <c r="CV94" i="13"/>
  <c r="CW94" i="13"/>
  <c r="DB102" i="13"/>
  <c r="DD102" i="13" s="1"/>
  <c r="DC74" i="13"/>
  <c r="DD74" i="13" s="1"/>
  <c r="DC136" i="13"/>
  <c r="DD136" i="13" s="1"/>
  <c r="DC85" i="13"/>
  <c r="DE85" i="13" s="1"/>
  <c r="DC86" i="13"/>
  <c r="DE86" i="13" s="1"/>
  <c r="DC120" i="13"/>
  <c r="DD120" i="13" s="1"/>
  <c r="DC98" i="13"/>
  <c r="DD98" i="13" s="1"/>
  <c r="DC75" i="13"/>
  <c r="DE75" i="13" s="1"/>
  <c r="CW89" i="13"/>
  <c r="CX89" i="13" s="1"/>
  <c r="DC72" i="13"/>
  <c r="DE72" i="13" s="1"/>
  <c r="DB125" i="13"/>
  <c r="DD125" i="13" s="1"/>
  <c r="DB132" i="13"/>
  <c r="DE132" i="13" s="1"/>
  <c r="DC97" i="13"/>
  <c r="DE97" i="13" s="1"/>
  <c r="DC123" i="13"/>
  <c r="DD123" i="13" s="1"/>
  <c r="DC80" i="13"/>
  <c r="DE80" i="13" s="1"/>
  <c r="DB138" i="13"/>
  <c r="DE138" i="13" s="1"/>
  <c r="DB165" i="13"/>
  <c r="DE165" i="13" s="1"/>
  <c r="DB96" i="13"/>
  <c r="DD96" i="13" s="1"/>
  <c r="DC107" i="13"/>
  <c r="DE107" i="13" s="1"/>
  <c r="DC142" i="13"/>
  <c r="DD142" i="13" s="1"/>
  <c r="DC81" i="13"/>
  <c r="DD81" i="13" s="1"/>
  <c r="DC159" i="13"/>
  <c r="DD159" i="13" s="1"/>
  <c r="DB137" i="13"/>
  <c r="DE137" i="13" s="1"/>
  <c r="DB151" i="13"/>
  <c r="DD151" i="13" s="1"/>
  <c r="DB77" i="13"/>
  <c r="DC77" i="13"/>
  <c r="DB155" i="13"/>
  <c r="DC155" i="13"/>
  <c r="DB153" i="13"/>
  <c r="DE153" i="13" s="1"/>
  <c r="DB162" i="13"/>
  <c r="DE162" i="13" s="1"/>
  <c r="CY90" i="13"/>
  <c r="CZ90" i="13" s="1"/>
  <c r="DA90" i="13" s="1"/>
  <c r="DB90" i="13" s="1"/>
  <c r="CZ139" i="13"/>
  <c r="DA139" i="13" s="1"/>
  <c r="DC139" i="13" s="1"/>
  <c r="CY122" i="13"/>
  <c r="CZ122" i="13" s="1"/>
  <c r="DA122" i="13" s="1"/>
  <c r="DC122" i="13" s="1"/>
  <c r="CX105" i="13"/>
  <c r="CZ105" i="13" s="1"/>
  <c r="DA105" i="13" s="1"/>
  <c r="DB105" i="13" s="1"/>
  <c r="CX110" i="13"/>
  <c r="CZ110" i="13" s="1"/>
  <c r="DA110" i="13" s="1"/>
  <c r="CV108" i="13"/>
  <c r="CX108" i="13" s="1"/>
  <c r="DB121" i="13"/>
  <c r="DE121" i="13" s="1"/>
  <c r="DC84" i="13"/>
  <c r="DE84" i="13" s="1"/>
  <c r="DC100" i="13"/>
  <c r="DE100" i="13" s="1"/>
  <c r="DC73" i="13"/>
  <c r="DE73" i="13" s="1"/>
  <c r="DB92" i="13"/>
  <c r="DD92" i="13" s="1"/>
  <c r="DC154" i="13"/>
  <c r="DD154" i="13" s="1"/>
  <c r="CZ68" i="13"/>
  <c r="DA68" i="13" s="1"/>
  <c r="DB68" i="13" s="1"/>
  <c r="DC114" i="13"/>
  <c r="DE114" i="13" s="1"/>
  <c r="DD87" i="13"/>
  <c r="CX88" i="13"/>
  <c r="CZ88" i="13" s="1"/>
  <c r="DA88" i="13" s="1"/>
  <c r="DC88" i="13" s="1"/>
  <c r="DE127" i="13"/>
  <c r="DE136" i="13"/>
  <c r="DD165" i="13"/>
  <c r="DE116" i="13"/>
  <c r="DD107" i="13"/>
  <c r="DD143" i="13"/>
  <c r="DE130" i="13"/>
  <c r="DD95" i="13"/>
  <c r="DD124" i="13"/>
  <c r="DE81" i="13"/>
  <c r="DD116" i="13"/>
  <c r="DE144" i="13"/>
  <c r="DE143" i="13"/>
  <c r="DE95" i="13"/>
  <c r="DD134" i="13"/>
  <c r="DD148" i="13"/>
  <c r="DD79" i="13"/>
  <c r="DE119" i="13"/>
  <c r="DD70" i="13" l="1"/>
  <c r="DD145" i="13"/>
  <c r="DD109" i="13"/>
  <c r="DF109" i="13" s="1"/>
  <c r="DG109" i="13" s="1"/>
  <c r="DI109" i="13" s="1"/>
  <c r="DB71" i="13"/>
  <c r="DD99" i="13"/>
  <c r="DD156" i="13"/>
  <c r="CV140" i="13"/>
  <c r="CX140" i="13" s="1"/>
  <c r="CW140" i="13"/>
  <c r="DD97" i="13"/>
  <c r="DE158" i="13"/>
  <c r="DD118" i="13"/>
  <c r="DF118" i="13" s="1"/>
  <c r="DG118" i="13" s="1"/>
  <c r="DH118" i="13" s="1"/>
  <c r="DD71" i="13"/>
  <c r="DE111" i="13"/>
  <c r="DD115" i="13"/>
  <c r="DF115" i="13" s="1"/>
  <c r="DG115" i="13" s="1"/>
  <c r="DH115" i="13" s="1"/>
  <c r="DD82" i="13"/>
  <c r="CT112" i="13"/>
  <c r="CU112" i="13" s="1"/>
  <c r="DE151" i="13"/>
  <c r="DE104" i="13"/>
  <c r="DF104" i="13" s="1"/>
  <c r="DG104" i="13" s="1"/>
  <c r="DH104" i="13" s="1"/>
  <c r="DD85" i="13"/>
  <c r="DF85" i="13" s="1"/>
  <c r="DG85" i="13" s="1"/>
  <c r="DI85" i="13" s="1"/>
  <c r="DC135" i="13"/>
  <c r="DD135" i="13" s="1"/>
  <c r="CY168" i="13"/>
  <c r="CZ168" i="13" s="1"/>
  <c r="DA168" i="13" s="1"/>
  <c r="DC168" i="13" s="1"/>
  <c r="DD126" i="13"/>
  <c r="DF126" i="13" s="1"/>
  <c r="DG126" i="13" s="1"/>
  <c r="DE87" i="13"/>
  <c r="DF87" i="13" s="1"/>
  <c r="DG87" i="13" s="1"/>
  <c r="DI87" i="13" s="1"/>
  <c r="DE99" i="13"/>
  <c r="CW166" i="13"/>
  <c r="CV166" i="13"/>
  <c r="DD78" i="13"/>
  <c r="DF78" i="13" s="1"/>
  <c r="DG78" i="13" s="1"/>
  <c r="DI78" i="13" s="1"/>
  <c r="DE135" i="13"/>
  <c r="DD162" i="13"/>
  <c r="DF164" i="13"/>
  <c r="DG164" i="13" s="1"/>
  <c r="DI164" i="13" s="1"/>
  <c r="DE167" i="13"/>
  <c r="DD163" i="13"/>
  <c r="CV93" i="13"/>
  <c r="CW93" i="13"/>
  <c r="DD128" i="13"/>
  <c r="DF128" i="13" s="1"/>
  <c r="DG128" i="13" s="1"/>
  <c r="DI128" i="13" s="1"/>
  <c r="DE102" i="13"/>
  <c r="DD86" i="13"/>
  <c r="DF86" i="13" s="1"/>
  <c r="DG86" i="13" s="1"/>
  <c r="DH86" i="13" s="1"/>
  <c r="DD146" i="13"/>
  <c r="DF146" i="13" s="1"/>
  <c r="DG146" i="13" s="1"/>
  <c r="DH146" i="13" s="1"/>
  <c r="DE157" i="13"/>
  <c r="DE123" i="13"/>
  <c r="DC69" i="13"/>
  <c r="DE69" i="13" s="1"/>
  <c r="DD83" i="13"/>
  <c r="DF83" i="13" s="1"/>
  <c r="DG83" i="13" s="1"/>
  <c r="DH83" i="13" s="1"/>
  <c r="DE115" i="13"/>
  <c r="DE163" i="13"/>
  <c r="DF163" i="13" s="1"/>
  <c r="DG163" i="13" s="1"/>
  <c r="DH163" i="13" s="1"/>
  <c r="CW112" i="13"/>
  <c r="CV112" i="13"/>
  <c r="DE91" i="13"/>
  <c r="DE71" i="13"/>
  <c r="DF71" i="13" s="1"/>
  <c r="DG71" i="13" s="1"/>
  <c r="DI71" i="13" s="1"/>
  <c r="DD167" i="13"/>
  <c r="DE82" i="13"/>
  <c r="DF82" i="13" s="1"/>
  <c r="DG82" i="13" s="1"/>
  <c r="DH82" i="13" s="1"/>
  <c r="CZ103" i="13"/>
  <c r="DA103" i="13" s="1"/>
  <c r="DD141" i="13"/>
  <c r="DF141" i="13" s="1"/>
  <c r="DG141" i="13" s="1"/>
  <c r="DB161" i="13"/>
  <c r="DE161" i="13" s="1"/>
  <c r="DD160" i="13"/>
  <c r="DD76" i="13"/>
  <c r="DF76" i="13" s="1"/>
  <c r="DG76" i="13" s="1"/>
  <c r="DH76" i="13" s="1"/>
  <c r="DD80" i="13"/>
  <c r="DF80" i="13" s="1"/>
  <c r="DG80" i="13" s="1"/>
  <c r="DI80" i="13" s="1"/>
  <c r="DD129" i="13"/>
  <c r="DF129" i="13" s="1"/>
  <c r="DG129" i="13" s="1"/>
  <c r="DH129" i="13" s="1"/>
  <c r="CU169" i="13"/>
  <c r="DF136" i="13"/>
  <c r="DG136" i="13" s="1"/>
  <c r="DI136" i="13" s="1"/>
  <c r="CW117" i="13"/>
  <c r="CY117" i="13" s="1"/>
  <c r="DD161" i="13"/>
  <c r="DF161" i="13" s="1"/>
  <c r="DG161" i="13" s="1"/>
  <c r="DI161" i="13" s="1"/>
  <c r="DE98" i="13"/>
  <c r="DF98" i="13" s="1"/>
  <c r="DG98" i="13" s="1"/>
  <c r="DH98" i="13" s="1"/>
  <c r="DE83" i="13"/>
  <c r="DD150" i="13"/>
  <c r="DF150" i="13" s="1"/>
  <c r="DG150" i="13" s="1"/>
  <c r="DI150" i="13" s="1"/>
  <c r="DB168" i="13"/>
  <c r="DD168" i="13" s="1"/>
  <c r="DD137" i="13"/>
  <c r="DF137" i="13" s="1"/>
  <c r="DG137" i="13" s="1"/>
  <c r="DH137" i="13" s="1"/>
  <c r="DF119" i="13"/>
  <c r="DG119" i="13" s="1"/>
  <c r="DI119" i="13" s="1"/>
  <c r="DE106" i="13"/>
  <c r="DF106" i="13" s="1"/>
  <c r="DG106" i="13" s="1"/>
  <c r="DD101" i="13"/>
  <c r="DF101" i="13" s="1"/>
  <c r="DG101" i="13" s="1"/>
  <c r="DH101" i="13" s="1"/>
  <c r="DE125" i="13"/>
  <c r="DF125" i="13" s="1"/>
  <c r="DG125" i="13" s="1"/>
  <c r="DH125" i="13" s="1"/>
  <c r="DD75" i="13"/>
  <c r="DF75" i="13" s="1"/>
  <c r="DG75" i="13" s="1"/>
  <c r="DE155" i="13"/>
  <c r="DE152" i="13"/>
  <c r="DF152" i="13" s="1"/>
  <c r="DG152" i="13" s="1"/>
  <c r="DI152" i="13" s="1"/>
  <c r="DD111" i="13"/>
  <c r="DD73" i="13"/>
  <c r="DF73" i="13" s="1"/>
  <c r="DG73" i="13" s="1"/>
  <c r="DH73" i="13" s="1"/>
  <c r="DF70" i="13"/>
  <c r="DG70" i="13" s="1"/>
  <c r="DI70" i="13" s="1"/>
  <c r="DD149" i="13"/>
  <c r="DF149" i="13" s="1"/>
  <c r="DG149" i="13" s="1"/>
  <c r="DH149" i="13" s="1"/>
  <c r="DD114" i="13"/>
  <c r="CV147" i="13"/>
  <c r="CY147" i="13" s="1"/>
  <c r="CY94" i="13"/>
  <c r="DE74" i="13"/>
  <c r="DF74" i="13" s="1"/>
  <c r="DG74" i="13" s="1"/>
  <c r="DD84" i="13"/>
  <c r="DF84" i="13" s="1"/>
  <c r="DG84" i="13" s="1"/>
  <c r="DD113" i="13"/>
  <c r="DF113" i="13" s="1"/>
  <c r="DG113" i="13" s="1"/>
  <c r="DE92" i="13"/>
  <c r="DF92" i="13" s="1"/>
  <c r="DG92" i="13" s="1"/>
  <c r="DI92" i="13" s="1"/>
  <c r="DF102" i="13"/>
  <c r="DG102" i="13" s="1"/>
  <c r="DI102" i="13" s="1"/>
  <c r="DD152" i="13"/>
  <c r="DC133" i="13"/>
  <c r="DE96" i="13"/>
  <c r="DF96" i="13" s="1"/>
  <c r="DG96" i="13" s="1"/>
  <c r="DI96" i="13" s="1"/>
  <c r="CX94" i="13"/>
  <c r="DF127" i="13"/>
  <c r="DG127" i="13" s="1"/>
  <c r="DH127" i="13" s="1"/>
  <c r="DD131" i="13"/>
  <c r="DF131" i="13" s="1"/>
  <c r="DG131" i="13" s="1"/>
  <c r="DE120" i="13"/>
  <c r="DF120" i="13" s="1"/>
  <c r="DG120" i="13" s="1"/>
  <c r="DI120" i="13" s="1"/>
  <c r="DD100" i="13"/>
  <c r="DF100" i="13" s="1"/>
  <c r="DG100" i="13" s="1"/>
  <c r="DD72" i="13"/>
  <c r="DF72" i="13" s="1"/>
  <c r="DG72" i="13" s="1"/>
  <c r="DE142" i="13"/>
  <c r="DF142" i="13" s="1"/>
  <c r="DG142" i="13" s="1"/>
  <c r="DF145" i="13"/>
  <c r="DG145" i="13" s="1"/>
  <c r="DH145" i="13" s="1"/>
  <c r="CY89" i="13"/>
  <c r="CZ89" i="13" s="1"/>
  <c r="DA89" i="13" s="1"/>
  <c r="DF151" i="13"/>
  <c r="DG151" i="13" s="1"/>
  <c r="DH151" i="13" s="1"/>
  <c r="DD155" i="13"/>
  <c r="DD153" i="13"/>
  <c r="DF153" i="13" s="1"/>
  <c r="DG153" i="13" s="1"/>
  <c r="DH153" i="13" s="1"/>
  <c r="DF99" i="13"/>
  <c r="DG99" i="13" s="1"/>
  <c r="DH99" i="13" s="1"/>
  <c r="DD132" i="13"/>
  <c r="DF132" i="13" s="1"/>
  <c r="DG132" i="13" s="1"/>
  <c r="DH132" i="13" s="1"/>
  <c r="DE159" i="13"/>
  <c r="DF159" i="13" s="1"/>
  <c r="DG159" i="13" s="1"/>
  <c r="DH159" i="13" s="1"/>
  <c r="DF79" i="13"/>
  <c r="DG79" i="13" s="1"/>
  <c r="DH79" i="13" s="1"/>
  <c r="DF160" i="13"/>
  <c r="DG160" i="13" s="1"/>
  <c r="DH160" i="13" s="1"/>
  <c r="DF148" i="13"/>
  <c r="DG148" i="13" s="1"/>
  <c r="DI148" i="13" s="1"/>
  <c r="DF130" i="13"/>
  <c r="DG130" i="13" s="1"/>
  <c r="DI130" i="13" s="1"/>
  <c r="DD121" i="13"/>
  <c r="DF121" i="13" s="1"/>
  <c r="DG121" i="13" s="1"/>
  <c r="DI121" i="13" s="1"/>
  <c r="DD77" i="13"/>
  <c r="DF123" i="13"/>
  <c r="DG123" i="13" s="1"/>
  <c r="DI123" i="13" s="1"/>
  <c r="DF134" i="13"/>
  <c r="DG134" i="13" s="1"/>
  <c r="DH134" i="13" s="1"/>
  <c r="DF135" i="13"/>
  <c r="DG135" i="13" s="1"/>
  <c r="DH135" i="13" s="1"/>
  <c r="DF144" i="13"/>
  <c r="DG144" i="13" s="1"/>
  <c r="DD138" i="13"/>
  <c r="DF138" i="13" s="1"/>
  <c r="DG138" i="13" s="1"/>
  <c r="DH138" i="13" s="1"/>
  <c r="DF81" i="13"/>
  <c r="DG81" i="13" s="1"/>
  <c r="DH81" i="13" s="1"/>
  <c r="DC105" i="13"/>
  <c r="DE105" i="13" s="1"/>
  <c r="DF107" i="13"/>
  <c r="DG107" i="13" s="1"/>
  <c r="DH107" i="13" s="1"/>
  <c r="DE77" i="13"/>
  <c r="CY108" i="13"/>
  <c r="CZ108" i="13" s="1"/>
  <c r="DA108" i="13" s="1"/>
  <c r="DB108" i="13" s="1"/>
  <c r="DB122" i="13"/>
  <c r="DD122" i="13" s="1"/>
  <c r="DB139" i="13"/>
  <c r="DD139" i="13" s="1"/>
  <c r="DC90" i="13"/>
  <c r="DB88" i="13"/>
  <c r="DE88" i="13" s="1"/>
  <c r="DC68" i="13"/>
  <c r="DD68" i="13" s="1"/>
  <c r="DB110" i="13"/>
  <c r="DC110" i="13"/>
  <c r="DF162" i="13"/>
  <c r="DG162" i="13" s="1"/>
  <c r="DH162" i="13" s="1"/>
  <c r="DF97" i="13"/>
  <c r="DG97" i="13" s="1"/>
  <c r="DH97" i="13" s="1"/>
  <c r="DF116" i="13"/>
  <c r="DG116" i="13" s="1"/>
  <c r="DH116" i="13" s="1"/>
  <c r="DF91" i="13"/>
  <c r="DG91" i="13" s="1"/>
  <c r="DI91" i="13" s="1"/>
  <c r="DE154" i="13"/>
  <c r="DF154" i="13" s="1"/>
  <c r="DG154" i="13" s="1"/>
  <c r="DF156" i="13"/>
  <c r="DG156" i="13" s="1"/>
  <c r="DI156" i="13" s="1"/>
  <c r="DF95" i="13"/>
  <c r="DG95" i="13" s="1"/>
  <c r="DH95" i="13" s="1"/>
  <c r="DF143" i="13"/>
  <c r="DG143" i="13" s="1"/>
  <c r="DI143" i="13" s="1"/>
  <c r="DF114" i="13"/>
  <c r="DG114" i="13" s="1"/>
  <c r="DI114" i="13" s="1"/>
  <c r="DF165" i="13"/>
  <c r="DG165" i="13" s="1"/>
  <c r="DH165" i="13" s="1"/>
  <c r="DF158" i="13"/>
  <c r="DG158" i="13" s="1"/>
  <c r="DI158" i="13" s="1"/>
  <c r="DF124" i="13"/>
  <c r="DG124" i="13" s="1"/>
  <c r="DH124" i="13" s="1"/>
  <c r="DF157" i="13"/>
  <c r="DG157" i="13" s="1"/>
  <c r="DH157" i="13" s="1"/>
  <c r="DH119" i="13"/>
  <c r="DH144" i="13"/>
  <c r="DI144" i="13"/>
  <c r="DH87" i="13"/>
  <c r="CY140" i="13" l="1"/>
  <c r="CZ140" i="13"/>
  <c r="DA140" i="13" s="1"/>
  <c r="DF111" i="13"/>
  <c r="DG111" i="13" s="1"/>
  <c r="DI111" i="13" s="1"/>
  <c r="DH136" i="13"/>
  <c r="CY93" i="13"/>
  <c r="CX166" i="13"/>
  <c r="DE168" i="13"/>
  <c r="DF168" i="13" s="1"/>
  <c r="DG168" i="13" s="1"/>
  <c r="DH168" i="13" s="1"/>
  <c r="DI160" i="13"/>
  <c r="DK160" i="13" s="1"/>
  <c r="DI132" i="13"/>
  <c r="DD69" i="13"/>
  <c r="DF167" i="13"/>
  <c r="DG167" i="13" s="1"/>
  <c r="DH167" i="13" s="1"/>
  <c r="DJ167" i="13" s="1"/>
  <c r="CY112" i="13"/>
  <c r="DI83" i="13"/>
  <c r="DH102" i="13"/>
  <c r="DJ102" i="13" s="1"/>
  <c r="DH164" i="13"/>
  <c r="CX93" i="13"/>
  <c r="CZ93" i="13" s="1"/>
  <c r="DA93" i="13" s="1"/>
  <c r="CY166" i="13"/>
  <c r="DH106" i="13"/>
  <c r="DI106" i="13"/>
  <c r="DI141" i="13"/>
  <c r="DH141" i="13"/>
  <c r="DF69" i="13"/>
  <c r="DG69" i="13" s="1"/>
  <c r="DI69" i="13" s="1"/>
  <c r="DH128" i="13"/>
  <c r="DJ128" i="13" s="1"/>
  <c r="CX117" i="13"/>
  <c r="CZ117" i="13" s="1"/>
  <c r="DA117" i="13" s="1"/>
  <c r="DB117" i="13" s="1"/>
  <c r="DI149" i="13"/>
  <c r="DJ149" i="13" s="1"/>
  <c r="DI115" i="13"/>
  <c r="DJ115" i="13" s="1"/>
  <c r="DH111" i="13"/>
  <c r="DJ111" i="13" s="1"/>
  <c r="DI107" i="13"/>
  <c r="DK107" i="13" s="1"/>
  <c r="DF155" i="13"/>
  <c r="DG155" i="13" s="1"/>
  <c r="DI155" i="13" s="1"/>
  <c r="CX112" i="13"/>
  <c r="DH70" i="13"/>
  <c r="DK70" i="13" s="1"/>
  <c r="CZ94" i="13"/>
  <c r="DA94" i="13" s="1"/>
  <c r="DC94" i="13" s="1"/>
  <c r="DC103" i="13"/>
  <c r="DB103" i="13"/>
  <c r="DI167" i="13"/>
  <c r="DK167" i="13" s="1"/>
  <c r="CX147" i="13"/>
  <c r="DI113" i="13"/>
  <c r="DH113" i="13"/>
  <c r="DH72" i="13"/>
  <c r="DI72" i="13"/>
  <c r="DI74" i="13"/>
  <c r="DH74" i="13"/>
  <c r="DH75" i="13"/>
  <c r="DI75" i="13"/>
  <c r="DH78" i="13"/>
  <c r="DK78" i="13" s="1"/>
  <c r="DI146" i="13"/>
  <c r="DK146" i="13" s="1"/>
  <c r="DH150" i="13"/>
  <c r="DK150" i="13" s="1"/>
  <c r="DE122" i="13"/>
  <c r="DF122" i="13" s="1"/>
  <c r="DG122" i="13" s="1"/>
  <c r="DI122" i="13" s="1"/>
  <c r="DI84" i="13"/>
  <c r="DH84" i="13"/>
  <c r="DI100" i="13"/>
  <c r="DH100" i="13"/>
  <c r="DH120" i="13"/>
  <c r="DJ120" i="13" s="1"/>
  <c r="DI151" i="13"/>
  <c r="DK151" i="13" s="1"/>
  <c r="DH71" i="13"/>
  <c r="DK71" i="13" s="1"/>
  <c r="DI162" i="13"/>
  <c r="DJ162" i="13" s="1"/>
  <c r="DI135" i="13"/>
  <c r="DI127" i="13"/>
  <c r="DJ127" i="13" s="1"/>
  <c r="DI145" i="13"/>
  <c r="DK145" i="13" s="1"/>
  <c r="DI125" i="13"/>
  <c r="DJ125" i="13" s="1"/>
  <c r="DI163" i="13"/>
  <c r="DK163" i="13" s="1"/>
  <c r="DH142" i="13"/>
  <c r="DI142" i="13"/>
  <c r="DI131" i="13"/>
  <c r="DH131" i="13"/>
  <c r="DH123" i="13"/>
  <c r="DJ123" i="13" s="1"/>
  <c r="DH92" i="13"/>
  <c r="DK92" i="13" s="1"/>
  <c r="DI134" i="13"/>
  <c r="DK134" i="13" s="1"/>
  <c r="DD133" i="13"/>
  <c r="DE133" i="13"/>
  <c r="DH91" i="13"/>
  <c r="DI81" i="13"/>
  <c r="DK81" i="13" s="1"/>
  <c r="DB94" i="13"/>
  <c r="DI137" i="13"/>
  <c r="DJ137" i="13" s="1"/>
  <c r="DI153" i="13"/>
  <c r="DK153" i="13" s="1"/>
  <c r="DI98" i="13"/>
  <c r="DK98" i="13" s="1"/>
  <c r="DI76" i="13"/>
  <c r="DK76" i="13" s="1"/>
  <c r="DI116" i="13"/>
  <c r="DK116" i="13" s="1"/>
  <c r="DI86" i="13"/>
  <c r="DK86" i="13" s="1"/>
  <c r="DH161" i="13"/>
  <c r="DK161" i="13" s="1"/>
  <c r="DH148" i="13"/>
  <c r="DJ148" i="13" s="1"/>
  <c r="DH114" i="13"/>
  <c r="DK114" i="13" s="1"/>
  <c r="DH143" i="13"/>
  <c r="DJ143" i="13" s="1"/>
  <c r="DH156" i="13"/>
  <c r="DK156" i="13" s="1"/>
  <c r="CZ147" i="13"/>
  <c r="DA147" i="13" s="1"/>
  <c r="DD88" i="13"/>
  <c r="DF88" i="13" s="1"/>
  <c r="DG88" i="13" s="1"/>
  <c r="DH88" i="13" s="1"/>
  <c r="DI73" i="13"/>
  <c r="DJ73" i="13" s="1"/>
  <c r="DF77" i="13"/>
  <c r="DG77" i="13" s="1"/>
  <c r="DH77" i="13" s="1"/>
  <c r="DH85" i="13"/>
  <c r="DK85" i="13" s="1"/>
  <c r="DI101" i="13"/>
  <c r="DJ101" i="13" s="1"/>
  <c r="DI99" i="13"/>
  <c r="DK99" i="13" s="1"/>
  <c r="DI118" i="13"/>
  <c r="DJ118" i="13" s="1"/>
  <c r="DH130" i="13"/>
  <c r="DJ130" i="13" s="1"/>
  <c r="DH80" i="13"/>
  <c r="DJ80" i="13" s="1"/>
  <c r="DI79" i="13"/>
  <c r="DJ79" i="13" s="1"/>
  <c r="DI104" i="13"/>
  <c r="DK104" i="13" s="1"/>
  <c r="DH121" i="13"/>
  <c r="DK121" i="13" s="1"/>
  <c r="DI95" i="13"/>
  <c r="DJ95" i="13" s="1"/>
  <c r="DI159" i="13"/>
  <c r="DJ159" i="13" s="1"/>
  <c r="DI138" i="13"/>
  <c r="DJ138" i="13" s="1"/>
  <c r="DD105" i="13"/>
  <c r="DF105" i="13" s="1"/>
  <c r="DG105" i="13" s="1"/>
  <c r="DH96" i="13"/>
  <c r="DK96" i="13" s="1"/>
  <c r="DC89" i="13"/>
  <c r="DB89" i="13"/>
  <c r="DI129" i="13"/>
  <c r="DK129" i="13" s="1"/>
  <c r="DI82" i="13"/>
  <c r="DJ82" i="13" s="1"/>
  <c r="DE139" i="13"/>
  <c r="DF139" i="13" s="1"/>
  <c r="DG139" i="13" s="1"/>
  <c r="DH139" i="13" s="1"/>
  <c r="DH109" i="13"/>
  <c r="DJ109" i="13" s="1"/>
  <c r="DH158" i="13"/>
  <c r="DK158" i="13" s="1"/>
  <c r="DI97" i="13"/>
  <c r="DK97" i="13" s="1"/>
  <c r="DD90" i="13"/>
  <c r="DE90" i="13"/>
  <c r="DC108" i="13"/>
  <c r="DE108" i="13" s="1"/>
  <c r="DE68" i="13"/>
  <c r="DF68" i="13" s="1"/>
  <c r="DG68" i="13" s="1"/>
  <c r="DH68" i="13" s="1"/>
  <c r="DI165" i="13"/>
  <c r="DJ165" i="13" s="1"/>
  <c r="DE110" i="13"/>
  <c r="DD110" i="13"/>
  <c r="DI124" i="13"/>
  <c r="DK124" i="13" s="1"/>
  <c r="DI154" i="13"/>
  <c r="DH154" i="13"/>
  <c r="DK136" i="13"/>
  <c r="DI126" i="13"/>
  <c r="DH126" i="13"/>
  <c r="DK135" i="13"/>
  <c r="DI157" i="13"/>
  <c r="DK157" i="13" s="1"/>
  <c r="DJ87" i="13"/>
  <c r="DK148" i="13"/>
  <c r="DH152" i="13"/>
  <c r="DJ152" i="13" s="1"/>
  <c r="DK119" i="13"/>
  <c r="DK91" i="13"/>
  <c r="DK83" i="13"/>
  <c r="DK132" i="13"/>
  <c r="DJ144" i="13"/>
  <c r="DJ153" i="13"/>
  <c r="DJ91" i="13"/>
  <c r="DK87" i="13"/>
  <c r="DJ83" i="13"/>
  <c r="DK144" i="13"/>
  <c r="DJ132" i="13"/>
  <c r="DJ81" i="13"/>
  <c r="DJ99" i="13"/>
  <c r="DJ97" i="13"/>
  <c r="DJ135" i="13"/>
  <c r="DJ136" i="13"/>
  <c r="DJ119" i="13"/>
  <c r="DL119" i="13" s="1"/>
  <c r="DM119" i="13" s="1"/>
  <c r="DJ70" i="13" l="1"/>
  <c r="DK120" i="13"/>
  <c r="DK115" i="13"/>
  <c r="DL115" i="13" s="1"/>
  <c r="DM115" i="13" s="1"/>
  <c r="DN115" i="13" s="1"/>
  <c r="DI168" i="13"/>
  <c r="DK168" i="13" s="1"/>
  <c r="DB140" i="13"/>
  <c r="DC140" i="13"/>
  <c r="DE140" i="13" s="1"/>
  <c r="DK127" i="13"/>
  <c r="DL127" i="13" s="1"/>
  <c r="DM127" i="13" s="1"/>
  <c r="DO127" i="13" s="1"/>
  <c r="DK128" i="13"/>
  <c r="DJ150" i="13"/>
  <c r="DL150" i="13" s="1"/>
  <c r="DM150" i="13" s="1"/>
  <c r="DN150" i="13" s="1"/>
  <c r="DK102" i="13"/>
  <c r="DJ72" i="13"/>
  <c r="DL72" i="13" s="1"/>
  <c r="DM72" i="13" s="1"/>
  <c r="DN72" i="13" s="1"/>
  <c r="DK106" i="13"/>
  <c r="DJ86" i="13"/>
  <c r="DK143" i="13"/>
  <c r="DH69" i="13"/>
  <c r="DK69" i="13" s="1"/>
  <c r="DK131" i="13"/>
  <c r="DK100" i="13"/>
  <c r="DE103" i="13"/>
  <c r="CZ166" i="13"/>
  <c r="DA166" i="13" s="1"/>
  <c r="DB166" i="13" s="1"/>
  <c r="DJ106" i="13"/>
  <c r="DJ141" i="13"/>
  <c r="DJ160" i="13"/>
  <c r="DL160" i="13" s="1"/>
  <c r="DM160" i="13" s="1"/>
  <c r="DN160" i="13" s="1"/>
  <c r="DK111" i="13"/>
  <c r="DJ75" i="13"/>
  <c r="DK72" i="13"/>
  <c r="DC93" i="13"/>
  <c r="DE93" i="13" s="1"/>
  <c r="DB93" i="13"/>
  <c r="DJ164" i="13"/>
  <c r="DK164" i="13"/>
  <c r="DK84" i="13"/>
  <c r="CZ112" i="13"/>
  <c r="DA112" i="13" s="1"/>
  <c r="DL167" i="13"/>
  <c r="DM167" i="13" s="1"/>
  <c r="DK141" i="13"/>
  <c r="DL141" i="13" s="1"/>
  <c r="DM141" i="13" s="1"/>
  <c r="DO141" i="13" s="1"/>
  <c r="DH155" i="13"/>
  <c r="DJ155" i="13" s="1"/>
  <c r="DK75" i="13"/>
  <c r="DL75" i="13" s="1"/>
  <c r="DM75" i="13" s="1"/>
  <c r="DO75" i="13" s="1"/>
  <c r="DK159" i="13"/>
  <c r="DC117" i="13"/>
  <c r="DE117" i="13" s="1"/>
  <c r="DJ107" i="13"/>
  <c r="DL107" i="13" s="1"/>
  <c r="DM107" i="13" s="1"/>
  <c r="DN107" i="13" s="1"/>
  <c r="DK149" i="13"/>
  <c r="DL149" i="13" s="1"/>
  <c r="DM149" i="13" s="1"/>
  <c r="DO149" i="13" s="1"/>
  <c r="DJ71" i="13"/>
  <c r="DL71" i="13" s="1"/>
  <c r="DM71" i="13" s="1"/>
  <c r="DN71" i="13" s="1"/>
  <c r="DK162" i="13"/>
  <c r="DJ78" i="13"/>
  <c r="DL78" i="13" s="1"/>
  <c r="DM78" i="13" s="1"/>
  <c r="DJ114" i="13"/>
  <c r="DL114" i="13" s="1"/>
  <c r="DM114" i="13" s="1"/>
  <c r="DO114" i="13" s="1"/>
  <c r="DD103" i="13"/>
  <c r="DJ104" i="13"/>
  <c r="DL104" i="13" s="1"/>
  <c r="DM104" i="13" s="1"/>
  <c r="DN104" i="13" s="1"/>
  <c r="DJ134" i="13"/>
  <c r="DL134" i="13" s="1"/>
  <c r="DM134" i="13" s="1"/>
  <c r="DK109" i="13"/>
  <c r="DL109" i="13" s="1"/>
  <c r="DM109" i="13" s="1"/>
  <c r="DO109" i="13" s="1"/>
  <c r="DJ116" i="13"/>
  <c r="DL116" i="13" s="1"/>
  <c r="DM116" i="13" s="1"/>
  <c r="DO116" i="13" s="1"/>
  <c r="DK125" i="13"/>
  <c r="DL125" i="13" s="1"/>
  <c r="DM125" i="13" s="1"/>
  <c r="DO125" i="13" s="1"/>
  <c r="DJ100" i="13"/>
  <c r="DJ131" i="13"/>
  <c r="DL131" i="13" s="1"/>
  <c r="DM131" i="13" s="1"/>
  <c r="DN131" i="13" s="1"/>
  <c r="DJ74" i="13"/>
  <c r="DK113" i="13"/>
  <c r="DI77" i="13"/>
  <c r="DK77" i="13" s="1"/>
  <c r="DK118" i="13"/>
  <c r="DL118" i="13" s="1"/>
  <c r="DM118" i="13" s="1"/>
  <c r="DJ163" i="13"/>
  <c r="DL163" i="13" s="1"/>
  <c r="DM163" i="13" s="1"/>
  <c r="DJ113" i="13"/>
  <c r="DJ145" i="13"/>
  <c r="DJ92" i="13"/>
  <c r="DL92" i="13" s="1"/>
  <c r="DM92" i="13" s="1"/>
  <c r="DO92" i="13" s="1"/>
  <c r="DK74" i="13"/>
  <c r="DJ146" i="13"/>
  <c r="DL146" i="13" s="1"/>
  <c r="DM146" i="13" s="1"/>
  <c r="DO146" i="13" s="1"/>
  <c r="DK142" i="13"/>
  <c r="DJ84" i="13"/>
  <c r="DL86" i="13"/>
  <c r="DM86" i="13" s="1"/>
  <c r="DN86" i="13" s="1"/>
  <c r="DK95" i="13"/>
  <c r="DL95" i="13" s="1"/>
  <c r="DM95" i="13" s="1"/>
  <c r="DK79" i="13"/>
  <c r="DL79" i="13" s="1"/>
  <c r="DM79" i="13" s="1"/>
  <c r="DN79" i="13" s="1"/>
  <c r="DJ85" i="13"/>
  <c r="DL85" i="13" s="1"/>
  <c r="DM85" i="13" s="1"/>
  <c r="DK123" i="13"/>
  <c r="DL123" i="13" s="1"/>
  <c r="DM123" i="13" s="1"/>
  <c r="DK138" i="13"/>
  <c r="DL138" i="13" s="1"/>
  <c r="DM138" i="13" s="1"/>
  <c r="DL135" i="13"/>
  <c r="DM135" i="13" s="1"/>
  <c r="DO135" i="13" s="1"/>
  <c r="DJ161" i="13"/>
  <c r="DL161" i="13" s="1"/>
  <c r="DM161" i="13" s="1"/>
  <c r="DN161" i="13" s="1"/>
  <c r="DJ151" i="13"/>
  <c r="DL151" i="13" s="1"/>
  <c r="DM151" i="13" s="1"/>
  <c r="DO151" i="13" s="1"/>
  <c r="DK101" i="13"/>
  <c r="DL101" i="13" s="1"/>
  <c r="DM101" i="13" s="1"/>
  <c r="DO101" i="13" s="1"/>
  <c r="DD94" i="13"/>
  <c r="DF133" i="13"/>
  <c r="DG133" i="13" s="1"/>
  <c r="DH133" i="13" s="1"/>
  <c r="DJ142" i="13"/>
  <c r="DJ98" i="13"/>
  <c r="DL98" i="13" s="1"/>
  <c r="DM98" i="13" s="1"/>
  <c r="DO98" i="13" s="1"/>
  <c r="DK152" i="13"/>
  <c r="DL152" i="13" s="1"/>
  <c r="DM152" i="13" s="1"/>
  <c r="DN152" i="13" s="1"/>
  <c r="DL143" i="13"/>
  <c r="DM143" i="13" s="1"/>
  <c r="DO143" i="13" s="1"/>
  <c r="DD117" i="13"/>
  <c r="DJ158" i="13"/>
  <c r="DL158" i="13" s="1"/>
  <c r="DM158" i="13" s="1"/>
  <c r="DJ76" i="13"/>
  <c r="DL76" i="13" s="1"/>
  <c r="DM76" i="13" s="1"/>
  <c r="DK165" i="13"/>
  <c r="DL165" i="13" s="1"/>
  <c r="DM165" i="13" s="1"/>
  <c r="DK82" i="13"/>
  <c r="DL82" i="13" s="1"/>
  <c r="DM82" i="13" s="1"/>
  <c r="DK137" i="13"/>
  <c r="DL137" i="13" s="1"/>
  <c r="DM137" i="13" s="1"/>
  <c r="DO137" i="13" s="1"/>
  <c r="DJ121" i="13"/>
  <c r="DL121" i="13" s="1"/>
  <c r="DM121" i="13" s="1"/>
  <c r="DN121" i="13" s="1"/>
  <c r="DE94" i="13"/>
  <c r="DI133" i="13"/>
  <c r="DJ124" i="13"/>
  <c r="DL124" i="13" s="1"/>
  <c r="DM124" i="13" s="1"/>
  <c r="DL106" i="13"/>
  <c r="DM106" i="13" s="1"/>
  <c r="DO106" i="13" s="1"/>
  <c r="DJ156" i="13"/>
  <c r="DL156" i="13" s="1"/>
  <c r="DM156" i="13" s="1"/>
  <c r="DK80" i="13"/>
  <c r="DL80" i="13" s="1"/>
  <c r="DM80" i="13" s="1"/>
  <c r="DJ168" i="13"/>
  <c r="DL168" i="13" s="1"/>
  <c r="DM168" i="13" s="1"/>
  <c r="DN168" i="13" s="1"/>
  <c r="DK73" i="13"/>
  <c r="DL73" i="13" s="1"/>
  <c r="DM73" i="13" s="1"/>
  <c r="DJ129" i="13"/>
  <c r="DL129" i="13" s="1"/>
  <c r="DM129" i="13" s="1"/>
  <c r="DN129" i="13" s="1"/>
  <c r="DJ96" i="13"/>
  <c r="DL96" i="13" s="1"/>
  <c r="DM96" i="13" s="1"/>
  <c r="DN96" i="13" s="1"/>
  <c r="DL148" i="13"/>
  <c r="DM148" i="13" s="1"/>
  <c r="DO148" i="13" s="1"/>
  <c r="DB147" i="13"/>
  <c r="DC147" i="13"/>
  <c r="DL87" i="13"/>
  <c r="DM87" i="13" s="1"/>
  <c r="DN87" i="13" s="1"/>
  <c r="DL99" i="13"/>
  <c r="DM99" i="13" s="1"/>
  <c r="DO99" i="13" s="1"/>
  <c r="DK130" i="13"/>
  <c r="DL130" i="13" s="1"/>
  <c r="DM130" i="13" s="1"/>
  <c r="DL128" i="13"/>
  <c r="DM128" i="13" s="1"/>
  <c r="DN128" i="13" s="1"/>
  <c r="DI105" i="13"/>
  <c r="DH105" i="13"/>
  <c r="DE89" i="13"/>
  <c r="DL159" i="13"/>
  <c r="DM159" i="13" s="1"/>
  <c r="DO159" i="13" s="1"/>
  <c r="DD89" i="13"/>
  <c r="DD108" i="13"/>
  <c r="DF108" i="13" s="1"/>
  <c r="DG108" i="13" s="1"/>
  <c r="DL97" i="13"/>
  <c r="DM97" i="13" s="1"/>
  <c r="DN97" i="13" s="1"/>
  <c r="DL162" i="13"/>
  <c r="DM162" i="13" s="1"/>
  <c r="DN162" i="13" s="1"/>
  <c r="DI139" i="13"/>
  <c r="DK139" i="13" s="1"/>
  <c r="DF90" i="13"/>
  <c r="DG90" i="13" s="1"/>
  <c r="DH122" i="13"/>
  <c r="DJ122" i="13" s="1"/>
  <c r="DI88" i="13"/>
  <c r="DJ88" i="13" s="1"/>
  <c r="DL120" i="13"/>
  <c r="DM120" i="13" s="1"/>
  <c r="DO120" i="13" s="1"/>
  <c r="DI68" i="13"/>
  <c r="DK68" i="13" s="1"/>
  <c r="DJ157" i="13"/>
  <c r="DL157" i="13" s="1"/>
  <c r="DM157" i="13" s="1"/>
  <c r="DF110" i="13"/>
  <c r="DG110" i="13" s="1"/>
  <c r="DI110" i="13" s="1"/>
  <c r="DK154" i="13"/>
  <c r="DL132" i="13"/>
  <c r="DM132" i="13" s="1"/>
  <c r="DO132" i="13" s="1"/>
  <c r="DL136" i="13"/>
  <c r="DM136" i="13" s="1"/>
  <c r="DN136" i="13" s="1"/>
  <c r="DJ154" i="13"/>
  <c r="DL91" i="13"/>
  <c r="DM91" i="13" s="1"/>
  <c r="DO91" i="13" s="1"/>
  <c r="DL145" i="13"/>
  <c r="DM145" i="13" s="1"/>
  <c r="DO145" i="13" s="1"/>
  <c r="DL102" i="13"/>
  <c r="DM102" i="13" s="1"/>
  <c r="DL81" i="13"/>
  <c r="DM81" i="13" s="1"/>
  <c r="DO81" i="13" s="1"/>
  <c r="DL70" i="13"/>
  <c r="DM70" i="13" s="1"/>
  <c r="DN70" i="13" s="1"/>
  <c r="DJ126" i="13"/>
  <c r="DL153" i="13"/>
  <c r="DM153" i="13" s="1"/>
  <c r="DO153" i="13" s="1"/>
  <c r="DL144" i="13"/>
  <c r="DM144" i="13" s="1"/>
  <c r="DN144" i="13" s="1"/>
  <c r="DL83" i="13"/>
  <c r="DM83" i="13" s="1"/>
  <c r="DO83" i="13" s="1"/>
  <c r="DL111" i="13"/>
  <c r="DM111" i="13" s="1"/>
  <c r="DO111" i="13" s="1"/>
  <c r="DK126" i="13"/>
  <c r="DN119" i="13"/>
  <c r="DO119" i="13"/>
  <c r="DN135" i="13"/>
  <c r="DN167" i="13"/>
  <c r="DO167" i="13"/>
  <c r="DN143" i="13"/>
  <c r="DO85" i="13" l="1"/>
  <c r="DN85" i="13"/>
  <c r="DQ85" i="13" s="1"/>
  <c r="DL84" i="13"/>
  <c r="DM84" i="13" s="1"/>
  <c r="DN84" i="13" s="1"/>
  <c r="DJ69" i="13"/>
  <c r="DL69" i="13" s="1"/>
  <c r="DM69" i="13" s="1"/>
  <c r="DO69" i="13" s="1"/>
  <c r="DA169" i="13"/>
  <c r="DJ77" i="13"/>
  <c r="DF103" i="13"/>
  <c r="DG103" i="13" s="1"/>
  <c r="DI103" i="13" s="1"/>
  <c r="DL164" i="13"/>
  <c r="DM164" i="13" s="1"/>
  <c r="DO164" i="13" s="1"/>
  <c r="DD140" i="13"/>
  <c r="DF140" i="13" s="1"/>
  <c r="DG140" i="13" s="1"/>
  <c r="DO76" i="13"/>
  <c r="DN76" i="13"/>
  <c r="DP76" i="13" s="1"/>
  <c r="DC166" i="13"/>
  <c r="DE166" i="13" s="1"/>
  <c r="DN164" i="13"/>
  <c r="DP164" i="13" s="1"/>
  <c r="DJ68" i="13"/>
  <c r="DL100" i="13"/>
  <c r="DM100" i="13" s="1"/>
  <c r="DO100" i="13" s="1"/>
  <c r="DQ100" i="13" s="1"/>
  <c r="DN118" i="13"/>
  <c r="DO118" i="13"/>
  <c r="DL74" i="13"/>
  <c r="DM74" i="13" s="1"/>
  <c r="DO74" i="13" s="1"/>
  <c r="DC112" i="13"/>
  <c r="DB112" i="13"/>
  <c r="DN148" i="13"/>
  <c r="DP148" i="13" s="1"/>
  <c r="DK88" i="13"/>
  <c r="DL88" i="13" s="1"/>
  <c r="DM88" i="13" s="1"/>
  <c r="DN88" i="13" s="1"/>
  <c r="DD93" i="13"/>
  <c r="DF93" i="13" s="1"/>
  <c r="DG93" i="13" s="1"/>
  <c r="DL142" i="13"/>
  <c r="DM142" i="13" s="1"/>
  <c r="DN142" i="13" s="1"/>
  <c r="DO163" i="13"/>
  <c r="DN163" i="13"/>
  <c r="DQ163" i="13" s="1"/>
  <c r="DO134" i="13"/>
  <c r="DN134" i="13"/>
  <c r="DO78" i="13"/>
  <c r="DN78" i="13"/>
  <c r="DQ78" i="13" s="1"/>
  <c r="DN141" i="13"/>
  <c r="DQ141" i="13" s="1"/>
  <c r="DO87" i="13"/>
  <c r="DQ87" i="13" s="1"/>
  <c r="DO150" i="13"/>
  <c r="DP150" i="13" s="1"/>
  <c r="DO115" i="13"/>
  <c r="DP115" i="13" s="1"/>
  <c r="DO136" i="13"/>
  <c r="DK155" i="13"/>
  <c r="DL155" i="13" s="1"/>
  <c r="DM155" i="13" s="1"/>
  <c r="DN155" i="13" s="1"/>
  <c r="DL113" i="13"/>
  <c r="DM113" i="13" s="1"/>
  <c r="DN113" i="13" s="1"/>
  <c r="DH103" i="13"/>
  <c r="DO86" i="13"/>
  <c r="DQ86" i="13" s="1"/>
  <c r="DN132" i="13"/>
  <c r="DQ132" i="13" s="1"/>
  <c r="DN159" i="13"/>
  <c r="DQ159" i="13" s="1"/>
  <c r="DO161" i="13"/>
  <c r="DP161" i="13" s="1"/>
  <c r="DN69" i="13"/>
  <c r="DN95" i="13"/>
  <c r="DO95" i="13"/>
  <c r="DN123" i="13"/>
  <c r="DO123" i="13"/>
  <c r="DO80" i="13"/>
  <c r="DN80" i="13"/>
  <c r="DQ164" i="13"/>
  <c r="DR164" i="13" s="1"/>
  <c r="DS164" i="13" s="1"/>
  <c r="DU164" i="13" s="1"/>
  <c r="DN99" i="13"/>
  <c r="DQ99" i="13" s="1"/>
  <c r="DN106" i="13"/>
  <c r="DP106" i="13" s="1"/>
  <c r="DF94" i="13"/>
  <c r="DG94" i="13" s="1"/>
  <c r="DH94" i="13" s="1"/>
  <c r="DN82" i="13"/>
  <c r="DO82" i="13"/>
  <c r="DN124" i="13"/>
  <c r="DO124" i="13"/>
  <c r="DN138" i="13"/>
  <c r="DO138" i="13"/>
  <c r="DN92" i="13"/>
  <c r="DP92" i="13" s="1"/>
  <c r="DF117" i="13"/>
  <c r="DG117" i="13" s="1"/>
  <c r="DH117" i="13" s="1"/>
  <c r="DN145" i="13"/>
  <c r="DP145" i="13" s="1"/>
  <c r="DN120" i="13"/>
  <c r="DQ120" i="13" s="1"/>
  <c r="DN114" i="13"/>
  <c r="DQ114" i="13" s="1"/>
  <c r="DO72" i="13"/>
  <c r="DQ72" i="13" s="1"/>
  <c r="DJ133" i="13"/>
  <c r="DO96" i="13"/>
  <c r="DP96" i="13" s="1"/>
  <c r="DN73" i="13"/>
  <c r="DO73" i="13"/>
  <c r="DN165" i="13"/>
  <c r="DO165" i="13"/>
  <c r="DN158" i="13"/>
  <c r="DO158" i="13"/>
  <c r="DO104" i="13"/>
  <c r="DQ104" i="13" s="1"/>
  <c r="DN137" i="13"/>
  <c r="DQ137" i="13" s="1"/>
  <c r="DK133" i="13"/>
  <c r="DN127" i="13"/>
  <c r="DP127" i="13" s="1"/>
  <c r="DN146" i="13"/>
  <c r="DQ146" i="13" s="1"/>
  <c r="DN151" i="13"/>
  <c r="DQ151" i="13" s="1"/>
  <c r="DD147" i="13"/>
  <c r="DN156" i="13"/>
  <c r="DO156" i="13"/>
  <c r="DO131" i="13"/>
  <c r="DP131" i="13" s="1"/>
  <c r="DO97" i="13"/>
  <c r="DQ97" i="13" s="1"/>
  <c r="DN101" i="13"/>
  <c r="DQ101" i="13" s="1"/>
  <c r="DN125" i="13"/>
  <c r="DQ125" i="13" s="1"/>
  <c r="DO113" i="13"/>
  <c r="DQ113" i="13" s="1"/>
  <c r="DN100" i="13"/>
  <c r="DP100" i="13" s="1"/>
  <c r="DE147" i="13"/>
  <c r="DO162" i="13"/>
  <c r="DQ162" i="13" s="1"/>
  <c r="DO70" i="13"/>
  <c r="DQ70" i="13" s="1"/>
  <c r="DL77" i="13"/>
  <c r="DM77" i="13" s="1"/>
  <c r="DO77" i="13" s="1"/>
  <c r="DO144" i="13"/>
  <c r="DP144" i="13" s="1"/>
  <c r="DN149" i="13"/>
  <c r="DQ149" i="13" s="1"/>
  <c r="DN74" i="13"/>
  <c r="DQ74" i="13" s="1"/>
  <c r="DN111" i="13"/>
  <c r="DQ111" i="13" s="1"/>
  <c r="DN130" i="13"/>
  <c r="DO130" i="13"/>
  <c r="DN116" i="13"/>
  <c r="DQ116" i="13" s="1"/>
  <c r="DN98" i="13"/>
  <c r="DQ98" i="13" s="1"/>
  <c r="DO128" i="13"/>
  <c r="DP128" i="13" s="1"/>
  <c r="DN81" i="13"/>
  <c r="DQ81" i="13" s="1"/>
  <c r="DN83" i="13"/>
  <c r="DP83" i="13" s="1"/>
  <c r="DO129" i="13"/>
  <c r="DQ129" i="13" s="1"/>
  <c r="DO79" i="13"/>
  <c r="DP79" i="13" s="1"/>
  <c r="DK122" i="13"/>
  <c r="DL122" i="13" s="1"/>
  <c r="DM122" i="13" s="1"/>
  <c r="DN122" i="13" s="1"/>
  <c r="DJ105" i="13"/>
  <c r="DN75" i="13"/>
  <c r="DQ75" i="13" s="1"/>
  <c r="DL154" i="13"/>
  <c r="DM154" i="13" s="1"/>
  <c r="DN154" i="13" s="1"/>
  <c r="DF89" i="13"/>
  <c r="DG89" i="13" s="1"/>
  <c r="DH89" i="13" s="1"/>
  <c r="DK105" i="13"/>
  <c r="DO121" i="13"/>
  <c r="DP121" i="13" s="1"/>
  <c r="DO160" i="13"/>
  <c r="DQ160" i="13" s="1"/>
  <c r="DN153" i="13"/>
  <c r="DP153" i="13" s="1"/>
  <c r="DO71" i="13"/>
  <c r="DQ71" i="13" s="1"/>
  <c r="DN91" i="13"/>
  <c r="DP91" i="13" s="1"/>
  <c r="DN109" i="13"/>
  <c r="DQ109" i="13" s="1"/>
  <c r="DJ139" i="13"/>
  <c r="DL139" i="13" s="1"/>
  <c r="DM139" i="13" s="1"/>
  <c r="DI90" i="13"/>
  <c r="DH90" i="13"/>
  <c r="DH110" i="13"/>
  <c r="DK110" i="13" s="1"/>
  <c r="DN157" i="13"/>
  <c r="DO157" i="13"/>
  <c r="DO152" i="13"/>
  <c r="DP152" i="13" s="1"/>
  <c r="DI108" i="13"/>
  <c r="DO168" i="13"/>
  <c r="DP168" i="13" s="1"/>
  <c r="DH108" i="13"/>
  <c r="DO107" i="13"/>
  <c r="DP107" i="13" s="1"/>
  <c r="DN102" i="13"/>
  <c r="DO102" i="13"/>
  <c r="DL126" i="13"/>
  <c r="DM126" i="13" s="1"/>
  <c r="DO126" i="13" s="1"/>
  <c r="DQ76" i="13"/>
  <c r="DQ135" i="13"/>
  <c r="DL68" i="13"/>
  <c r="DM68" i="13" s="1"/>
  <c r="DN68" i="13" s="1"/>
  <c r="DQ136" i="13"/>
  <c r="DQ119" i="13"/>
  <c r="DQ145" i="13"/>
  <c r="DQ143" i="13"/>
  <c r="DP167" i="13"/>
  <c r="DP69" i="13"/>
  <c r="DQ148" i="13"/>
  <c r="DQ167" i="13"/>
  <c r="DQ69" i="13"/>
  <c r="DP85" i="13"/>
  <c r="DP143" i="13"/>
  <c r="DP163" i="13"/>
  <c r="DP132" i="13"/>
  <c r="DP135" i="13"/>
  <c r="DP136" i="13"/>
  <c r="DQ115" i="13"/>
  <c r="DP119" i="13"/>
  <c r="DQ124" i="13" l="1"/>
  <c r="DP80" i="13"/>
  <c r="DR80" i="13" s="1"/>
  <c r="DS80" i="13" s="1"/>
  <c r="DU80" i="13" s="1"/>
  <c r="DP78" i="13"/>
  <c r="DR78" i="13" s="1"/>
  <c r="DS78" i="13" s="1"/>
  <c r="DT78" i="13" s="1"/>
  <c r="DP141" i="13"/>
  <c r="DP72" i="13"/>
  <c r="DP114" i="13"/>
  <c r="DR114" i="13" s="1"/>
  <c r="DS114" i="13" s="1"/>
  <c r="DU114" i="13" s="1"/>
  <c r="DO84" i="13"/>
  <c r="DQ84" i="13" s="1"/>
  <c r="DI140" i="13"/>
  <c r="DH140" i="13"/>
  <c r="DD166" i="13"/>
  <c r="DF166" i="13" s="1"/>
  <c r="DG166" i="13" s="1"/>
  <c r="DH166" i="13" s="1"/>
  <c r="DQ106" i="13"/>
  <c r="DR106" i="13" s="1"/>
  <c r="DS106" i="13" s="1"/>
  <c r="DU106" i="13" s="1"/>
  <c r="DP70" i="13"/>
  <c r="DR70" i="13" s="1"/>
  <c r="DS70" i="13" s="1"/>
  <c r="DT70" i="13" s="1"/>
  <c r="DP87" i="13"/>
  <c r="DQ161" i="13"/>
  <c r="DR161" i="13" s="1"/>
  <c r="DS161" i="13" s="1"/>
  <c r="DU161" i="13" s="1"/>
  <c r="DQ134" i="13"/>
  <c r="DQ118" i="13"/>
  <c r="DP146" i="13"/>
  <c r="DQ138" i="13"/>
  <c r="DP82" i="13"/>
  <c r="DR82" i="13" s="1"/>
  <c r="DS82" i="13" s="1"/>
  <c r="DU82" i="13" s="1"/>
  <c r="DP123" i="13"/>
  <c r="DE112" i="13"/>
  <c r="DP113" i="13"/>
  <c r="DR113" i="13" s="1"/>
  <c r="DS113" i="13" s="1"/>
  <c r="DU113" i="13" s="1"/>
  <c r="DQ92" i="13"/>
  <c r="DR92" i="13" s="1"/>
  <c r="DS92" i="13" s="1"/>
  <c r="DF147" i="13"/>
  <c r="DG147" i="13" s="1"/>
  <c r="DH147" i="13" s="1"/>
  <c r="DO142" i="13"/>
  <c r="DP142" i="13" s="1"/>
  <c r="DO154" i="13"/>
  <c r="DP154" i="13" s="1"/>
  <c r="DH93" i="13"/>
  <c r="DI93" i="13"/>
  <c r="DP118" i="13"/>
  <c r="DP74" i="13"/>
  <c r="DR74" i="13" s="1"/>
  <c r="DS74" i="13" s="1"/>
  <c r="DU74" i="13" s="1"/>
  <c r="DQ131" i="13"/>
  <c r="DP124" i="13"/>
  <c r="DR124" i="13" s="1"/>
  <c r="DS124" i="13" s="1"/>
  <c r="DQ80" i="13"/>
  <c r="DP134" i="13"/>
  <c r="DR134" i="13" s="1"/>
  <c r="DS134" i="13" s="1"/>
  <c r="DT134" i="13" s="1"/>
  <c r="DI166" i="13"/>
  <c r="DO155" i="13"/>
  <c r="DP155" i="13" s="1"/>
  <c r="DD112" i="13"/>
  <c r="DF112" i="13" s="1"/>
  <c r="DG112" i="13" s="1"/>
  <c r="DH112" i="13" s="1"/>
  <c r="DQ150" i="13"/>
  <c r="DR150" i="13" s="1"/>
  <c r="DS150" i="13" s="1"/>
  <c r="DT150" i="13" s="1"/>
  <c r="DR135" i="13"/>
  <c r="DS135" i="13" s="1"/>
  <c r="DP104" i="13"/>
  <c r="DQ144" i="13"/>
  <c r="DR144" i="13" s="1"/>
  <c r="DS144" i="13" s="1"/>
  <c r="DU144" i="13" s="1"/>
  <c r="DL133" i="13"/>
  <c r="DM133" i="13" s="1"/>
  <c r="DP86" i="13"/>
  <c r="DR86" i="13" s="1"/>
  <c r="DS86" i="13" s="1"/>
  <c r="DU86" i="13" s="1"/>
  <c r="DQ130" i="13"/>
  <c r="DI117" i="13"/>
  <c r="DJ117" i="13" s="1"/>
  <c r="DP157" i="13"/>
  <c r="DP156" i="13"/>
  <c r="DQ165" i="13"/>
  <c r="DJ103" i="13"/>
  <c r="DK103" i="13"/>
  <c r="DP81" i="13"/>
  <c r="DR81" i="13" s="1"/>
  <c r="DS81" i="13" s="1"/>
  <c r="DU81" i="13" s="1"/>
  <c r="DP116" i="13"/>
  <c r="DR116" i="13" s="1"/>
  <c r="DS116" i="13" s="1"/>
  <c r="DT116" i="13" s="1"/>
  <c r="DP101" i="13"/>
  <c r="DR101" i="13" s="1"/>
  <c r="DS101" i="13" s="1"/>
  <c r="DP95" i="13"/>
  <c r="DQ123" i="13"/>
  <c r="DR123" i="13" s="1"/>
  <c r="DS123" i="13" s="1"/>
  <c r="DU123" i="13" s="1"/>
  <c r="DP165" i="13"/>
  <c r="DR165" i="13" s="1"/>
  <c r="DS165" i="13" s="1"/>
  <c r="DU165" i="13" s="1"/>
  <c r="DI94" i="13"/>
  <c r="DJ94" i="13" s="1"/>
  <c r="DP99" i="13"/>
  <c r="DT164" i="13"/>
  <c r="DW164" i="13" s="1"/>
  <c r="DQ79" i="13"/>
  <c r="DR79" i="13" s="1"/>
  <c r="DS79" i="13" s="1"/>
  <c r="DT79" i="13" s="1"/>
  <c r="DP159" i="13"/>
  <c r="DR159" i="13" s="1"/>
  <c r="DS159" i="13" s="1"/>
  <c r="DU159" i="13" s="1"/>
  <c r="DP158" i="13"/>
  <c r="DP73" i="13"/>
  <c r="DP111" i="13"/>
  <c r="DR111" i="13" s="1"/>
  <c r="DS111" i="13" s="1"/>
  <c r="DQ127" i="13"/>
  <c r="DR127" i="13" s="1"/>
  <c r="DS127" i="13" s="1"/>
  <c r="DU127" i="13" s="1"/>
  <c r="DQ142" i="13"/>
  <c r="DQ155" i="13"/>
  <c r="DR155" i="13" s="1"/>
  <c r="DS155" i="13" s="1"/>
  <c r="DU155" i="13" s="1"/>
  <c r="DP137" i="13"/>
  <c r="DQ95" i="13"/>
  <c r="DR95" i="13" s="1"/>
  <c r="DS95" i="13" s="1"/>
  <c r="DT95" i="13" s="1"/>
  <c r="DP75" i="13"/>
  <c r="DR75" i="13" s="1"/>
  <c r="DS75" i="13" s="1"/>
  <c r="DT75" i="13" s="1"/>
  <c r="DP151" i="13"/>
  <c r="DR151" i="13" s="1"/>
  <c r="DS151" i="13" s="1"/>
  <c r="DT151" i="13" s="1"/>
  <c r="DQ82" i="13"/>
  <c r="DP97" i="13"/>
  <c r="DR97" i="13" s="1"/>
  <c r="DS97" i="13" s="1"/>
  <c r="DT97" i="13" s="1"/>
  <c r="DP71" i="13"/>
  <c r="DR71" i="13" s="1"/>
  <c r="DS71" i="13" s="1"/>
  <c r="DT71" i="13" s="1"/>
  <c r="DQ96" i="13"/>
  <c r="DP120" i="13"/>
  <c r="DR120" i="13" s="1"/>
  <c r="DS120" i="13" s="1"/>
  <c r="DU120" i="13" s="1"/>
  <c r="DP162" i="13"/>
  <c r="DR162" i="13" s="1"/>
  <c r="DS162" i="13" s="1"/>
  <c r="DP138" i="13"/>
  <c r="DP125" i="13"/>
  <c r="DR125" i="13" s="1"/>
  <c r="DS125" i="13" s="1"/>
  <c r="DP149" i="13"/>
  <c r="DR149" i="13" s="1"/>
  <c r="DS149" i="13" s="1"/>
  <c r="DT149" i="13" s="1"/>
  <c r="DP130" i="13"/>
  <c r="DR130" i="13" s="1"/>
  <c r="DS130" i="13" s="1"/>
  <c r="DU130" i="13" s="1"/>
  <c r="DP160" i="13"/>
  <c r="DP129" i="13"/>
  <c r="DR129" i="13" s="1"/>
  <c r="DS129" i="13" s="1"/>
  <c r="DQ91" i="13"/>
  <c r="DQ158" i="13"/>
  <c r="DR158" i="13" s="1"/>
  <c r="DS158" i="13" s="1"/>
  <c r="DQ73" i="13"/>
  <c r="DR73" i="13" s="1"/>
  <c r="DS73" i="13" s="1"/>
  <c r="DU73" i="13" s="1"/>
  <c r="DQ156" i="13"/>
  <c r="DQ157" i="13"/>
  <c r="DR157" i="13" s="1"/>
  <c r="DS157" i="13" s="1"/>
  <c r="DT157" i="13" s="1"/>
  <c r="DO133" i="13"/>
  <c r="DN133" i="13"/>
  <c r="DQ107" i="13"/>
  <c r="DR107" i="13" s="1"/>
  <c r="DS107" i="13" s="1"/>
  <c r="DR119" i="13"/>
  <c r="DS119" i="13" s="1"/>
  <c r="DT119" i="13" s="1"/>
  <c r="DR76" i="13"/>
  <c r="DS76" i="13" s="1"/>
  <c r="DT76" i="13" s="1"/>
  <c r="DQ128" i="13"/>
  <c r="DR128" i="13" s="1"/>
  <c r="DS128" i="13" s="1"/>
  <c r="DT128" i="13" s="1"/>
  <c r="DI147" i="13"/>
  <c r="DJ147" i="13" s="1"/>
  <c r="DR100" i="13"/>
  <c r="DS100" i="13" s="1"/>
  <c r="DT100" i="13" s="1"/>
  <c r="DR136" i="13"/>
  <c r="DS136" i="13" s="1"/>
  <c r="DT136" i="13" s="1"/>
  <c r="DN77" i="13"/>
  <c r="DP77" i="13" s="1"/>
  <c r="DR131" i="13"/>
  <c r="DS131" i="13" s="1"/>
  <c r="DT131" i="13" s="1"/>
  <c r="DQ121" i="13"/>
  <c r="DR121" i="13" s="1"/>
  <c r="DS121" i="13" s="1"/>
  <c r="DP98" i="13"/>
  <c r="DR98" i="13" s="1"/>
  <c r="DS98" i="13" s="1"/>
  <c r="DT98" i="13" s="1"/>
  <c r="DQ83" i="13"/>
  <c r="DR83" i="13" s="1"/>
  <c r="DS83" i="13" s="1"/>
  <c r="DQ152" i="13"/>
  <c r="DR152" i="13" s="1"/>
  <c r="DS152" i="13" s="1"/>
  <c r="DT152" i="13" s="1"/>
  <c r="DR132" i="13"/>
  <c r="DS132" i="13" s="1"/>
  <c r="DU132" i="13" s="1"/>
  <c r="DI89" i="13"/>
  <c r="DK89" i="13" s="1"/>
  <c r="DQ153" i="13"/>
  <c r="DR153" i="13" s="1"/>
  <c r="DS153" i="13" s="1"/>
  <c r="DU153" i="13" s="1"/>
  <c r="DP109" i="13"/>
  <c r="DR109" i="13" s="1"/>
  <c r="DS109" i="13" s="1"/>
  <c r="DU109" i="13" s="1"/>
  <c r="DL105" i="13"/>
  <c r="DM105" i="13" s="1"/>
  <c r="DR137" i="13"/>
  <c r="DS137" i="13" s="1"/>
  <c r="DU137" i="13" s="1"/>
  <c r="DR146" i="13"/>
  <c r="DS146" i="13" s="1"/>
  <c r="DU146" i="13" s="1"/>
  <c r="DR115" i="13"/>
  <c r="DS115" i="13" s="1"/>
  <c r="DU115" i="13" s="1"/>
  <c r="DR99" i="13"/>
  <c r="DS99" i="13" s="1"/>
  <c r="DT99" i="13" s="1"/>
  <c r="DR72" i="13"/>
  <c r="DS72" i="13" s="1"/>
  <c r="DT72" i="13" s="1"/>
  <c r="DJ90" i="13"/>
  <c r="DR167" i="13"/>
  <c r="DS167" i="13" s="1"/>
  <c r="DT167" i="13" s="1"/>
  <c r="DN126" i="13"/>
  <c r="DQ126" i="13" s="1"/>
  <c r="DQ168" i="13"/>
  <c r="DR168" i="13" s="1"/>
  <c r="DS168" i="13" s="1"/>
  <c r="DT168" i="13" s="1"/>
  <c r="DO139" i="13"/>
  <c r="DN139" i="13"/>
  <c r="DJ110" i="13"/>
  <c r="DL110" i="13" s="1"/>
  <c r="DM110" i="13" s="1"/>
  <c r="DK90" i="13"/>
  <c r="DR69" i="13"/>
  <c r="DS69" i="13" s="1"/>
  <c r="DU69" i="13" s="1"/>
  <c r="DR145" i="13"/>
  <c r="DS145" i="13" s="1"/>
  <c r="DU145" i="13" s="1"/>
  <c r="DR148" i="13"/>
  <c r="DS148" i="13" s="1"/>
  <c r="DT148" i="13" s="1"/>
  <c r="DO88" i="13"/>
  <c r="DP88" i="13" s="1"/>
  <c r="DO122" i="13"/>
  <c r="DQ122" i="13" s="1"/>
  <c r="DK108" i="13"/>
  <c r="DJ108" i="13"/>
  <c r="DR104" i="13"/>
  <c r="DS104" i="13" s="1"/>
  <c r="DT104" i="13" s="1"/>
  <c r="DR163" i="13"/>
  <c r="DS163" i="13" s="1"/>
  <c r="DU163" i="13" s="1"/>
  <c r="DR85" i="13"/>
  <c r="DS85" i="13" s="1"/>
  <c r="DU85" i="13" s="1"/>
  <c r="DR160" i="13"/>
  <c r="DS160" i="13" s="1"/>
  <c r="DT160" i="13" s="1"/>
  <c r="DR91" i="13"/>
  <c r="DS91" i="13" s="1"/>
  <c r="DU91" i="13" s="1"/>
  <c r="DO68" i="13"/>
  <c r="DP68" i="13" s="1"/>
  <c r="DP102" i="13"/>
  <c r="DQ102" i="13"/>
  <c r="DR87" i="13"/>
  <c r="DS87" i="13" s="1"/>
  <c r="DT87" i="13" s="1"/>
  <c r="DR143" i="13"/>
  <c r="DS143" i="13" s="1"/>
  <c r="DU143" i="13" s="1"/>
  <c r="DR96" i="13"/>
  <c r="DS96" i="13" s="1"/>
  <c r="DT96" i="13" s="1"/>
  <c r="DR141" i="13"/>
  <c r="DS141" i="13" s="1"/>
  <c r="DT141" i="13" s="1"/>
  <c r="DV164" i="13"/>
  <c r="DT109" i="13"/>
  <c r="DT135" i="13"/>
  <c r="DU135" i="13"/>
  <c r="DT92" i="13" l="1"/>
  <c r="DU92" i="13"/>
  <c r="DW92" i="13" s="1"/>
  <c r="DQ154" i="13"/>
  <c r="DR154" i="13" s="1"/>
  <c r="DS154" i="13" s="1"/>
  <c r="DR138" i="13"/>
  <c r="DS138" i="13" s="1"/>
  <c r="DU138" i="13" s="1"/>
  <c r="DK93" i="13"/>
  <c r="DR118" i="13"/>
  <c r="DS118" i="13" s="1"/>
  <c r="DT118" i="13" s="1"/>
  <c r="DP84" i="13"/>
  <c r="DR84" i="13" s="1"/>
  <c r="DS84" i="13" s="1"/>
  <c r="DT84" i="13" s="1"/>
  <c r="DK140" i="13"/>
  <c r="DJ140" i="13"/>
  <c r="DT124" i="13"/>
  <c r="DU124" i="13"/>
  <c r="DW124" i="13" s="1"/>
  <c r="DR156" i="13"/>
  <c r="DS156" i="13" s="1"/>
  <c r="DU156" i="13" s="1"/>
  <c r="DR142" i="13"/>
  <c r="DS142" i="13" s="1"/>
  <c r="DT142" i="13" s="1"/>
  <c r="DK166" i="13"/>
  <c r="DU119" i="13"/>
  <c r="DI112" i="13"/>
  <c r="DJ112" i="13" s="1"/>
  <c r="DT161" i="13"/>
  <c r="DV161" i="13" s="1"/>
  <c r="DT145" i="13"/>
  <c r="DU70" i="13"/>
  <c r="DW70" i="13" s="1"/>
  <c r="DG169" i="13"/>
  <c r="DJ166" i="13"/>
  <c r="DL166" i="13" s="1"/>
  <c r="DM166" i="13" s="1"/>
  <c r="DJ93" i="13"/>
  <c r="DL93" i="13" s="1"/>
  <c r="DM93" i="13" s="1"/>
  <c r="DK117" i="13"/>
  <c r="DL117" i="13" s="1"/>
  <c r="DM117" i="13" s="1"/>
  <c r="DK94" i="13"/>
  <c r="DL94" i="13" s="1"/>
  <c r="DM94" i="13" s="1"/>
  <c r="DQ88" i="13"/>
  <c r="DR88" i="13" s="1"/>
  <c r="DS88" i="13" s="1"/>
  <c r="DT88" i="13" s="1"/>
  <c r="DU101" i="13"/>
  <c r="DT101" i="13"/>
  <c r="DV101" i="13" s="1"/>
  <c r="DT111" i="13"/>
  <c r="DU111" i="13"/>
  <c r="DT106" i="13"/>
  <c r="DW106" i="13" s="1"/>
  <c r="DL103" i="13"/>
  <c r="DM103" i="13" s="1"/>
  <c r="DT155" i="13"/>
  <c r="DV155" i="13" s="1"/>
  <c r="DT82" i="13"/>
  <c r="DU160" i="13"/>
  <c r="DV160" i="13" s="1"/>
  <c r="DU78" i="13"/>
  <c r="DV78" i="13" s="1"/>
  <c r="DT85" i="13"/>
  <c r="DV85" i="13" s="1"/>
  <c r="DU116" i="13"/>
  <c r="DV116" i="13" s="1"/>
  <c r="DU104" i="13"/>
  <c r="DV104" i="13" s="1"/>
  <c r="DT114" i="13"/>
  <c r="DU151" i="13"/>
  <c r="DW151" i="13" s="1"/>
  <c r="DU136" i="13"/>
  <c r="DW136" i="13" s="1"/>
  <c r="DQ133" i="13"/>
  <c r="DT143" i="13"/>
  <c r="DV143" i="13" s="1"/>
  <c r="DU150" i="13"/>
  <c r="DW150" i="13" s="1"/>
  <c r="DU97" i="13"/>
  <c r="DV97" i="13" s="1"/>
  <c r="DT123" i="13"/>
  <c r="DW123" i="13" s="1"/>
  <c r="DT138" i="13"/>
  <c r="DV138" i="13" s="1"/>
  <c r="DT125" i="13"/>
  <c r="DU125" i="13"/>
  <c r="DU162" i="13"/>
  <c r="DT162" i="13"/>
  <c r="DT115" i="13"/>
  <c r="DV115" i="13" s="1"/>
  <c r="DU131" i="13"/>
  <c r="DW131" i="13" s="1"/>
  <c r="DU100" i="13"/>
  <c r="DW100" i="13" s="1"/>
  <c r="DT73" i="13"/>
  <c r="DV73" i="13" s="1"/>
  <c r="DU84" i="13"/>
  <c r="DV84" i="13" s="1"/>
  <c r="DT144" i="13"/>
  <c r="DV144" i="13" s="1"/>
  <c r="DK147" i="13"/>
  <c r="DL147" i="13" s="1"/>
  <c r="DM147" i="13" s="1"/>
  <c r="DT158" i="13"/>
  <c r="DU158" i="13"/>
  <c r="DV158" i="13" s="1"/>
  <c r="DU129" i="13"/>
  <c r="DT129" i="13"/>
  <c r="DT137" i="13"/>
  <c r="DW137" i="13" s="1"/>
  <c r="DT69" i="13"/>
  <c r="DW69" i="13" s="1"/>
  <c r="DP126" i="13"/>
  <c r="DR126" i="13" s="1"/>
  <c r="DS126" i="13" s="1"/>
  <c r="DU126" i="13" s="1"/>
  <c r="DQ77" i="13"/>
  <c r="DR77" i="13" s="1"/>
  <c r="DS77" i="13" s="1"/>
  <c r="DT77" i="13" s="1"/>
  <c r="DP133" i="13"/>
  <c r="DU148" i="13"/>
  <c r="DW148" i="13" s="1"/>
  <c r="DT132" i="13"/>
  <c r="DW132" i="13" s="1"/>
  <c r="DU107" i="13"/>
  <c r="DT107" i="13"/>
  <c r="DU121" i="13"/>
  <c r="DT121" i="13"/>
  <c r="DU72" i="13"/>
  <c r="DW72" i="13" s="1"/>
  <c r="DT130" i="13"/>
  <c r="DV130" i="13" s="1"/>
  <c r="DU76" i="13"/>
  <c r="DV76" i="13" s="1"/>
  <c r="DU79" i="13"/>
  <c r="DW79" i="13" s="1"/>
  <c r="DT165" i="13"/>
  <c r="DV165" i="13" s="1"/>
  <c r="DT80" i="13"/>
  <c r="DV80" i="13" s="1"/>
  <c r="DT113" i="13"/>
  <c r="DW113" i="13" s="1"/>
  <c r="DT127" i="13"/>
  <c r="DW127" i="13" s="1"/>
  <c r="DT163" i="13"/>
  <c r="DW163" i="13" s="1"/>
  <c r="DJ89" i="13"/>
  <c r="DL89" i="13" s="1"/>
  <c r="DM89" i="13" s="1"/>
  <c r="DN89" i="13" s="1"/>
  <c r="DL90" i="13"/>
  <c r="DM90" i="13" s="1"/>
  <c r="DU83" i="13"/>
  <c r="DT83" i="13"/>
  <c r="DT120" i="13"/>
  <c r="DU87" i="13"/>
  <c r="DW87" i="13" s="1"/>
  <c r="DX164" i="13"/>
  <c r="DY164" i="13" s="1"/>
  <c r="EA164" i="13" s="1"/>
  <c r="DT146" i="13"/>
  <c r="DQ68" i="13"/>
  <c r="DR68" i="13" s="1"/>
  <c r="DS68" i="13" s="1"/>
  <c r="DU75" i="13"/>
  <c r="DV75" i="13" s="1"/>
  <c r="DU157" i="13"/>
  <c r="DW157" i="13" s="1"/>
  <c r="DU71" i="13"/>
  <c r="DW71" i="13" s="1"/>
  <c r="DU134" i="13"/>
  <c r="DV134" i="13" s="1"/>
  <c r="DU99" i="13"/>
  <c r="DW99" i="13" s="1"/>
  <c r="DT91" i="13"/>
  <c r="DW91" i="13" s="1"/>
  <c r="DU98" i="13"/>
  <c r="DW98" i="13" s="1"/>
  <c r="DU149" i="13"/>
  <c r="DV149" i="13" s="1"/>
  <c r="DU167" i="13"/>
  <c r="DW167" i="13" s="1"/>
  <c r="DP122" i="13"/>
  <c r="DR122" i="13" s="1"/>
  <c r="DS122" i="13" s="1"/>
  <c r="DU122" i="13" s="1"/>
  <c r="DN105" i="13"/>
  <c r="DO105" i="13"/>
  <c r="DN110" i="13"/>
  <c r="DO110" i="13"/>
  <c r="DT86" i="13"/>
  <c r="DW86" i="13" s="1"/>
  <c r="DT74" i="13"/>
  <c r="DW74" i="13" s="1"/>
  <c r="DL108" i="13"/>
  <c r="DM108" i="13" s="1"/>
  <c r="DN108" i="13" s="1"/>
  <c r="DQ139" i="13"/>
  <c r="DU128" i="13"/>
  <c r="DV128" i="13" s="1"/>
  <c r="DP139" i="13"/>
  <c r="DU95" i="13"/>
  <c r="DW95" i="13" s="1"/>
  <c r="DT153" i="13"/>
  <c r="DV153" i="13" s="1"/>
  <c r="DU168" i="13"/>
  <c r="DW168" i="13" s="1"/>
  <c r="DT159" i="13"/>
  <c r="DV159" i="13" s="1"/>
  <c r="DU141" i="13"/>
  <c r="DW141" i="13" s="1"/>
  <c r="DU152" i="13"/>
  <c r="DV152" i="13" s="1"/>
  <c r="DT81" i="13"/>
  <c r="DW81" i="13" s="1"/>
  <c r="DR102" i="13"/>
  <c r="DS102" i="13" s="1"/>
  <c r="DT102" i="13" s="1"/>
  <c r="DU96" i="13"/>
  <c r="DV96" i="13" s="1"/>
  <c r="DW161" i="13"/>
  <c r="DW135" i="13"/>
  <c r="DW109" i="13"/>
  <c r="DW78" i="13"/>
  <c r="DV114" i="13"/>
  <c r="DW145" i="13"/>
  <c r="DW82" i="13"/>
  <c r="DW130" i="13"/>
  <c r="DW119" i="13"/>
  <c r="DW120" i="13"/>
  <c r="DW116" i="13"/>
  <c r="DV132" i="13"/>
  <c r="DV146" i="13"/>
  <c r="DV82" i="13"/>
  <c r="DW146" i="13"/>
  <c r="DV92" i="13"/>
  <c r="DV124" i="13"/>
  <c r="DV120" i="13"/>
  <c r="DW138" i="13"/>
  <c r="DV145" i="13"/>
  <c r="DW76" i="13"/>
  <c r="DW114" i="13"/>
  <c r="DV135" i="13"/>
  <c r="DV109" i="13"/>
  <c r="DV131" i="13"/>
  <c r="DV119" i="13"/>
  <c r="DU154" i="13" l="1"/>
  <c r="DT154" i="13"/>
  <c r="DW154" i="13" s="1"/>
  <c r="DV148" i="13"/>
  <c r="DX148" i="13" s="1"/>
  <c r="DY148" i="13" s="1"/>
  <c r="DW143" i="13"/>
  <c r="DU118" i="13"/>
  <c r="DW73" i="13"/>
  <c r="DK112" i="13"/>
  <c r="DL112" i="13" s="1"/>
  <c r="DM112" i="13" s="1"/>
  <c r="DN112" i="13" s="1"/>
  <c r="DT156" i="13"/>
  <c r="DV156" i="13" s="1"/>
  <c r="DW101" i="13"/>
  <c r="DL140" i="13"/>
  <c r="DM140" i="13" s="1"/>
  <c r="DO117" i="13"/>
  <c r="DQ117" i="13" s="1"/>
  <c r="DN117" i="13"/>
  <c r="DV70" i="13"/>
  <c r="DV157" i="13"/>
  <c r="DX157" i="13" s="1"/>
  <c r="DY157" i="13" s="1"/>
  <c r="EA157" i="13" s="1"/>
  <c r="DV72" i="13"/>
  <c r="DX72" i="13" s="1"/>
  <c r="DY72" i="13" s="1"/>
  <c r="DZ72" i="13" s="1"/>
  <c r="DW115" i="13"/>
  <c r="DU142" i="13"/>
  <c r="DV142" i="13" s="1"/>
  <c r="DN94" i="13"/>
  <c r="DP94" i="13" s="1"/>
  <c r="DO94" i="13"/>
  <c r="DQ94" i="13" s="1"/>
  <c r="DO166" i="13"/>
  <c r="DN166" i="13"/>
  <c r="DV100" i="13"/>
  <c r="DX100" i="13" s="1"/>
  <c r="DY100" i="13" s="1"/>
  <c r="DW160" i="13"/>
  <c r="DX160" i="13" s="1"/>
  <c r="DY160" i="13" s="1"/>
  <c r="DZ160" i="13" s="1"/>
  <c r="DV106" i="13"/>
  <c r="DZ164" i="13"/>
  <c r="EC164" i="13" s="1"/>
  <c r="DV91" i="13"/>
  <c r="DX91" i="13" s="1"/>
  <c r="DY91" i="13" s="1"/>
  <c r="DN93" i="13"/>
  <c r="DP93" i="13" s="1"/>
  <c r="DO93" i="13"/>
  <c r="DV79" i="13"/>
  <c r="DW104" i="13"/>
  <c r="DX104" i="13" s="1"/>
  <c r="DY104" i="13" s="1"/>
  <c r="DZ104" i="13" s="1"/>
  <c r="DV83" i="13"/>
  <c r="DW121" i="13"/>
  <c r="DW125" i="13"/>
  <c r="DV163" i="13"/>
  <c r="DX163" i="13" s="1"/>
  <c r="DY163" i="13" s="1"/>
  <c r="DV150" i="13"/>
  <c r="DX150" i="13" s="1"/>
  <c r="DY150" i="13" s="1"/>
  <c r="DV87" i="13"/>
  <c r="DV136" i="13"/>
  <c r="DX136" i="13" s="1"/>
  <c r="DY136" i="13" s="1"/>
  <c r="EA136" i="13" s="1"/>
  <c r="DW144" i="13"/>
  <c r="DW128" i="13"/>
  <c r="DX128" i="13" s="1"/>
  <c r="DY128" i="13" s="1"/>
  <c r="DW75" i="13"/>
  <c r="DW149" i="13"/>
  <c r="DV111" i="13"/>
  <c r="DW97" i="13"/>
  <c r="DX97" i="13" s="1"/>
  <c r="DY97" i="13" s="1"/>
  <c r="DZ97" i="13" s="1"/>
  <c r="DV151" i="13"/>
  <c r="DW155" i="13"/>
  <c r="DX155" i="13" s="1"/>
  <c r="DY155" i="13" s="1"/>
  <c r="EA155" i="13" s="1"/>
  <c r="DW111" i="13"/>
  <c r="DX111" i="13" s="1"/>
  <c r="DY111" i="13" s="1"/>
  <c r="DZ111" i="13" s="1"/>
  <c r="DO103" i="13"/>
  <c r="DN103" i="13"/>
  <c r="DW85" i="13"/>
  <c r="DX85" i="13" s="1"/>
  <c r="DY85" i="13" s="1"/>
  <c r="DZ85" i="13" s="1"/>
  <c r="DW162" i="13"/>
  <c r="DN147" i="13"/>
  <c r="DQ147" i="13" s="1"/>
  <c r="DO147" i="13"/>
  <c r="DV162" i="13"/>
  <c r="DX162" i="13" s="1"/>
  <c r="DY162" i="13" s="1"/>
  <c r="DZ162" i="13" s="1"/>
  <c r="DV123" i="13"/>
  <c r="DX123" i="13" s="1"/>
  <c r="DY123" i="13" s="1"/>
  <c r="EA123" i="13" s="1"/>
  <c r="DX119" i="13"/>
  <c r="DY119" i="13" s="1"/>
  <c r="DZ119" i="13" s="1"/>
  <c r="DR133" i="13"/>
  <c r="DS133" i="13" s="1"/>
  <c r="DT133" i="13" s="1"/>
  <c r="DW156" i="13"/>
  <c r="DV125" i="13"/>
  <c r="DV71" i="13"/>
  <c r="DX71" i="13" s="1"/>
  <c r="DY71" i="13" s="1"/>
  <c r="DZ71" i="13" s="1"/>
  <c r="DV137" i="13"/>
  <c r="DX137" i="13" s="1"/>
  <c r="DY137" i="13" s="1"/>
  <c r="EA137" i="13" s="1"/>
  <c r="DV121" i="13"/>
  <c r="DX121" i="13" s="1"/>
  <c r="DY121" i="13" s="1"/>
  <c r="DW158" i="13"/>
  <c r="DX158" i="13" s="1"/>
  <c r="DY158" i="13" s="1"/>
  <c r="DZ158" i="13" s="1"/>
  <c r="DX70" i="13"/>
  <c r="DY70" i="13" s="1"/>
  <c r="DZ70" i="13" s="1"/>
  <c r="DW165" i="13"/>
  <c r="DX165" i="13" s="1"/>
  <c r="DY165" i="13" s="1"/>
  <c r="DW107" i="13"/>
  <c r="DW129" i="13"/>
  <c r="DX76" i="13"/>
  <c r="DY76" i="13" s="1"/>
  <c r="EA76" i="13" s="1"/>
  <c r="DW84" i="13"/>
  <c r="DX84" i="13" s="1"/>
  <c r="DY84" i="13" s="1"/>
  <c r="EA84" i="13" s="1"/>
  <c r="DV127" i="13"/>
  <c r="DX127" i="13" s="1"/>
  <c r="DY127" i="13" s="1"/>
  <c r="EA127" i="13" s="1"/>
  <c r="DV74" i="13"/>
  <c r="DX74" i="13" s="1"/>
  <c r="DY74" i="13" s="1"/>
  <c r="DZ74" i="13" s="1"/>
  <c r="DW152" i="13"/>
  <c r="DX152" i="13" s="1"/>
  <c r="DY152" i="13" s="1"/>
  <c r="EA152" i="13" s="1"/>
  <c r="DW80" i="13"/>
  <c r="DX80" i="13" s="1"/>
  <c r="DY80" i="13" s="1"/>
  <c r="DZ80" i="13" s="1"/>
  <c r="DV167" i="13"/>
  <c r="DX167" i="13" s="1"/>
  <c r="DY167" i="13" s="1"/>
  <c r="DX145" i="13"/>
  <c r="DY145" i="13" s="1"/>
  <c r="DZ145" i="13" s="1"/>
  <c r="DV69" i="13"/>
  <c r="DX69" i="13" s="1"/>
  <c r="DY69" i="13" s="1"/>
  <c r="DZ69" i="13" s="1"/>
  <c r="DW142" i="13"/>
  <c r="DX142" i="13" s="1"/>
  <c r="DY142" i="13" s="1"/>
  <c r="DU88" i="13"/>
  <c r="DW88" i="13" s="1"/>
  <c r="DV113" i="13"/>
  <c r="DX113" i="13" s="1"/>
  <c r="DY113" i="13" s="1"/>
  <c r="DZ113" i="13" s="1"/>
  <c r="DV99" i="13"/>
  <c r="DX99" i="13" s="1"/>
  <c r="DY99" i="13" s="1"/>
  <c r="DV129" i="13"/>
  <c r="DX129" i="13" s="1"/>
  <c r="DY129" i="13" s="1"/>
  <c r="EA129" i="13" s="1"/>
  <c r="DX79" i="13"/>
  <c r="DY79" i="13" s="1"/>
  <c r="EA79" i="13" s="1"/>
  <c r="DX131" i="13"/>
  <c r="DY131" i="13" s="1"/>
  <c r="DZ131" i="13" s="1"/>
  <c r="DX135" i="13"/>
  <c r="DY135" i="13" s="1"/>
  <c r="DZ135" i="13" s="1"/>
  <c r="DW83" i="13"/>
  <c r="DV107" i="13"/>
  <c r="DU133" i="13"/>
  <c r="DW159" i="13"/>
  <c r="DX159" i="13" s="1"/>
  <c r="DY159" i="13" s="1"/>
  <c r="DZ159" i="13" s="1"/>
  <c r="DW134" i="13"/>
  <c r="DX134" i="13" s="1"/>
  <c r="DY134" i="13" s="1"/>
  <c r="DZ134" i="13" s="1"/>
  <c r="DX132" i="13"/>
  <c r="DY132" i="13" s="1"/>
  <c r="DZ132" i="13" s="1"/>
  <c r="DV86" i="13"/>
  <c r="DX86" i="13" s="1"/>
  <c r="DY86" i="13" s="1"/>
  <c r="DZ86" i="13" s="1"/>
  <c r="DX109" i="13"/>
  <c r="DY109" i="13" s="1"/>
  <c r="EA109" i="13" s="1"/>
  <c r="DX114" i="13"/>
  <c r="DY114" i="13" s="1"/>
  <c r="DZ114" i="13" s="1"/>
  <c r="DX144" i="13"/>
  <c r="DY144" i="13" s="1"/>
  <c r="DZ144" i="13" s="1"/>
  <c r="DU77" i="13"/>
  <c r="DW77" i="13" s="1"/>
  <c r="DO90" i="13"/>
  <c r="DN90" i="13"/>
  <c r="DX92" i="13"/>
  <c r="DY92" i="13" s="1"/>
  <c r="DZ92" i="13" s="1"/>
  <c r="DO89" i="13"/>
  <c r="DQ89" i="13" s="1"/>
  <c r="DU68" i="13"/>
  <c r="DT68" i="13"/>
  <c r="DW96" i="13"/>
  <c r="DX96" i="13" s="1"/>
  <c r="DY96" i="13" s="1"/>
  <c r="DZ96" i="13" s="1"/>
  <c r="DV95" i="13"/>
  <c r="DX95" i="13" s="1"/>
  <c r="DY95" i="13" s="1"/>
  <c r="DZ95" i="13" s="1"/>
  <c r="DX143" i="13"/>
  <c r="DY143" i="13" s="1"/>
  <c r="DZ143" i="13" s="1"/>
  <c r="DV154" i="13"/>
  <c r="DX154" i="13" s="1"/>
  <c r="DY154" i="13" s="1"/>
  <c r="DX130" i="13"/>
  <c r="DY130" i="13" s="1"/>
  <c r="DZ130" i="13" s="1"/>
  <c r="DQ110" i="13"/>
  <c r="DQ105" i="13"/>
  <c r="DV168" i="13"/>
  <c r="DX168" i="13" s="1"/>
  <c r="DY168" i="13" s="1"/>
  <c r="DZ168" i="13" s="1"/>
  <c r="DM169" i="13"/>
  <c r="DX146" i="13"/>
  <c r="DY146" i="13" s="1"/>
  <c r="DZ146" i="13" s="1"/>
  <c r="DP105" i="13"/>
  <c r="DV81" i="13"/>
  <c r="DX81" i="13" s="1"/>
  <c r="DY81" i="13" s="1"/>
  <c r="EA81" i="13" s="1"/>
  <c r="DV98" i="13"/>
  <c r="DX98" i="13" s="1"/>
  <c r="DY98" i="13" s="1"/>
  <c r="DZ98" i="13" s="1"/>
  <c r="DW153" i="13"/>
  <c r="DX153" i="13" s="1"/>
  <c r="DY153" i="13" s="1"/>
  <c r="DV141" i="13"/>
  <c r="DX141" i="13" s="1"/>
  <c r="DY141" i="13" s="1"/>
  <c r="EA141" i="13" s="1"/>
  <c r="DX75" i="13"/>
  <c r="DY75" i="13" s="1"/>
  <c r="DZ75" i="13" s="1"/>
  <c r="DX73" i="13"/>
  <c r="DY73" i="13" s="1"/>
  <c r="EA73" i="13" s="1"/>
  <c r="DP110" i="13"/>
  <c r="DO108" i="13"/>
  <c r="DQ108" i="13" s="1"/>
  <c r="DR139" i="13"/>
  <c r="DS139" i="13" s="1"/>
  <c r="DT139" i="13" s="1"/>
  <c r="DT126" i="13"/>
  <c r="DW126" i="13" s="1"/>
  <c r="DU102" i="13"/>
  <c r="DW102" i="13" s="1"/>
  <c r="DX161" i="13"/>
  <c r="DY161" i="13" s="1"/>
  <c r="DZ161" i="13" s="1"/>
  <c r="DT122" i="13"/>
  <c r="DW122" i="13" s="1"/>
  <c r="DX156" i="13"/>
  <c r="DY156" i="13" s="1"/>
  <c r="EA156" i="13" s="1"/>
  <c r="DX138" i="13"/>
  <c r="DY138" i="13" s="1"/>
  <c r="DZ138" i="13" s="1"/>
  <c r="DX151" i="13"/>
  <c r="DY151" i="13" s="1"/>
  <c r="EA151" i="13" s="1"/>
  <c r="DX115" i="13"/>
  <c r="DY115" i="13" s="1"/>
  <c r="EA115" i="13" s="1"/>
  <c r="DX124" i="13"/>
  <c r="DY124" i="13" s="1"/>
  <c r="EA124" i="13" s="1"/>
  <c r="DX78" i="13"/>
  <c r="DY78" i="13" s="1"/>
  <c r="EA78" i="13" s="1"/>
  <c r="DX106" i="13"/>
  <c r="DY106" i="13" s="1"/>
  <c r="DX87" i="13"/>
  <c r="DY87" i="13" s="1"/>
  <c r="DZ87" i="13" s="1"/>
  <c r="DX116" i="13"/>
  <c r="DY116" i="13" s="1"/>
  <c r="DZ116" i="13" s="1"/>
  <c r="DX149" i="13"/>
  <c r="DY149" i="13" s="1"/>
  <c r="DZ149" i="13" s="1"/>
  <c r="DX82" i="13"/>
  <c r="DY82" i="13" s="1"/>
  <c r="EA82" i="13" s="1"/>
  <c r="DX120" i="13"/>
  <c r="DY120" i="13" s="1"/>
  <c r="EA120" i="13" s="1"/>
  <c r="DX101" i="13"/>
  <c r="DY101" i="13" s="1"/>
  <c r="DZ101" i="13" s="1"/>
  <c r="EB164" i="13"/>
  <c r="EA119" i="13"/>
  <c r="EA131" i="13"/>
  <c r="EA114" i="13"/>
  <c r="EA148" i="13" l="1"/>
  <c r="DZ148" i="13"/>
  <c r="EC148" i="13" s="1"/>
  <c r="EA91" i="13"/>
  <c r="EB91" i="13" s="1"/>
  <c r="DZ91" i="13"/>
  <c r="DZ100" i="13"/>
  <c r="EA100" i="13"/>
  <c r="DO112" i="13"/>
  <c r="DP112" i="13" s="1"/>
  <c r="DX107" i="13"/>
  <c r="DY107" i="13" s="1"/>
  <c r="DN140" i="13"/>
  <c r="DO140" i="13"/>
  <c r="DQ140" i="13" s="1"/>
  <c r="DV68" i="13"/>
  <c r="DX125" i="13"/>
  <c r="DY125" i="13" s="1"/>
  <c r="EA125" i="13" s="1"/>
  <c r="DV118" i="13"/>
  <c r="DW118" i="13"/>
  <c r="DZ107" i="13"/>
  <c r="EC107" i="13" s="1"/>
  <c r="EA107" i="13"/>
  <c r="DZ150" i="13"/>
  <c r="EA150" i="13"/>
  <c r="DP117" i="13"/>
  <c r="DR117" i="13" s="1"/>
  <c r="DS117" i="13" s="1"/>
  <c r="DT117" i="13" s="1"/>
  <c r="DP103" i="13"/>
  <c r="DX83" i="13"/>
  <c r="DY83" i="13" s="1"/>
  <c r="EA83" i="13" s="1"/>
  <c r="DQ166" i="13"/>
  <c r="DP166" i="13"/>
  <c r="DR166" i="13" s="1"/>
  <c r="DS166" i="13" s="1"/>
  <c r="EA80" i="13"/>
  <c r="DQ103" i="13"/>
  <c r="DQ93" i="13"/>
  <c r="DR93" i="13" s="1"/>
  <c r="DS93" i="13" s="1"/>
  <c r="DZ128" i="13"/>
  <c r="EA128" i="13"/>
  <c r="DZ163" i="13"/>
  <c r="EA163" i="13"/>
  <c r="EC163" i="13" s="1"/>
  <c r="EA132" i="13"/>
  <c r="EA104" i="13"/>
  <c r="EB104" i="13" s="1"/>
  <c r="EA144" i="13"/>
  <c r="EB144" i="13" s="1"/>
  <c r="EA75" i="13"/>
  <c r="EB75" i="13" s="1"/>
  <c r="DZ76" i="13"/>
  <c r="DZ165" i="13"/>
  <c r="EA165" i="13"/>
  <c r="EA135" i="13"/>
  <c r="EC135" i="13" s="1"/>
  <c r="DZ84" i="13"/>
  <c r="EB84" i="13" s="1"/>
  <c r="EA113" i="13"/>
  <c r="EA96" i="13"/>
  <c r="EB96" i="13" s="1"/>
  <c r="DP147" i="13"/>
  <c r="DR147" i="13" s="1"/>
  <c r="DS147" i="13" s="1"/>
  <c r="DZ167" i="13"/>
  <c r="EB167" i="13" s="1"/>
  <c r="EA167" i="13"/>
  <c r="EA142" i="13"/>
  <c r="DZ142" i="13"/>
  <c r="EA70" i="13"/>
  <c r="EB70" i="13" s="1"/>
  <c r="DZ79" i="13"/>
  <c r="EB79" i="13" s="1"/>
  <c r="EA111" i="13"/>
  <c r="EC111" i="13" s="1"/>
  <c r="DZ109" i="13"/>
  <c r="EB109" i="13" s="1"/>
  <c r="EA162" i="13"/>
  <c r="EC162" i="13" s="1"/>
  <c r="EA146" i="13"/>
  <c r="EC146" i="13" s="1"/>
  <c r="DR94" i="13"/>
  <c r="DS94" i="13" s="1"/>
  <c r="DU94" i="13" s="1"/>
  <c r="EA95" i="13"/>
  <c r="EB95" i="13" s="1"/>
  <c r="EA130" i="13"/>
  <c r="EC130" i="13" s="1"/>
  <c r="DZ121" i="13"/>
  <c r="EA121" i="13"/>
  <c r="EB121" i="13" s="1"/>
  <c r="DV88" i="13"/>
  <c r="DX88" i="13" s="1"/>
  <c r="DY88" i="13" s="1"/>
  <c r="EA88" i="13" s="1"/>
  <c r="DZ157" i="13"/>
  <c r="EC157" i="13" s="1"/>
  <c r="DW133" i="13"/>
  <c r="EA161" i="13"/>
  <c r="EC161" i="13" s="1"/>
  <c r="DZ141" i="13"/>
  <c r="EB141" i="13" s="1"/>
  <c r="EA71" i="13"/>
  <c r="EC71" i="13" s="1"/>
  <c r="EA145" i="13"/>
  <c r="EC145" i="13" s="1"/>
  <c r="DZ123" i="13"/>
  <c r="EB123" i="13" s="1"/>
  <c r="EA149" i="13"/>
  <c r="EB149" i="13" s="1"/>
  <c r="EA160" i="13"/>
  <c r="EC160" i="13" s="1"/>
  <c r="EA158" i="13"/>
  <c r="EB158" i="13" s="1"/>
  <c r="DW68" i="13"/>
  <c r="DX68" i="13" s="1"/>
  <c r="DY68" i="13" s="1"/>
  <c r="DZ68" i="13" s="1"/>
  <c r="DZ99" i="13"/>
  <c r="EB99" i="13" s="1"/>
  <c r="EA99" i="13"/>
  <c r="DT94" i="13"/>
  <c r="DV94" i="13" s="1"/>
  <c r="EA92" i="13"/>
  <c r="EB92" i="13" s="1"/>
  <c r="DV133" i="13"/>
  <c r="DZ156" i="13"/>
  <c r="EC156" i="13" s="1"/>
  <c r="EA72" i="13"/>
  <c r="EB72" i="13" s="1"/>
  <c r="EA143" i="13"/>
  <c r="EC143" i="13" s="1"/>
  <c r="DZ73" i="13"/>
  <c r="EC73" i="13" s="1"/>
  <c r="DZ129" i="13"/>
  <c r="EC129" i="13" s="1"/>
  <c r="DZ127" i="13"/>
  <c r="EC127" i="13" s="1"/>
  <c r="DZ82" i="13"/>
  <c r="EC82" i="13" s="1"/>
  <c r="DU139" i="13"/>
  <c r="DW139" i="13" s="1"/>
  <c r="EA86" i="13"/>
  <c r="EB86" i="13" s="1"/>
  <c r="EA138" i="13"/>
  <c r="EC138" i="13" s="1"/>
  <c r="DZ137" i="13"/>
  <c r="EC137" i="13" s="1"/>
  <c r="DV126" i="13"/>
  <c r="DX126" i="13" s="1"/>
  <c r="DY126" i="13" s="1"/>
  <c r="EA126" i="13" s="1"/>
  <c r="DP89" i="13"/>
  <c r="DR110" i="13"/>
  <c r="DS110" i="13" s="1"/>
  <c r="DU110" i="13" s="1"/>
  <c r="DV77" i="13"/>
  <c r="DX77" i="13" s="1"/>
  <c r="DY77" i="13" s="1"/>
  <c r="DV122" i="13"/>
  <c r="DX122" i="13" s="1"/>
  <c r="DY122" i="13" s="1"/>
  <c r="EA159" i="13"/>
  <c r="EB159" i="13" s="1"/>
  <c r="DV102" i="13"/>
  <c r="DX102" i="13" s="1"/>
  <c r="DY102" i="13" s="1"/>
  <c r="EA102" i="13" s="1"/>
  <c r="DR105" i="13"/>
  <c r="DS105" i="13" s="1"/>
  <c r="DT105" i="13" s="1"/>
  <c r="DQ90" i="13"/>
  <c r="DP90" i="13"/>
  <c r="EA116" i="13"/>
  <c r="EC116" i="13" s="1"/>
  <c r="DZ154" i="13"/>
  <c r="EA154" i="13"/>
  <c r="DZ124" i="13"/>
  <c r="EC124" i="13" s="1"/>
  <c r="EA87" i="13"/>
  <c r="EC87" i="13" s="1"/>
  <c r="EA97" i="13"/>
  <c r="EB97" i="13" s="1"/>
  <c r="DZ152" i="13"/>
  <c r="EC152" i="13" s="1"/>
  <c r="DZ153" i="13"/>
  <c r="EA153" i="13"/>
  <c r="DR89" i="13"/>
  <c r="DS89" i="13" s="1"/>
  <c r="DT89" i="13" s="1"/>
  <c r="EA101" i="13"/>
  <c r="EB101" i="13" s="1"/>
  <c r="DZ115" i="13"/>
  <c r="EB115" i="13" s="1"/>
  <c r="DQ112" i="13"/>
  <c r="DP108" i="13"/>
  <c r="DR108" i="13" s="1"/>
  <c r="DS108" i="13" s="1"/>
  <c r="EA74" i="13"/>
  <c r="EB74" i="13" s="1"/>
  <c r="DZ125" i="13"/>
  <c r="EC125" i="13" s="1"/>
  <c r="DZ120" i="13"/>
  <c r="EB120" i="13" s="1"/>
  <c r="EA85" i="13"/>
  <c r="EC85" i="13" s="1"/>
  <c r="DZ151" i="13"/>
  <c r="EC151" i="13" s="1"/>
  <c r="DZ81" i="13"/>
  <c r="EC81" i="13" s="1"/>
  <c r="DZ155" i="13"/>
  <c r="EC155" i="13" s="1"/>
  <c r="EA98" i="13"/>
  <c r="EC98" i="13" s="1"/>
  <c r="EA168" i="13"/>
  <c r="EB168" i="13" s="1"/>
  <c r="EA134" i="13"/>
  <c r="EB134" i="13" s="1"/>
  <c r="EA69" i="13"/>
  <c r="EC69" i="13" s="1"/>
  <c r="DZ78" i="13"/>
  <c r="EC78" i="13" s="1"/>
  <c r="DZ136" i="13"/>
  <c r="EB136" i="13" s="1"/>
  <c r="EA106" i="13"/>
  <c r="DZ106" i="13"/>
  <c r="ED164" i="13"/>
  <c r="EE164" i="13" s="1"/>
  <c r="EB114" i="13"/>
  <c r="EB100" i="13"/>
  <c r="EB113" i="13"/>
  <c r="EC104" i="13"/>
  <c r="EC76" i="13"/>
  <c r="EB132" i="13"/>
  <c r="EB131" i="13"/>
  <c r="EB119" i="13"/>
  <c r="EB146" i="13"/>
  <c r="EC80" i="13"/>
  <c r="EB71" i="13"/>
  <c r="EC132" i="13"/>
  <c r="EB87" i="13"/>
  <c r="EB76" i="13"/>
  <c r="EC113" i="13"/>
  <c r="EB80" i="13"/>
  <c r="EC97" i="13"/>
  <c r="EC114" i="13"/>
  <c r="EC100" i="13"/>
  <c r="EC84" i="13"/>
  <c r="EC131" i="13"/>
  <c r="EC119" i="13"/>
  <c r="EB107" i="13" l="1"/>
  <c r="EC95" i="13"/>
  <c r="ED95" i="13" s="1"/>
  <c r="EE95" i="13" s="1"/>
  <c r="EK95" i="13" s="1"/>
  <c r="EC91" i="13"/>
  <c r="ED91" i="13" s="1"/>
  <c r="EE91" i="13" s="1"/>
  <c r="EK91" i="13" s="1"/>
  <c r="EC109" i="13"/>
  <c r="EB142" i="13"/>
  <c r="EB148" i="13"/>
  <c r="ED148" i="13" s="1"/>
  <c r="EE148" i="13" s="1"/>
  <c r="EC165" i="13"/>
  <c r="EB128" i="13"/>
  <c r="EB150" i="13"/>
  <c r="DX118" i="13"/>
  <c r="DY118" i="13" s="1"/>
  <c r="DP140" i="13"/>
  <c r="DR140" i="13" s="1"/>
  <c r="DS140" i="13" s="1"/>
  <c r="DW94" i="13"/>
  <c r="DX94" i="13" s="1"/>
  <c r="DY94" i="13" s="1"/>
  <c r="EA94" i="13" s="1"/>
  <c r="EC150" i="13"/>
  <c r="EC75" i="13"/>
  <c r="DR103" i="13"/>
  <c r="DS103" i="13" s="1"/>
  <c r="EB111" i="13"/>
  <c r="ED111" i="13" s="1"/>
  <c r="EE111" i="13" s="1"/>
  <c r="EK111" i="13" s="1"/>
  <c r="DT93" i="13"/>
  <c r="DU93" i="13"/>
  <c r="DW93" i="13" s="1"/>
  <c r="EC96" i="13"/>
  <c r="ED96" i="13" s="1"/>
  <c r="EE96" i="13" s="1"/>
  <c r="EK96" i="13" s="1"/>
  <c r="DU117" i="13"/>
  <c r="DW117" i="13" s="1"/>
  <c r="DT166" i="13"/>
  <c r="DU166" i="13"/>
  <c r="EB165" i="13"/>
  <c r="ED165" i="13" s="1"/>
  <c r="EE165" i="13" s="1"/>
  <c r="EK165" i="13" s="1"/>
  <c r="EB145" i="13"/>
  <c r="EC158" i="13"/>
  <c r="EC128" i="13"/>
  <c r="ED128" i="13" s="1"/>
  <c r="EE128" i="13" s="1"/>
  <c r="EN74" i="13" s="1"/>
  <c r="D45" i="13" s="1"/>
  <c r="EC142" i="13"/>
  <c r="ED142" i="13" s="1"/>
  <c r="EE142" i="13" s="1"/>
  <c r="EK142" i="13" s="1"/>
  <c r="DZ83" i="13"/>
  <c r="EB163" i="13"/>
  <c r="EB73" i="13"/>
  <c r="ED73" i="13" s="1"/>
  <c r="EE73" i="13" s="1"/>
  <c r="EK73" i="13" s="1"/>
  <c r="DV139" i="13"/>
  <c r="DX139" i="13" s="1"/>
  <c r="DY139" i="13" s="1"/>
  <c r="DZ139" i="13" s="1"/>
  <c r="EC121" i="13"/>
  <c r="EB157" i="13"/>
  <c r="ED157" i="13" s="1"/>
  <c r="EE157" i="13" s="1"/>
  <c r="EC70" i="13"/>
  <c r="EB138" i="13"/>
  <c r="ED138" i="13" s="1"/>
  <c r="EE138" i="13" s="1"/>
  <c r="EF138" i="13" s="1"/>
  <c r="EB98" i="13"/>
  <c r="ED98" i="13" s="1"/>
  <c r="EE98" i="13" s="1"/>
  <c r="EN71" i="13" s="1"/>
  <c r="D42" i="13" s="1"/>
  <c r="EC144" i="13"/>
  <c r="ED144" i="13" s="1"/>
  <c r="EE144" i="13" s="1"/>
  <c r="EK144" i="13" s="1"/>
  <c r="EC149" i="13"/>
  <c r="ED149" i="13" s="1"/>
  <c r="EE149" i="13" s="1"/>
  <c r="EK149" i="13" s="1"/>
  <c r="EC167" i="13"/>
  <c r="EB130" i="13"/>
  <c r="ED130" i="13" s="1"/>
  <c r="EE130" i="13" s="1"/>
  <c r="EK130" i="13" s="1"/>
  <c r="EC72" i="13"/>
  <c r="ED72" i="13" s="1"/>
  <c r="EE72" i="13" s="1"/>
  <c r="EK72" i="13" s="1"/>
  <c r="EB162" i="13"/>
  <c r="EC134" i="13"/>
  <c r="EB135" i="13"/>
  <c r="ED135" i="13" s="1"/>
  <c r="EE135" i="13" s="1"/>
  <c r="EK135" i="13" s="1"/>
  <c r="EB78" i="13"/>
  <c r="ED78" i="13" s="1"/>
  <c r="EE78" i="13" s="1"/>
  <c r="EK78" i="13" s="1"/>
  <c r="EB160" i="13"/>
  <c r="ED160" i="13" s="1"/>
  <c r="EE160" i="13" s="1"/>
  <c r="EK160" i="13" s="1"/>
  <c r="EC74" i="13"/>
  <c r="ED74" i="13" s="1"/>
  <c r="EE74" i="13" s="1"/>
  <c r="EK74" i="13" s="1"/>
  <c r="EC79" i="13"/>
  <c r="ED79" i="13" s="1"/>
  <c r="EE79" i="13" s="1"/>
  <c r="EK79" i="13" s="1"/>
  <c r="EC92" i="13"/>
  <c r="ED92" i="13" s="1"/>
  <c r="EE92" i="13" s="1"/>
  <c r="EB143" i="13"/>
  <c r="ED143" i="13" s="1"/>
  <c r="EE143" i="13" s="1"/>
  <c r="EK143" i="13" s="1"/>
  <c r="EB137" i="13"/>
  <c r="ED137" i="13" s="1"/>
  <c r="EE137" i="13" s="1"/>
  <c r="EK137" i="13" s="1"/>
  <c r="EB82" i="13"/>
  <c r="ED82" i="13" s="1"/>
  <c r="EE82" i="13" s="1"/>
  <c r="EK82" i="13" s="1"/>
  <c r="DX133" i="13"/>
  <c r="DY133" i="13" s="1"/>
  <c r="DZ133" i="13" s="1"/>
  <c r="ED158" i="13"/>
  <c r="EE158" i="13" s="1"/>
  <c r="EN77" i="13" s="1"/>
  <c r="D48" i="13" s="1"/>
  <c r="EC99" i="13"/>
  <c r="ED99" i="13" s="1"/>
  <c r="EE99" i="13" s="1"/>
  <c r="EK99" i="13" s="1"/>
  <c r="EC115" i="13"/>
  <c r="ED115" i="13" s="1"/>
  <c r="EE115" i="13" s="1"/>
  <c r="EK115" i="13" s="1"/>
  <c r="EC101" i="13"/>
  <c r="ED101" i="13" s="1"/>
  <c r="EE101" i="13" s="1"/>
  <c r="EK101" i="13" s="1"/>
  <c r="EB161" i="13"/>
  <c r="ED161" i="13" s="1"/>
  <c r="EE161" i="13" s="1"/>
  <c r="EK161" i="13" s="1"/>
  <c r="ED150" i="13"/>
  <c r="EE150" i="13" s="1"/>
  <c r="EK150" i="13" s="1"/>
  <c r="DU105" i="13"/>
  <c r="DV105" i="13" s="1"/>
  <c r="EB153" i="13"/>
  <c r="EC141" i="13"/>
  <c r="ED141" i="13" s="1"/>
  <c r="EE141" i="13" s="1"/>
  <c r="EC123" i="13"/>
  <c r="EB156" i="13"/>
  <c r="ED156" i="13" s="1"/>
  <c r="EE156" i="13" s="1"/>
  <c r="EK156" i="13" s="1"/>
  <c r="EC86" i="13"/>
  <c r="ED86" i="13" s="1"/>
  <c r="EE86" i="13" s="1"/>
  <c r="EK86" i="13" s="1"/>
  <c r="EB129" i="13"/>
  <c r="ED129" i="13" s="1"/>
  <c r="EE129" i="13" s="1"/>
  <c r="EK129" i="13" s="1"/>
  <c r="EB152" i="13"/>
  <c r="ED152" i="13" s="1"/>
  <c r="EE152" i="13" s="1"/>
  <c r="EK152" i="13" s="1"/>
  <c r="EB116" i="13"/>
  <c r="ED116" i="13" s="1"/>
  <c r="EE116" i="13" s="1"/>
  <c r="EK116" i="13" s="1"/>
  <c r="EB69" i="13"/>
  <c r="ED69" i="13" s="1"/>
  <c r="EE69" i="13" s="1"/>
  <c r="EK69" i="13" s="1"/>
  <c r="EC153" i="13"/>
  <c r="EB155" i="13"/>
  <c r="ED155" i="13" s="1"/>
  <c r="EE155" i="13" s="1"/>
  <c r="EB127" i="13"/>
  <c r="ED127" i="13" s="1"/>
  <c r="EE127" i="13" s="1"/>
  <c r="EK127" i="13" s="1"/>
  <c r="ED100" i="13"/>
  <c r="EE100" i="13" s="1"/>
  <c r="EK100" i="13" s="1"/>
  <c r="EC159" i="13"/>
  <c r="ED159" i="13" s="1"/>
  <c r="EE159" i="13" s="1"/>
  <c r="EK159" i="13" s="1"/>
  <c r="EC120" i="13"/>
  <c r="ED120" i="13" s="1"/>
  <c r="EE120" i="13" s="1"/>
  <c r="EK120" i="13" s="1"/>
  <c r="DT110" i="13"/>
  <c r="DV110" i="13" s="1"/>
  <c r="EB154" i="13"/>
  <c r="ED109" i="13"/>
  <c r="EE109" i="13" s="1"/>
  <c r="EK109" i="13" s="1"/>
  <c r="EB124" i="13"/>
  <c r="ED124" i="13" s="1"/>
  <c r="EE124" i="13" s="1"/>
  <c r="EK124" i="13" s="1"/>
  <c r="EC154" i="13"/>
  <c r="DR90" i="13"/>
  <c r="DS90" i="13" s="1"/>
  <c r="DU90" i="13" s="1"/>
  <c r="DT147" i="13"/>
  <c r="DU147" i="13"/>
  <c r="EA77" i="13"/>
  <c r="DZ77" i="13"/>
  <c r="DR112" i="13"/>
  <c r="DS112" i="13" s="1"/>
  <c r="DU112" i="13" s="1"/>
  <c r="ED162" i="13"/>
  <c r="EE162" i="13" s="1"/>
  <c r="EK162" i="13" s="1"/>
  <c r="DU89" i="13"/>
  <c r="DV89" i="13" s="1"/>
  <c r="EC136" i="13"/>
  <c r="ED136" i="13" s="1"/>
  <c r="EE136" i="13" s="1"/>
  <c r="DZ126" i="13"/>
  <c r="EB126" i="13" s="1"/>
  <c r="EC168" i="13"/>
  <c r="ED168" i="13" s="1"/>
  <c r="EE168" i="13" s="1"/>
  <c r="EG168" i="13" s="1"/>
  <c r="ED84" i="13"/>
  <c r="EE84" i="13" s="1"/>
  <c r="EK84" i="13" s="1"/>
  <c r="ED97" i="13"/>
  <c r="EE97" i="13" s="1"/>
  <c r="EK97" i="13" s="1"/>
  <c r="ED107" i="13"/>
  <c r="EE107" i="13" s="1"/>
  <c r="EK107" i="13" s="1"/>
  <c r="EB85" i="13"/>
  <c r="ED85" i="13" s="1"/>
  <c r="EE85" i="13" s="1"/>
  <c r="EK85" i="13" s="1"/>
  <c r="ED131" i="13"/>
  <c r="EE131" i="13" s="1"/>
  <c r="EK131" i="13" s="1"/>
  <c r="ED134" i="13"/>
  <c r="EE134" i="13" s="1"/>
  <c r="EK134" i="13" s="1"/>
  <c r="DT108" i="13"/>
  <c r="DU108" i="13"/>
  <c r="DZ94" i="13"/>
  <c r="EB94" i="13" s="1"/>
  <c r="EB151" i="13"/>
  <c r="ED151" i="13" s="1"/>
  <c r="EE151" i="13" s="1"/>
  <c r="ED119" i="13"/>
  <c r="EE119" i="13" s="1"/>
  <c r="EK119" i="13" s="1"/>
  <c r="EB125" i="13"/>
  <c r="ED125" i="13" s="1"/>
  <c r="EE125" i="13" s="1"/>
  <c r="ED114" i="13"/>
  <c r="EE114" i="13" s="1"/>
  <c r="EK114" i="13" s="1"/>
  <c r="ED123" i="13"/>
  <c r="EE123" i="13" s="1"/>
  <c r="EK123" i="13" s="1"/>
  <c r="ED71" i="13"/>
  <c r="EE71" i="13" s="1"/>
  <c r="EK71" i="13" s="1"/>
  <c r="ED70" i="13"/>
  <c r="EE70" i="13" s="1"/>
  <c r="EK70" i="13" s="1"/>
  <c r="ED146" i="13"/>
  <c r="EE146" i="13" s="1"/>
  <c r="EK146" i="13" s="1"/>
  <c r="EB81" i="13"/>
  <c r="ED81" i="13" s="1"/>
  <c r="EE81" i="13" s="1"/>
  <c r="EK81" i="13" s="1"/>
  <c r="ED87" i="13"/>
  <c r="EE87" i="13" s="1"/>
  <c r="EK87" i="13" s="1"/>
  <c r="ED132" i="13"/>
  <c r="EE132" i="13" s="1"/>
  <c r="EK132" i="13" s="1"/>
  <c r="ED104" i="13"/>
  <c r="EE104" i="13" s="1"/>
  <c r="EK104" i="13" s="1"/>
  <c r="ED167" i="13"/>
  <c r="EE167" i="13" s="1"/>
  <c r="EK167" i="13" s="1"/>
  <c r="ED163" i="13"/>
  <c r="EE163" i="13" s="1"/>
  <c r="EK163" i="13" s="1"/>
  <c r="ED145" i="13"/>
  <c r="EE145" i="13" s="1"/>
  <c r="EK145" i="13" s="1"/>
  <c r="ED80" i="13"/>
  <c r="EE80" i="13" s="1"/>
  <c r="EK80" i="13" s="1"/>
  <c r="ED113" i="13"/>
  <c r="EE113" i="13" s="1"/>
  <c r="EK113" i="13" s="1"/>
  <c r="ED121" i="13"/>
  <c r="EE121" i="13" s="1"/>
  <c r="EK121" i="13" s="1"/>
  <c r="EA68" i="13"/>
  <c r="EB68" i="13" s="1"/>
  <c r="EC106" i="13"/>
  <c r="DZ102" i="13"/>
  <c r="EB102" i="13" s="1"/>
  <c r="EB106" i="13"/>
  <c r="DZ122" i="13"/>
  <c r="EA122" i="13"/>
  <c r="ED76" i="13"/>
  <c r="EE76" i="13" s="1"/>
  <c r="EK76" i="13" s="1"/>
  <c r="DZ88" i="13"/>
  <c r="EB88" i="13" s="1"/>
  <c r="ED75" i="13"/>
  <c r="EE75" i="13" s="1"/>
  <c r="EK75" i="13" s="1"/>
  <c r="EK164" i="13"/>
  <c r="EF164" i="13"/>
  <c r="EG164" i="13"/>
  <c r="EN76" i="13"/>
  <c r="D47" i="13" s="1"/>
  <c r="EK148" i="13"/>
  <c r="EG100" i="13"/>
  <c r="EF167" i="13"/>
  <c r="EF148" i="13"/>
  <c r="EG148" i="13"/>
  <c r="DU140" i="13" l="1"/>
  <c r="DT140" i="13"/>
  <c r="DZ118" i="13"/>
  <c r="EA118" i="13"/>
  <c r="DV117" i="13"/>
  <c r="DX117" i="13" s="1"/>
  <c r="DY117" i="13" s="1"/>
  <c r="DT103" i="13"/>
  <c r="DU103" i="13"/>
  <c r="DW103" i="13" s="1"/>
  <c r="EG119" i="13"/>
  <c r="DT112" i="13"/>
  <c r="DV112" i="13" s="1"/>
  <c r="EK157" i="13"/>
  <c r="EG157" i="13"/>
  <c r="EH157" i="13" s="1"/>
  <c r="EJ157" i="13" s="1"/>
  <c r="EF157" i="13"/>
  <c r="DV166" i="13"/>
  <c r="DW166" i="13"/>
  <c r="EF96" i="13"/>
  <c r="EC83" i="13"/>
  <c r="EB83" i="13"/>
  <c r="EG109" i="13"/>
  <c r="EG96" i="13"/>
  <c r="EI96" i="13" s="1"/>
  <c r="EK158" i="13"/>
  <c r="DV93" i="13"/>
  <c r="DX93" i="13" s="1"/>
  <c r="DY93" i="13" s="1"/>
  <c r="EF119" i="13"/>
  <c r="EI119" i="13" s="1"/>
  <c r="EG150" i="13"/>
  <c r="EI150" i="13" s="1"/>
  <c r="ED153" i="13"/>
  <c r="EE153" i="13" s="1"/>
  <c r="EK153" i="13" s="1"/>
  <c r="EF150" i="13"/>
  <c r="EF162" i="13"/>
  <c r="EH162" i="13" s="1"/>
  <c r="EJ162" i="13" s="1"/>
  <c r="EG158" i="13"/>
  <c r="EK92" i="13"/>
  <c r="EF92" i="13"/>
  <c r="EG92" i="13"/>
  <c r="EI92" i="13" s="1"/>
  <c r="ED154" i="13"/>
  <c r="EE154" i="13" s="1"/>
  <c r="EG154" i="13" s="1"/>
  <c r="EA133" i="13"/>
  <c r="EC133" i="13" s="1"/>
  <c r="EG138" i="13"/>
  <c r="EI138" i="13" s="1"/>
  <c r="EG72" i="13"/>
  <c r="EF142" i="13"/>
  <c r="EF82" i="13"/>
  <c r="EG84" i="13"/>
  <c r="EN75" i="13"/>
  <c r="D46" i="13" s="1"/>
  <c r="EG111" i="13"/>
  <c r="EG165" i="13"/>
  <c r="EF158" i="13"/>
  <c r="EH158" i="13" s="1"/>
  <c r="EJ158" i="13" s="1"/>
  <c r="EM77" i="13" s="1"/>
  <c r="C48" i="13" s="1"/>
  <c r="EF149" i="13"/>
  <c r="EF128" i="13"/>
  <c r="DW110" i="13"/>
  <c r="DX110" i="13" s="1"/>
  <c r="DY110" i="13" s="1"/>
  <c r="EA110" i="13" s="1"/>
  <c r="EF104" i="13"/>
  <c r="EF111" i="13"/>
  <c r="EH111" i="13" s="1"/>
  <c r="EJ111" i="13" s="1"/>
  <c r="EF91" i="13"/>
  <c r="EG162" i="13"/>
  <c r="EG129" i="13"/>
  <c r="EF87" i="13"/>
  <c r="EF123" i="13"/>
  <c r="EF137" i="13"/>
  <c r="EG82" i="13"/>
  <c r="EI82" i="13" s="1"/>
  <c r="EG128" i="13"/>
  <c r="EK138" i="13"/>
  <c r="DW105" i="13"/>
  <c r="DX105" i="13" s="1"/>
  <c r="DY105" i="13" s="1"/>
  <c r="EK128" i="13"/>
  <c r="EF145" i="13"/>
  <c r="EG123" i="13"/>
  <c r="EG137" i="13"/>
  <c r="EH137" i="13" s="1"/>
  <c r="EJ137" i="13" s="1"/>
  <c r="EF130" i="13"/>
  <c r="EF84" i="13"/>
  <c r="EF72" i="13"/>
  <c r="EK141" i="13"/>
  <c r="EF141" i="13"/>
  <c r="EG141" i="13"/>
  <c r="EG160" i="13"/>
  <c r="EF121" i="13"/>
  <c r="EF73" i="13"/>
  <c r="EG98" i="13"/>
  <c r="EG120" i="13"/>
  <c r="EK98" i="13"/>
  <c r="ED106" i="13"/>
  <c r="EE106" i="13" s="1"/>
  <c r="EK106" i="13" s="1"/>
  <c r="EG73" i="13"/>
  <c r="EH73" i="13" s="1"/>
  <c r="EJ73" i="13" s="1"/>
  <c r="EG142" i="13"/>
  <c r="EH142" i="13" s="1"/>
  <c r="EJ142" i="13" s="1"/>
  <c r="EF97" i="13"/>
  <c r="EF98" i="13"/>
  <c r="EF160" i="13"/>
  <c r="EF100" i="13"/>
  <c r="EH100" i="13" s="1"/>
  <c r="EJ100" i="13" s="1"/>
  <c r="EG145" i="13"/>
  <c r="EI145" i="13" s="1"/>
  <c r="EG149" i="13"/>
  <c r="EG79" i="13"/>
  <c r="EF99" i="13"/>
  <c r="EF86" i="13"/>
  <c r="EG130" i="13"/>
  <c r="EF120" i="13"/>
  <c r="EB77" i="13"/>
  <c r="EK155" i="13"/>
  <c r="EF155" i="13"/>
  <c r="EG155" i="13"/>
  <c r="DW89" i="13"/>
  <c r="DX89" i="13" s="1"/>
  <c r="DY89" i="13" s="1"/>
  <c r="EA89" i="13" s="1"/>
  <c r="EG78" i="13"/>
  <c r="EG144" i="13"/>
  <c r="EF107" i="13"/>
  <c r="EF74" i="13"/>
  <c r="EG131" i="13"/>
  <c r="EG97" i="13"/>
  <c r="EF116" i="13"/>
  <c r="EG167" i="13"/>
  <c r="EI167" i="13" s="1"/>
  <c r="EG107" i="13"/>
  <c r="EG132" i="13"/>
  <c r="EF131" i="13"/>
  <c r="EC126" i="13"/>
  <c r="EF109" i="13"/>
  <c r="EF127" i="13"/>
  <c r="DS169" i="13"/>
  <c r="EF78" i="13"/>
  <c r="EF161" i="13"/>
  <c r="EG121" i="13"/>
  <c r="EF132" i="13"/>
  <c r="DT90" i="13"/>
  <c r="DV90" i="13" s="1"/>
  <c r="EC77" i="13"/>
  <c r="DV147" i="13"/>
  <c r="DW147" i="13"/>
  <c r="EK136" i="13"/>
  <c r="EF136" i="13"/>
  <c r="EG136" i="13"/>
  <c r="EF129" i="13"/>
  <c r="EF70" i="13"/>
  <c r="EG124" i="13"/>
  <c r="EF124" i="13"/>
  <c r="EG159" i="13"/>
  <c r="EF154" i="13"/>
  <c r="EH154" i="13" s="1"/>
  <c r="EJ154" i="13" s="1"/>
  <c r="EG134" i="13"/>
  <c r="EG163" i="13"/>
  <c r="EF134" i="13"/>
  <c r="EF159" i="13"/>
  <c r="EF163" i="13"/>
  <c r="EF80" i="13"/>
  <c r="EG99" i="13"/>
  <c r="EI99" i="13" s="1"/>
  <c r="EG71" i="13"/>
  <c r="EG114" i="13"/>
  <c r="EG146" i="13"/>
  <c r="EC102" i="13"/>
  <c r="ED102" i="13" s="1"/>
  <c r="EE102" i="13" s="1"/>
  <c r="EK102" i="13" s="1"/>
  <c r="EG91" i="13"/>
  <c r="EF135" i="13"/>
  <c r="EG161" i="13"/>
  <c r="EG87" i="13"/>
  <c r="EG81" i="13"/>
  <c r="EF113" i="13"/>
  <c r="EF146" i="13"/>
  <c r="EH146" i="13" s="1"/>
  <c r="EJ146" i="13" s="1"/>
  <c r="DV108" i="13"/>
  <c r="DW112" i="13"/>
  <c r="EA139" i="13"/>
  <c r="EC139" i="13" s="1"/>
  <c r="EF144" i="13"/>
  <c r="EG127" i="13"/>
  <c r="EI127" i="13" s="1"/>
  <c r="EN69" i="13"/>
  <c r="D40" i="13" s="1"/>
  <c r="EC94" i="13"/>
  <c r="ED94" i="13" s="1"/>
  <c r="EE94" i="13" s="1"/>
  <c r="EK94" i="13" s="1"/>
  <c r="DW108" i="13"/>
  <c r="EF156" i="13"/>
  <c r="EK151" i="13"/>
  <c r="EG151" i="13"/>
  <c r="EF151" i="13"/>
  <c r="EK125" i="13"/>
  <c r="EF125" i="13"/>
  <c r="EG125" i="13"/>
  <c r="EF165" i="13"/>
  <c r="EF71" i="13"/>
  <c r="EF114" i="13"/>
  <c r="EF79" i="13"/>
  <c r="EG116" i="13"/>
  <c r="EG86" i="13"/>
  <c r="EF115" i="13"/>
  <c r="EG74" i="13"/>
  <c r="EG152" i="13"/>
  <c r="EG104" i="13"/>
  <c r="EG135" i="13"/>
  <c r="EG80" i="13"/>
  <c r="EG70" i="13"/>
  <c r="EG115" i="13"/>
  <c r="EG156" i="13"/>
  <c r="EF81" i="13"/>
  <c r="EG113" i="13"/>
  <c r="EG75" i="13"/>
  <c r="EF75" i="13"/>
  <c r="EN78" i="13"/>
  <c r="D49" i="13" s="1"/>
  <c r="EF168" i="13"/>
  <c r="EI168" i="13" s="1"/>
  <c r="EF76" i="13"/>
  <c r="EK168" i="13"/>
  <c r="EG85" i="13"/>
  <c r="EG143" i="13"/>
  <c r="EF95" i="13"/>
  <c r="EF152" i="13"/>
  <c r="EF85" i="13"/>
  <c r="EF143" i="13"/>
  <c r="EF69" i="13"/>
  <c r="EC68" i="13"/>
  <c r="ED68" i="13" s="1"/>
  <c r="EE68" i="13" s="1"/>
  <c r="EC88" i="13"/>
  <c r="ED88" i="13" s="1"/>
  <c r="EE88" i="13" s="1"/>
  <c r="EG69" i="13"/>
  <c r="EG95" i="13"/>
  <c r="EF106" i="13"/>
  <c r="EG76" i="13"/>
  <c r="EF101" i="13"/>
  <c r="EC122" i="13"/>
  <c r="EG101" i="13"/>
  <c r="EB122" i="13"/>
  <c r="ED126" i="13"/>
  <c r="EE126" i="13" s="1"/>
  <c r="EK126" i="13" s="1"/>
  <c r="EI164" i="13"/>
  <c r="EH164" i="13"/>
  <c r="EJ164" i="13" s="1"/>
  <c r="EH148" i="13"/>
  <c r="EJ148" i="13" s="1"/>
  <c r="EM76" i="13" s="1"/>
  <c r="C47" i="13" s="1"/>
  <c r="EH119" i="13"/>
  <c r="EJ119" i="13" s="1"/>
  <c r="EH138" i="13"/>
  <c r="EJ138" i="13" s="1"/>
  <c r="EM75" i="13" s="1"/>
  <c r="C46" i="13" s="1"/>
  <c r="EI148" i="13"/>
  <c r="EI157" i="13"/>
  <c r="DW140" i="13" l="1"/>
  <c r="DV140" i="13"/>
  <c r="DX140" i="13" s="1"/>
  <c r="DY140" i="13" s="1"/>
  <c r="EI158" i="13"/>
  <c r="EB118" i="13"/>
  <c r="ED118" i="13" s="1"/>
  <c r="EE118" i="13" s="1"/>
  <c r="EC118" i="13"/>
  <c r="EH72" i="13"/>
  <c r="EJ72" i="13" s="1"/>
  <c r="EI109" i="13"/>
  <c r="EH123" i="13"/>
  <c r="EJ123" i="13" s="1"/>
  <c r="EH91" i="13"/>
  <c r="EJ91" i="13" s="1"/>
  <c r="DX166" i="13"/>
  <c r="DY166" i="13" s="1"/>
  <c r="EA166" i="13" s="1"/>
  <c r="EC166" i="13" s="1"/>
  <c r="EA117" i="13"/>
  <c r="EC117" i="13" s="1"/>
  <c r="DZ117" i="13"/>
  <c r="EH150" i="13"/>
  <c r="EJ150" i="13" s="1"/>
  <c r="EH78" i="13"/>
  <c r="EJ78" i="13" s="1"/>
  <c r="EM69" i="13" s="1"/>
  <c r="C40" i="13" s="1"/>
  <c r="EH82" i="13"/>
  <c r="EJ82" i="13" s="1"/>
  <c r="EH96" i="13"/>
  <c r="EJ96" i="13" s="1"/>
  <c r="EI160" i="13"/>
  <c r="DV103" i="13"/>
  <c r="DX103" i="13" s="1"/>
  <c r="DY103" i="13" s="1"/>
  <c r="EI72" i="13"/>
  <c r="DZ93" i="13"/>
  <c r="EA93" i="13"/>
  <c r="ED83" i="13"/>
  <c r="EE83" i="13" s="1"/>
  <c r="DZ166" i="13"/>
  <c r="EH85" i="13"/>
  <c r="EJ85" i="13" s="1"/>
  <c r="EI128" i="13"/>
  <c r="EH92" i="13"/>
  <c r="EJ92" i="13" s="1"/>
  <c r="EH107" i="13"/>
  <c r="EJ107" i="13" s="1"/>
  <c r="EI162" i="13"/>
  <c r="EH160" i="13"/>
  <c r="EJ160" i="13" s="1"/>
  <c r="EI123" i="13"/>
  <c r="EI142" i="13"/>
  <c r="EI104" i="13"/>
  <c r="EI91" i="13"/>
  <c r="EF153" i="13"/>
  <c r="EI107" i="13"/>
  <c r="EI73" i="13"/>
  <c r="EI84" i="13"/>
  <c r="EI100" i="13"/>
  <c r="EG153" i="13"/>
  <c r="EH153" i="13" s="1"/>
  <c r="EJ153" i="13" s="1"/>
  <c r="EI70" i="13"/>
  <c r="EH152" i="13"/>
  <c r="EJ152" i="13" s="1"/>
  <c r="EH116" i="13"/>
  <c r="EJ116" i="13" s="1"/>
  <c r="EH144" i="13"/>
  <c r="EJ144" i="13" s="1"/>
  <c r="EH87" i="13"/>
  <c r="EJ87" i="13" s="1"/>
  <c r="EK154" i="13"/>
  <c r="EB133" i="13"/>
  <c r="ED133" i="13" s="1"/>
  <c r="EE133" i="13" s="1"/>
  <c r="EG133" i="13" s="1"/>
  <c r="EH149" i="13"/>
  <c r="EJ149" i="13" s="1"/>
  <c r="EI98" i="13"/>
  <c r="DZ110" i="13"/>
  <c r="EB110" i="13" s="1"/>
  <c r="EH159" i="13"/>
  <c r="EJ159" i="13" s="1"/>
  <c r="EI165" i="13"/>
  <c r="EI69" i="13"/>
  <c r="EH143" i="13"/>
  <c r="EJ143" i="13" s="1"/>
  <c r="EH95" i="13"/>
  <c r="EJ95" i="13" s="1"/>
  <c r="EH80" i="13"/>
  <c r="EJ80" i="13" s="1"/>
  <c r="EA105" i="13"/>
  <c r="DZ105" i="13"/>
  <c r="EI111" i="13"/>
  <c r="EH165" i="13"/>
  <c r="EJ165" i="13" s="1"/>
  <c r="EH129" i="13"/>
  <c r="EJ129" i="13" s="1"/>
  <c r="EI159" i="13"/>
  <c r="EI78" i="13"/>
  <c r="EI79" i="13"/>
  <c r="EH141" i="13"/>
  <c r="EJ141" i="13" s="1"/>
  <c r="EH128" i="13"/>
  <c r="EJ128" i="13" s="1"/>
  <c r="EM74" i="13" s="1"/>
  <c r="C45" i="13" s="1"/>
  <c r="EH121" i="13"/>
  <c r="EJ121" i="13" s="1"/>
  <c r="EH127" i="13"/>
  <c r="EJ127" i="13" s="1"/>
  <c r="EH145" i="13"/>
  <c r="EJ145" i="13" s="1"/>
  <c r="EI137" i="13"/>
  <c r="EI129" i="13"/>
  <c r="EH84" i="13"/>
  <c r="EJ84" i="13" s="1"/>
  <c r="EG106" i="13"/>
  <c r="EI106" i="13" s="1"/>
  <c r="EI81" i="13"/>
  <c r="EI80" i="13"/>
  <c r="EH79" i="13"/>
  <c r="EJ79" i="13" s="1"/>
  <c r="EI124" i="13"/>
  <c r="DW90" i="13"/>
  <c r="DX90" i="13" s="1"/>
  <c r="DY90" i="13" s="1"/>
  <c r="ED77" i="13"/>
  <c r="EE77" i="13" s="1"/>
  <c r="EK77" i="13" s="1"/>
  <c r="EI161" i="13"/>
  <c r="EI97" i="13"/>
  <c r="EI155" i="13"/>
  <c r="EH120" i="13"/>
  <c r="EJ120" i="13" s="1"/>
  <c r="EI86" i="13"/>
  <c r="EI132" i="13"/>
  <c r="EH131" i="13"/>
  <c r="EJ131" i="13" s="1"/>
  <c r="EH74" i="13"/>
  <c r="EJ74" i="13" s="1"/>
  <c r="EH130" i="13"/>
  <c r="EJ130" i="13" s="1"/>
  <c r="EI121" i="13"/>
  <c r="EI141" i="13"/>
  <c r="EI149" i="13"/>
  <c r="EI131" i="13"/>
  <c r="EI154" i="13"/>
  <c r="EH113" i="13"/>
  <c r="EJ113" i="13" s="1"/>
  <c r="EH163" i="13"/>
  <c r="EJ163" i="13" s="1"/>
  <c r="EI130" i="13"/>
  <c r="EH132" i="13"/>
  <c r="EJ132" i="13" s="1"/>
  <c r="EI116" i="13"/>
  <c r="EI143" i="13"/>
  <c r="EH76" i="13"/>
  <c r="EJ76" i="13" s="1"/>
  <c r="EH71" i="13"/>
  <c r="EJ71" i="13" s="1"/>
  <c r="EI87" i="13"/>
  <c r="EI152" i="13"/>
  <c r="EI74" i="13"/>
  <c r="EH151" i="13"/>
  <c r="EJ151" i="13" s="1"/>
  <c r="EI144" i="13"/>
  <c r="EI151" i="13"/>
  <c r="EH167" i="13"/>
  <c r="EJ167" i="13" s="1"/>
  <c r="EI120" i="13"/>
  <c r="EH98" i="13"/>
  <c r="EJ98" i="13" s="1"/>
  <c r="EM71" i="13" s="1"/>
  <c r="C42" i="13" s="1"/>
  <c r="EF133" i="13"/>
  <c r="EH133" i="13" s="1"/>
  <c r="EJ133" i="13" s="1"/>
  <c r="EI163" i="13"/>
  <c r="EI113" i="13"/>
  <c r="EH97" i="13"/>
  <c r="EJ97" i="13" s="1"/>
  <c r="EH155" i="13"/>
  <c r="EJ155" i="13" s="1"/>
  <c r="EH99" i="13"/>
  <c r="EJ99" i="13" s="1"/>
  <c r="EH124" i="13"/>
  <c r="EJ124" i="13" s="1"/>
  <c r="EH104" i="13"/>
  <c r="EJ104" i="13" s="1"/>
  <c r="EH86" i="13"/>
  <c r="EJ86" i="13" s="1"/>
  <c r="EH109" i="13"/>
  <c r="EJ109" i="13" s="1"/>
  <c r="EH161" i="13"/>
  <c r="EJ161" i="13" s="1"/>
  <c r="EI76" i="13"/>
  <c r="EH70" i="13"/>
  <c r="EJ70" i="13" s="1"/>
  <c r="DX147" i="13"/>
  <c r="DY147" i="13" s="1"/>
  <c r="EA147" i="13" s="1"/>
  <c r="EI95" i="13"/>
  <c r="DX108" i="13"/>
  <c r="DY108" i="13" s="1"/>
  <c r="DZ108" i="13" s="1"/>
  <c r="EH69" i="13"/>
  <c r="EJ69" i="13" s="1"/>
  <c r="EH156" i="13"/>
  <c r="EJ156" i="13" s="1"/>
  <c r="EI135" i="13"/>
  <c r="EI115" i="13"/>
  <c r="EI114" i="13"/>
  <c r="EI125" i="13"/>
  <c r="EI146" i="13"/>
  <c r="EI71" i="13"/>
  <c r="EH134" i="13"/>
  <c r="EJ134" i="13" s="1"/>
  <c r="EI136" i="13"/>
  <c r="EH136" i="13"/>
  <c r="EJ136" i="13" s="1"/>
  <c r="EH125" i="13"/>
  <c r="EJ125" i="13" s="1"/>
  <c r="EI156" i="13"/>
  <c r="EI134" i="13"/>
  <c r="EH114" i="13"/>
  <c r="EJ114" i="13" s="1"/>
  <c r="EH115" i="13"/>
  <c r="EJ115" i="13" s="1"/>
  <c r="EH135" i="13"/>
  <c r="EJ135" i="13" s="1"/>
  <c r="DZ89" i="13"/>
  <c r="EC89" i="13" s="1"/>
  <c r="DX112" i="13"/>
  <c r="DY112" i="13" s="1"/>
  <c r="DZ112" i="13" s="1"/>
  <c r="EB139" i="13"/>
  <c r="ED139" i="13" s="1"/>
  <c r="EE139" i="13" s="1"/>
  <c r="EK139" i="13" s="1"/>
  <c r="EF94" i="13"/>
  <c r="EG94" i="13"/>
  <c r="EH75" i="13"/>
  <c r="EJ75" i="13" s="1"/>
  <c r="EH101" i="13"/>
  <c r="EJ101" i="13" s="1"/>
  <c r="EK68" i="13"/>
  <c r="EN68" i="13"/>
  <c r="D39" i="13" s="1"/>
  <c r="EG68" i="13"/>
  <c r="EH81" i="13"/>
  <c r="EJ81" i="13" s="1"/>
  <c r="EI75" i="13"/>
  <c r="EH168" i="13"/>
  <c r="EJ168" i="13" s="1"/>
  <c r="EM78" i="13" s="1"/>
  <c r="C49" i="13" s="1"/>
  <c r="EF68" i="13"/>
  <c r="EH68" i="13" s="1"/>
  <c r="EJ68" i="13" s="1"/>
  <c r="EM68" i="13" s="1"/>
  <c r="C39" i="13" s="1"/>
  <c r="EI85" i="13"/>
  <c r="EG102" i="13"/>
  <c r="EF88" i="13"/>
  <c r="EN70" i="13"/>
  <c r="D41" i="13" s="1"/>
  <c r="EG88" i="13"/>
  <c r="EK88" i="13"/>
  <c r="EI101" i="13"/>
  <c r="EF102" i="13"/>
  <c r="EG126" i="13"/>
  <c r="ED122" i="13"/>
  <c r="EE122" i="13" s="1"/>
  <c r="EF126" i="13"/>
  <c r="EK118" i="13" l="1"/>
  <c r="EN73" i="13"/>
  <c r="D44" i="13" s="1"/>
  <c r="EG118" i="13"/>
  <c r="EI118" i="13" s="1"/>
  <c r="EF118" i="13"/>
  <c r="EA140" i="13"/>
  <c r="DZ140" i="13"/>
  <c r="EB117" i="13"/>
  <c r="ED117" i="13" s="1"/>
  <c r="EE117" i="13" s="1"/>
  <c r="EA103" i="13"/>
  <c r="EC103" i="13" s="1"/>
  <c r="DZ103" i="13"/>
  <c r="EB93" i="13"/>
  <c r="EC93" i="13"/>
  <c r="EB166" i="13"/>
  <c r="ED166" i="13" s="1"/>
  <c r="EE166" i="13" s="1"/>
  <c r="EK83" i="13"/>
  <c r="EF83" i="13"/>
  <c r="EG83" i="13"/>
  <c r="EK133" i="13"/>
  <c r="EH106" i="13"/>
  <c r="EJ106" i="13" s="1"/>
  <c r="EC105" i="13"/>
  <c r="EI153" i="13"/>
  <c r="EC110" i="13"/>
  <c r="ED110" i="13" s="1"/>
  <c r="EE110" i="13" s="1"/>
  <c r="EG77" i="13"/>
  <c r="EI77" i="13" s="1"/>
  <c r="EA108" i="13"/>
  <c r="EC108" i="13" s="1"/>
  <c r="EF77" i="13"/>
  <c r="EB105" i="13"/>
  <c r="EI133" i="13"/>
  <c r="DZ147" i="13"/>
  <c r="EB147" i="13" s="1"/>
  <c r="DY169" i="13"/>
  <c r="EA90" i="13"/>
  <c r="DZ90" i="13"/>
  <c r="EB89" i="13"/>
  <c r="ED89" i="13" s="1"/>
  <c r="EE89" i="13" s="1"/>
  <c r="EG89" i="13" s="1"/>
  <c r="EA112" i="13"/>
  <c r="EC112" i="13" s="1"/>
  <c r="EI94" i="13"/>
  <c r="EG139" i="13"/>
  <c r="EF139" i="13"/>
  <c r="EI68" i="13"/>
  <c r="EH94" i="13"/>
  <c r="EJ94" i="13" s="1"/>
  <c r="EI102" i="13"/>
  <c r="EH88" i="13"/>
  <c r="EJ88" i="13" s="1"/>
  <c r="EM70" i="13" s="1"/>
  <c r="C41" i="13" s="1"/>
  <c r="EI88" i="13"/>
  <c r="EH126" i="13"/>
  <c r="EJ126" i="13" s="1"/>
  <c r="EH102" i="13"/>
  <c r="EJ102" i="13" s="1"/>
  <c r="EK122" i="13"/>
  <c r="EI126" i="13"/>
  <c r="EF122" i="13"/>
  <c r="EG122" i="13"/>
  <c r="EG117" i="13" l="1"/>
  <c r="EK117" i="13"/>
  <c r="EH118" i="13"/>
  <c r="EJ118" i="13" s="1"/>
  <c r="EM73" i="13" s="1"/>
  <c r="C44" i="13" s="1"/>
  <c r="EC140" i="13"/>
  <c r="EB140" i="13"/>
  <c r="ED103" i="13"/>
  <c r="EE103" i="13" s="1"/>
  <c r="EB108" i="13"/>
  <c r="ED108" i="13" s="1"/>
  <c r="EE108" i="13" s="1"/>
  <c r="EI83" i="13"/>
  <c r="EB103" i="13"/>
  <c r="ED105" i="13"/>
  <c r="EE105" i="13" s="1"/>
  <c r="EK105" i="13" s="1"/>
  <c r="EK166" i="13"/>
  <c r="EF166" i="13"/>
  <c r="EG166" i="13"/>
  <c r="EH83" i="13"/>
  <c r="EJ83" i="13" s="1"/>
  <c r="ED93" i="13"/>
  <c r="EE93" i="13" s="1"/>
  <c r="EK110" i="13"/>
  <c r="EG110" i="13"/>
  <c r="EF110" i="13"/>
  <c r="EF117" i="13"/>
  <c r="EI117" i="13" s="1"/>
  <c r="EH77" i="13"/>
  <c r="EJ77" i="13" s="1"/>
  <c r="EH139" i="13"/>
  <c r="EJ139" i="13" s="1"/>
  <c r="EG105" i="13"/>
  <c r="EC147" i="13"/>
  <c r="ED147" i="13" s="1"/>
  <c r="EE147" i="13" s="1"/>
  <c r="EB112" i="13"/>
  <c r="ED112" i="13" s="1"/>
  <c r="EE112" i="13" s="1"/>
  <c r="EK112" i="13" s="1"/>
  <c r="EB90" i="13"/>
  <c r="EC90" i="13"/>
  <c r="EK89" i="13"/>
  <c r="EF89" i="13"/>
  <c r="EH89" i="13" s="1"/>
  <c r="EJ89" i="13" s="1"/>
  <c r="EI139" i="13"/>
  <c r="EH110" i="13"/>
  <c r="EJ110" i="13" s="1"/>
  <c r="EH122" i="13"/>
  <c r="EJ122" i="13" s="1"/>
  <c r="EI122" i="13"/>
  <c r="ED140" i="13" l="1"/>
  <c r="EE140" i="13" s="1"/>
  <c r="EK103" i="13"/>
  <c r="EG103" i="13"/>
  <c r="EF103" i="13"/>
  <c r="EF105" i="13"/>
  <c r="EI110" i="13"/>
  <c r="EK93" i="13"/>
  <c r="EF93" i="13"/>
  <c r="EG93" i="13"/>
  <c r="EH166" i="13"/>
  <c r="EJ166" i="13" s="1"/>
  <c r="EI166" i="13"/>
  <c r="EH117" i="13"/>
  <c r="EJ117" i="13" s="1"/>
  <c r="EH105" i="13"/>
  <c r="EJ105" i="13" s="1"/>
  <c r="EI105" i="13"/>
  <c r="EG147" i="13"/>
  <c r="EF147" i="13"/>
  <c r="EK147" i="13"/>
  <c r="ED90" i="13"/>
  <c r="EE90" i="13" s="1"/>
  <c r="EK90" i="13" s="1"/>
  <c r="EG112" i="13"/>
  <c r="EF112" i="13"/>
  <c r="EI89" i="13"/>
  <c r="EN72" i="13"/>
  <c r="D43" i="13" s="1"/>
  <c r="EG108" i="13"/>
  <c r="EK108" i="13"/>
  <c r="EF108" i="13"/>
  <c r="EH103" i="13" l="1"/>
  <c r="EJ103" i="13" s="1"/>
  <c r="EK140" i="13"/>
  <c r="EG140" i="13"/>
  <c r="EI140" i="13" s="1"/>
  <c r="EF140" i="13"/>
  <c r="EI103" i="13"/>
  <c r="EI93" i="13"/>
  <c r="EH93" i="13"/>
  <c r="EJ93" i="13" s="1"/>
  <c r="EH147" i="13"/>
  <c r="EJ147" i="13" s="1"/>
  <c r="EI112" i="13"/>
  <c r="EI147" i="13"/>
  <c r="EH112" i="13"/>
  <c r="EJ112" i="13" s="1"/>
  <c r="EF90" i="13"/>
  <c r="EE169" i="13"/>
  <c r="Q58" i="13" s="1"/>
  <c r="Q59" i="13" s="1"/>
  <c r="B33" i="13" s="1"/>
  <c r="EG90" i="13"/>
  <c r="EH108" i="13"/>
  <c r="EJ108" i="13" s="1"/>
  <c r="EM72" i="13" s="1"/>
  <c r="C43" i="13" s="1"/>
  <c r="EI108" i="13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49" i="12"/>
  <c r="X50" i="12"/>
  <c r="X51" i="12"/>
  <c r="X52" i="12"/>
  <c r="X3" i="12"/>
  <c r="EH140" i="13" l="1"/>
  <c r="EJ140" i="13" s="1"/>
  <c r="EI90" i="13"/>
  <c r="EH90" i="13"/>
  <c r="EJ90" i="13" s="1"/>
  <c r="G40" i="12"/>
  <c r="G41" i="12"/>
  <c r="G42" i="12"/>
  <c r="G43" i="12"/>
  <c r="G44" i="12"/>
  <c r="G45" i="12"/>
  <c r="G46" i="12"/>
  <c r="G47" i="12"/>
  <c r="G48" i="12"/>
  <c r="G49" i="12"/>
  <c r="G39" i="12"/>
  <c r="N172" i="12"/>
  <c r="B47" i="12"/>
  <c r="B48" i="12"/>
  <c r="B49" i="12"/>
  <c r="B40" i="12"/>
  <c r="B41" i="12"/>
  <c r="B42" i="12"/>
  <c r="B43" i="12"/>
  <c r="B44" i="12"/>
  <c r="B45" i="12"/>
  <c r="B46" i="12"/>
  <c r="B39" i="12"/>
  <c r="N64" i="12" l="1"/>
  <c r="N55" i="12"/>
  <c r="N56" i="12" s="1"/>
  <c r="F12" i="12" l="1"/>
  <c r="N59" i="12" s="1"/>
  <c r="F14" i="12"/>
  <c r="N61" i="12" s="1"/>
  <c r="G12" i="12"/>
  <c r="O59" i="12" s="1"/>
  <c r="G14" i="12"/>
  <c r="O61" i="12" s="1"/>
  <c r="F11" i="12"/>
  <c r="N58" i="12" s="1"/>
  <c r="F13" i="12"/>
  <c r="N60" i="12" s="1"/>
  <c r="F15" i="12"/>
  <c r="N62" i="12" s="1"/>
  <c r="F9" i="12"/>
  <c r="G11" i="12"/>
  <c r="O58" i="12" s="1"/>
  <c r="G13" i="12"/>
  <c r="O60" i="12" s="1"/>
  <c r="G15" i="12"/>
  <c r="O62" i="12" s="1"/>
  <c r="Q61" i="12" l="1"/>
  <c r="Q62" i="12" s="1"/>
  <c r="B16" i="12" s="1"/>
  <c r="Q64" i="12"/>
  <c r="O178" i="12"/>
  <c r="O181" i="12"/>
  <c r="O183" i="12"/>
  <c r="O185" i="12"/>
  <c r="O188" i="12"/>
  <c r="O191" i="12"/>
  <c r="O193" i="12"/>
  <c r="O196" i="12"/>
  <c r="O199" i="12"/>
  <c r="O201" i="12"/>
  <c r="O208" i="12"/>
  <c r="O214" i="12"/>
  <c r="O215" i="12"/>
  <c r="O217" i="12"/>
  <c r="O224" i="12"/>
  <c r="O233" i="12"/>
  <c r="O234" i="12"/>
  <c r="O235" i="12"/>
  <c r="O237" i="12"/>
  <c r="O249" i="12"/>
  <c r="O184" i="12"/>
  <c r="O186" i="12"/>
  <c r="O197" i="12"/>
  <c r="O205" i="12"/>
  <c r="O209" i="12"/>
  <c r="O213" i="12"/>
  <c r="O227" i="12"/>
  <c r="O230" i="12"/>
  <c r="O236" i="12"/>
  <c r="O243" i="12"/>
  <c r="O245" i="12"/>
  <c r="O251" i="12"/>
  <c r="O252" i="12"/>
  <c r="O258" i="12"/>
  <c r="O265" i="12"/>
  <c r="O267" i="12"/>
  <c r="O268" i="12"/>
  <c r="O274" i="12"/>
  <c r="O187" i="12"/>
  <c r="O190" i="12"/>
  <c r="O204" i="12"/>
  <c r="O219" i="12"/>
  <c r="O222" i="12"/>
  <c r="O229" i="12"/>
  <c r="O248" i="12"/>
  <c r="O256" i="12"/>
  <c r="O260" i="12"/>
  <c r="O262" i="12"/>
  <c r="O264" i="12"/>
  <c r="O266" i="12"/>
  <c r="O270" i="12"/>
  <c r="O179" i="12"/>
  <c r="O182" i="12"/>
  <c r="O202" i="12"/>
  <c r="O207" i="12"/>
  <c r="O210" i="12"/>
  <c r="O212" i="12"/>
  <c r="O220" i="12"/>
  <c r="O225" i="12"/>
  <c r="O232" i="12"/>
  <c r="O239" i="12"/>
  <c r="O241" i="12"/>
  <c r="O246" i="12"/>
  <c r="O255" i="12"/>
  <c r="O259" i="12"/>
  <c r="O263" i="12"/>
  <c r="O272" i="12"/>
  <c r="O276" i="12"/>
  <c r="O180" i="12"/>
  <c r="O189" i="12"/>
  <c r="O194" i="12"/>
  <c r="O200" i="12"/>
  <c r="O218" i="12"/>
  <c r="O221" i="12"/>
  <c r="O223" i="12"/>
  <c r="O228" i="12"/>
  <c r="O247" i="12"/>
  <c r="O253" i="12"/>
  <c r="O257" i="12"/>
  <c r="O261" i="12"/>
  <c r="O271" i="12"/>
  <c r="O275" i="12"/>
  <c r="O192" i="12"/>
  <c r="O195" i="12"/>
  <c r="O198" i="12"/>
  <c r="O203" i="12"/>
  <c r="O206" i="12"/>
  <c r="O211" i="12"/>
  <c r="O216" i="12"/>
  <c r="O226" i="12"/>
  <c r="O231" i="12"/>
  <c r="O238" i="12"/>
  <c r="O240" i="12"/>
  <c r="O242" i="12"/>
  <c r="O244" i="12"/>
  <c r="O250" i="12"/>
  <c r="O254" i="12"/>
  <c r="O269" i="12"/>
  <c r="O273" i="12"/>
  <c r="O177" i="12"/>
  <c r="O176" i="12"/>
  <c r="Q65" i="12"/>
  <c r="P186" i="12"/>
  <c r="P194" i="12"/>
  <c r="P202" i="12"/>
  <c r="P203" i="12"/>
  <c r="P205" i="12"/>
  <c r="P212" i="12"/>
  <c r="P218" i="12"/>
  <c r="P219" i="12"/>
  <c r="P221" i="12"/>
  <c r="P225" i="12"/>
  <c r="P226" i="12"/>
  <c r="P227" i="12"/>
  <c r="P229" i="12"/>
  <c r="P243" i="12"/>
  <c r="P244" i="12"/>
  <c r="P246" i="12"/>
  <c r="P179" i="12"/>
  <c r="P181" i="12"/>
  <c r="P188" i="12"/>
  <c r="P190" i="12"/>
  <c r="P192" i="12"/>
  <c r="P201" i="12"/>
  <c r="P216" i="12"/>
  <c r="P220" i="12"/>
  <c r="P222" i="12"/>
  <c r="P224" i="12"/>
  <c r="P231" i="12"/>
  <c r="P234" i="12"/>
  <c r="P238" i="12"/>
  <c r="P241" i="12"/>
  <c r="P247" i="12"/>
  <c r="P253" i="12"/>
  <c r="P255" i="12"/>
  <c r="P256" i="12"/>
  <c r="P262" i="12"/>
  <c r="P269" i="12"/>
  <c r="P271" i="12"/>
  <c r="P272" i="12"/>
  <c r="P178" i="12"/>
  <c r="P184" i="12"/>
  <c r="P193" i="12"/>
  <c r="P195" i="12"/>
  <c r="P198" i="12"/>
  <c r="P206" i="12"/>
  <c r="P209" i="12"/>
  <c r="P211" i="12"/>
  <c r="P214" i="12"/>
  <c r="P217" i="12"/>
  <c r="P235" i="12"/>
  <c r="P240" i="12"/>
  <c r="P242" i="12"/>
  <c r="P245" i="12"/>
  <c r="P250" i="12"/>
  <c r="P252" i="12"/>
  <c r="P254" i="12"/>
  <c r="P258" i="12"/>
  <c r="P273" i="12"/>
  <c r="P177" i="12"/>
  <c r="P185" i="12"/>
  <c r="P187" i="12"/>
  <c r="P196" i="12"/>
  <c r="P199" i="12"/>
  <c r="P204" i="12"/>
  <c r="P230" i="12"/>
  <c r="P236" i="12"/>
  <c r="P248" i="12"/>
  <c r="P251" i="12"/>
  <c r="P260" i="12"/>
  <c r="P264" i="12"/>
  <c r="P266" i="12"/>
  <c r="P268" i="12"/>
  <c r="P270" i="12"/>
  <c r="P274" i="12"/>
  <c r="P182" i="12"/>
  <c r="P191" i="12"/>
  <c r="P197" i="12"/>
  <c r="P207" i="12"/>
  <c r="P210" i="12"/>
  <c r="P213" i="12"/>
  <c r="P215" i="12"/>
  <c r="P232" i="12"/>
  <c r="P237" i="12"/>
  <c r="P239" i="12"/>
  <c r="P249" i="12"/>
  <c r="P259" i="12"/>
  <c r="P263" i="12"/>
  <c r="P267" i="12"/>
  <c r="P276" i="12"/>
  <c r="P176" i="12"/>
  <c r="P180" i="12"/>
  <c r="P183" i="12"/>
  <c r="P189" i="12"/>
  <c r="P200" i="12"/>
  <c r="P208" i="12"/>
  <c r="P223" i="12"/>
  <c r="P228" i="12"/>
  <c r="P233" i="12"/>
  <c r="P257" i="12"/>
  <c r="P261" i="12"/>
  <c r="P265" i="12"/>
  <c r="P275" i="12"/>
  <c r="R178" i="12" l="1"/>
  <c r="T178" i="12" s="1"/>
  <c r="R182" i="12"/>
  <c r="R184" i="12"/>
  <c r="T184" i="12" s="1"/>
  <c r="R188" i="12"/>
  <c r="T188" i="12" s="1"/>
  <c r="R194" i="12"/>
  <c r="R200" i="12"/>
  <c r="R206" i="12"/>
  <c r="T206" i="12" s="1"/>
  <c r="R210" i="12"/>
  <c r="T210" i="12" s="1"/>
  <c r="R216" i="12"/>
  <c r="T216" i="12" s="1"/>
  <c r="R222" i="12"/>
  <c r="T222" i="12" s="1"/>
  <c r="R228" i="12"/>
  <c r="T228" i="12" s="1"/>
  <c r="R236" i="12"/>
  <c r="R242" i="12"/>
  <c r="R248" i="12"/>
  <c r="T248" i="12" s="1"/>
  <c r="R254" i="12"/>
  <c r="T254" i="12" s="1"/>
  <c r="R260" i="12"/>
  <c r="T260" i="12" s="1"/>
  <c r="R266" i="12"/>
  <c r="R272" i="12"/>
  <c r="T272" i="12" s="1"/>
  <c r="Q233" i="12"/>
  <c r="S233" i="12" s="1"/>
  <c r="Q241" i="12"/>
  <c r="Q177" i="12"/>
  <c r="Q179" i="12"/>
  <c r="S179" i="12" s="1"/>
  <c r="Q181" i="12"/>
  <c r="S181" i="12" s="1"/>
  <c r="Q183" i="12"/>
  <c r="S183" i="12" s="1"/>
  <c r="Q185" i="12"/>
  <c r="Q187" i="12"/>
  <c r="Q189" i="12"/>
  <c r="S189" i="12" s="1"/>
  <c r="Q191" i="12"/>
  <c r="S191" i="12" s="1"/>
  <c r="Q193" i="12"/>
  <c r="Q195" i="12"/>
  <c r="Q197" i="12"/>
  <c r="S197" i="12" s="1"/>
  <c r="Q199" i="12"/>
  <c r="Q201" i="12"/>
  <c r="Q203" i="12"/>
  <c r="S203" i="12" s="1"/>
  <c r="Q205" i="12"/>
  <c r="S205" i="12" s="1"/>
  <c r="Q207" i="12"/>
  <c r="S207" i="12" s="1"/>
  <c r="Q209" i="12"/>
  <c r="Q211" i="12"/>
  <c r="Q213" i="12"/>
  <c r="S213" i="12" s="1"/>
  <c r="Q215" i="12"/>
  <c r="S215" i="12" s="1"/>
  <c r="Q217" i="12"/>
  <c r="Q219" i="12"/>
  <c r="Q221" i="12"/>
  <c r="S221" i="12" s="1"/>
  <c r="Q223" i="12"/>
  <c r="S223" i="12" s="1"/>
  <c r="Q225" i="12"/>
  <c r="Q227" i="12"/>
  <c r="S227" i="12" s="1"/>
  <c r="Q229" i="12"/>
  <c r="S229" i="12" s="1"/>
  <c r="Q235" i="12"/>
  <c r="S235" i="12" s="1"/>
  <c r="Q239" i="12"/>
  <c r="Q245" i="12"/>
  <c r="S245" i="12" s="1"/>
  <c r="R177" i="12"/>
  <c r="T177" i="12" s="1"/>
  <c r="R179" i="12"/>
  <c r="T179" i="12" s="1"/>
  <c r="R181" i="12"/>
  <c r="R183" i="12"/>
  <c r="T183" i="12" s="1"/>
  <c r="R185" i="12"/>
  <c r="T185" i="12" s="1"/>
  <c r="R187" i="12"/>
  <c r="T187" i="12" s="1"/>
  <c r="R189" i="12"/>
  <c r="T189" i="12" s="1"/>
  <c r="R191" i="12"/>
  <c r="R193" i="12"/>
  <c r="T193" i="12" s="1"/>
  <c r="R195" i="12"/>
  <c r="T195" i="12" s="1"/>
  <c r="R197" i="12"/>
  <c r="T197" i="12" s="1"/>
  <c r="R199" i="12"/>
  <c r="T199" i="12" s="1"/>
  <c r="R201" i="12"/>
  <c r="T201" i="12" s="1"/>
  <c r="R203" i="12"/>
  <c r="T203" i="12" s="1"/>
  <c r="R205" i="12"/>
  <c r="T205" i="12" s="1"/>
  <c r="R207" i="12"/>
  <c r="T207" i="12" s="1"/>
  <c r="R209" i="12"/>
  <c r="T209" i="12" s="1"/>
  <c r="R211" i="12"/>
  <c r="T211" i="12" s="1"/>
  <c r="R213" i="12"/>
  <c r="R215" i="12"/>
  <c r="T215" i="12" s="1"/>
  <c r="R217" i="12"/>
  <c r="T217" i="12" s="1"/>
  <c r="R219" i="12"/>
  <c r="T219" i="12" s="1"/>
  <c r="R221" i="12"/>
  <c r="R223" i="12"/>
  <c r="T223" i="12" s="1"/>
  <c r="R225" i="12"/>
  <c r="T225" i="12" s="1"/>
  <c r="R227" i="12"/>
  <c r="T227" i="12" s="1"/>
  <c r="R229" i="12"/>
  <c r="Q178" i="12"/>
  <c r="S178" i="12" s="1"/>
  <c r="Q180" i="12"/>
  <c r="S180" i="12" s="1"/>
  <c r="Q182" i="12"/>
  <c r="Q184" i="12"/>
  <c r="Q186" i="12"/>
  <c r="S186" i="12" s="1"/>
  <c r="Q188" i="12"/>
  <c r="S188" i="12" s="1"/>
  <c r="Q190" i="12"/>
  <c r="S190" i="12" s="1"/>
  <c r="Q192" i="12"/>
  <c r="Q194" i="12"/>
  <c r="Q196" i="12"/>
  <c r="S196" i="12" s="1"/>
  <c r="Q198" i="12"/>
  <c r="S198" i="12" s="1"/>
  <c r="Q200" i="12"/>
  <c r="Q202" i="12"/>
  <c r="S202" i="12" s="1"/>
  <c r="Q204" i="12"/>
  <c r="S204" i="12" s="1"/>
  <c r="Q206" i="12"/>
  <c r="S206" i="12" s="1"/>
  <c r="Q208" i="12"/>
  <c r="Q210" i="12"/>
  <c r="Q212" i="12"/>
  <c r="S212" i="12" s="1"/>
  <c r="Q214" i="12"/>
  <c r="S214" i="12" s="1"/>
  <c r="Q216" i="12"/>
  <c r="Q218" i="12"/>
  <c r="Q220" i="12"/>
  <c r="S220" i="12" s="1"/>
  <c r="Q222" i="12"/>
  <c r="S222" i="12" s="1"/>
  <c r="Q224" i="12"/>
  <c r="Q226" i="12"/>
  <c r="Q228" i="12"/>
  <c r="S228" i="12" s="1"/>
  <c r="Q230" i="12"/>
  <c r="S230" i="12" s="1"/>
  <c r="Q232" i="12"/>
  <c r="Q234" i="12"/>
  <c r="Q236" i="12"/>
  <c r="S236" i="12" s="1"/>
  <c r="Q238" i="12"/>
  <c r="S238" i="12" s="1"/>
  <c r="Q240" i="12"/>
  <c r="Q242" i="12"/>
  <c r="S242" i="12" s="1"/>
  <c r="Q244" i="12"/>
  <c r="S244" i="12" s="1"/>
  <c r="Q246" i="12"/>
  <c r="S246" i="12" s="1"/>
  <c r="Q248" i="12"/>
  <c r="S248" i="12" s="1"/>
  <c r="Q250" i="12"/>
  <c r="S250" i="12" s="1"/>
  <c r="Q252" i="12"/>
  <c r="S252" i="12" s="1"/>
  <c r="Q254" i="12"/>
  <c r="S254" i="12" s="1"/>
  <c r="Q256" i="12"/>
  <c r="Q258" i="12"/>
  <c r="S258" i="12" s="1"/>
  <c r="Q260" i="12"/>
  <c r="S260" i="12" s="1"/>
  <c r="Q262" i="12"/>
  <c r="S262" i="12" s="1"/>
  <c r="Q264" i="12"/>
  <c r="Q266" i="12"/>
  <c r="S266" i="12" s="1"/>
  <c r="Q268" i="12"/>
  <c r="S268" i="12" s="1"/>
  <c r="Q270" i="12"/>
  <c r="S270" i="12" s="1"/>
  <c r="Q272" i="12"/>
  <c r="Q274" i="12"/>
  <c r="Q276" i="12"/>
  <c r="S276" i="12" s="1"/>
  <c r="R180" i="12"/>
  <c r="T180" i="12" s="1"/>
  <c r="R186" i="12"/>
  <c r="T186" i="12" s="1"/>
  <c r="R190" i="12"/>
  <c r="T190" i="12" s="1"/>
  <c r="R192" i="12"/>
  <c r="T192" i="12" s="1"/>
  <c r="R196" i="12"/>
  <c r="T196" i="12" s="1"/>
  <c r="R198" i="12"/>
  <c r="R202" i="12"/>
  <c r="T202" i="12" s="1"/>
  <c r="R204" i="12"/>
  <c r="T204" i="12" s="1"/>
  <c r="R208" i="12"/>
  <c r="T208" i="12" s="1"/>
  <c r="R212" i="12"/>
  <c r="R214" i="12"/>
  <c r="T214" i="12" s="1"/>
  <c r="R218" i="12"/>
  <c r="T218" i="12" s="1"/>
  <c r="R220" i="12"/>
  <c r="T220" i="12" s="1"/>
  <c r="R224" i="12"/>
  <c r="T224" i="12" s="1"/>
  <c r="R226" i="12"/>
  <c r="T226" i="12" s="1"/>
  <c r="R230" i="12"/>
  <c r="T230" i="12" s="1"/>
  <c r="R232" i="12"/>
  <c r="T232" i="12" s="1"/>
  <c r="R234" i="12"/>
  <c r="R238" i="12"/>
  <c r="T238" i="12" s="1"/>
  <c r="R240" i="12"/>
  <c r="R244" i="12"/>
  <c r="T244" i="12" s="1"/>
  <c r="R246" i="12"/>
  <c r="T246" i="12" s="1"/>
  <c r="R250" i="12"/>
  <c r="T250" i="12" s="1"/>
  <c r="R252" i="12"/>
  <c r="T252" i="12" s="1"/>
  <c r="R256" i="12"/>
  <c r="T256" i="12" s="1"/>
  <c r="R258" i="12"/>
  <c r="T258" i="12" s="1"/>
  <c r="R262" i="12"/>
  <c r="R264" i="12"/>
  <c r="T264" i="12" s="1"/>
  <c r="R268" i="12"/>
  <c r="T268" i="12" s="1"/>
  <c r="R270" i="12"/>
  <c r="T270" i="12" s="1"/>
  <c r="R274" i="12"/>
  <c r="T274" i="12" s="1"/>
  <c r="R276" i="12"/>
  <c r="T276" i="12" s="1"/>
  <c r="Q231" i="12"/>
  <c r="S231" i="12" s="1"/>
  <c r="Q237" i="12"/>
  <c r="S237" i="12" s="1"/>
  <c r="Q243" i="12"/>
  <c r="S243" i="12" s="1"/>
  <c r="R235" i="12"/>
  <c r="T235" i="12" s="1"/>
  <c r="R243" i="12"/>
  <c r="T243" i="12" s="1"/>
  <c r="Q249" i="12"/>
  <c r="Q253" i="12"/>
  <c r="S253" i="12" s="1"/>
  <c r="Q257" i="12"/>
  <c r="S257" i="12" s="1"/>
  <c r="Q261" i="12"/>
  <c r="S261" i="12" s="1"/>
  <c r="Q265" i="12"/>
  <c r="Q269" i="12"/>
  <c r="S269" i="12" s="1"/>
  <c r="Q273" i="12"/>
  <c r="S273" i="12" s="1"/>
  <c r="R176" i="12"/>
  <c r="T176" i="12" s="1"/>
  <c r="R237" i="12"/>
  <c r="T237" i="12" s="1"/>
  <c r="R245" i="12"/>
  <c r="T245" i="12" s="1"/>
  <c r="R249" i="12"/>
  <c r="T249" i="12" s="1"/>
  <c r="R253" i="12"/>
  <c r="T253" i="12" s="1"/>
  <c r="R257" i="12"/>
  <c r="T257" i="12" s="1"/>
  <c r="R261" i="12"/>
  <c r="T261" i="12" s="1"/>
  <c r="R265" i="12"/>
  <c r="T265" i="12" s="1"/>
  <c r="R269" i="12"/>
  <c r="T269" i="12" s="1"/>
  <c r="R273" i="12"/>
  <c r="T273" i="12" s="1"/>
  <c r="Q176" i="12"/>
  <c r="S176" i="12" s="1"/>
  <c r="R231" i="12"/>
  <c r="T231" i="12" s="1"/>
  <c r="R239" i="12"/>
  <c r="T239" i="12" s="1"/>
  <c r="Q247" i="12"/>
  <c r="S247" i="12" s="1"/>
  <c r="Q251" i="12"/>
  <c r="S251" i="12" s="1"/>
  <c r="Q255" i="12"/>
  <c r="S255" i="12" s="1"/>
  <c r="Q259" i="12"/>
  <c r="S259" i="12" s="1"/>
  <c r="Q263" i="12"/>
  <c r="S263" i="12" s="1"/>
  <c r="Q267" i="12"/>
  <c r="S267" i="12" s="1"/>
  <c r="Q271" i="12"/>
  <c r="S271" i="12" s="1"/>
  <c r="Q275" i="12"/>
  <c r="S275" i="12" s="1"/>
  <c r="R233" i="12"/>
  <c r="R241" i="12"/>
  <c r="T241" i="12" s="1"/>
  <c r="R247" i="12"/>
  <c r="T247" i="12" s="1"/>
  <c r="R251" i="12"/>
  <c r="T251" i="12" s="1"/>
  <c r="R255" i="12"/>
  <c r="T255" i="12" s="1"/>
  <c r="R259" i="12"/>
  <c r="T259" i="12" s="1"/>
  <c r="R263" i="12"/>
  <c r="T263" i="12" s="1"/>
  <c r="R267" i="12"/>
  <c r="T267" i="12" s="1"/>
  <c r="R271" i="12"/>
  <c r="T271" i="12" s="1"/>
  <c r="R275" i="12"/>
  <c r="T275" i="12" s="1"/>
  <c r="T240" i="12"/>
  <c r="T191" i="12"/>
  <c r="T213" i="12"/>
  <c r="T181" i="12"/>
  <c r="T212" i="12"/>
  <c r="T233" i="12"/>
  <c r="T200" i="12"/>
  <c r="T236" i="12"/>
  <c r="T229" i="12"/>
  <c r="T221" i="12"/>
  <c r="S187" i="12"/>
  <c r="S184" i="12"/>
  <c r="S234" i="12"/>
  <c r="O69" i="12"/>
  <c r="T266" i="12"/>
  <c r="S274" i="12"/>
  <c r="T234" i="12"/>
  <c r="S226" i="12"/>
  <c r="S241" i="12"/>
  <c r="S256" i="12"/>
  <c r="S219" i="12"/>
  <c r="S265" i="12"/>
  <c r="S224" i="12"/>
  <c r="S208" i="12"/>
  <c r="S193" i="12"/>
  <c r="T242" i="12"/>
  <c r="T198" i="12"/>
  <c r="T262" i="12"/>
  <c r="S240" i="12"/>
  <c r="S216" i="12"/>
  <c r="S218" i="12"/>
  <c r="S239" i="12"/>
  <c r="S264" i="12"/>
  <c r="S217" i="12"/>
  <c r="S201" i="12"/>
  <c r="S182" i="12"/>
  <c r="T182" i="12"/>
  <c r="S194" i="12"/>
  <c r="T194" i="12"/>
  <c r="S177" i="12"/>
  <c r="S211" i="12"/>
  <c r="S195" i="12"/>
  <c r="S200" i="12"/>
  <c r="S232" i="12"/>
  <c r="S210" i="12"/>
  <c r="S209" i="12"/>
  <c r="S199" i="12"/>
  <c r="V199" i="12" s="1"/>
  <c r="S192" i="12"/>
  <c r="S272" i="12"/>
  <c r="S225" i="12"/>
  <c r="S249" i="12"/>
  <c r="S185" i="12"/>
  <c r="O158" i="12"/>
  <c r="P158" i="12" s="1"/>
  <c r="O72" i="12"/>
  <c r="O78" i="12"/>
  <c r="O83" i="12"/>
  <c r="O85" i="12"/>
  <c r="O88" i="12"/>
  <c r="O94" i="12"/>
  <c r="O97" i="12"/>
  <c r="O98" i="12"/>
  <c r="O103" i="12"/>
  <c r="O104" i="12"/>
  <c r="O108" i="12"/>
  <c r="O109" i="12"/>
  <c r="O123" i="12"/>
  <c r="O126" i="12"/>
  <c r="O128" i="12"/>
  <c r="O129" i="12"/>
  <c r="O136" i="12"/>
  <c r="O139" i="12"/>
  <c r="O141" i="12"/>
  <c r="O149" i="12"/>
  <c r="O151" i="12"/>
  <c r="O153" i="12"/>
  <c r="O160" i="12"/>
  <c r="O161" i="12"/>
  <c r="O164" i="12"/>
  <c r="O166" i="12"/>
  <c r="O76" i="12"/>
  <c r="O79" i="12"/>
  <c r="O91" i="12"/>
  <c r="O96" i="12"/>
  <c r="O99" i="12"/>
  <c r="O101" i="12"/>
  <c r="O105" i="12"/>
  <c r="O111" i="12"/>
  <c r="O114" i="12"/>
  <c r="O116" i="12"/>
  <c r="O118" i="12"/>
  <c r="O120" i="12"/>
  <c r="O125" i="12"/>
  <c r="O130" i="12"/>
  <c r="O132" i="12"/>
  <c r="O134" i="12"/>
  <c r="O138" i="12"/>
  <c r="O140" i="12"/>
  <c r="O142" i="12"/>
  <c r="O148" i="12"/>
  <c r="O152" i="12"/>
  <c r="O154" i="12"/>
  <c r="O156" i="12"/>
  <c r="O157" i="12"/>
  <c r="O165" i="12"/>
  <c r="O167" i="12"/>
  <c r="O70" i="12"/>
  <c r="O73" i="12"/>
  <c r="O80" i="12"/>
  <c r="O82" i="12"/>
  <c r="O92" i="12"/>
  <c r="O95" i="12"/>
  <c r="O100" i="12"/>
  <c r="O107" i="12"/>
  <c r="O113" i="12"/>
  <c r="O119" i="12"/>
  <c r="O122" i="12"/>
  <c r="O124" i="12"/>
  <c r="O135" i="12"/>
  <c r="O143" i="12"/>
  <c r="O159" i="12"/>
  <c r="O168" i="12"/>
  <c r="O68" i="12"/>
  <c r="P68" i="12" s="1"/>
  <c r="O71" i="12"/>
  <c r="O74" i="12"/>
  <c r="O77" i="12"/>
  <c r="O84" i="12"/>
  <c r="O86" i="12"/>
  <c r="O89" i="12"/>
  <c r="O102" i="12"/>
  <c r="O115" i="12"/>
  <c r="O121" i="12"/>
  <c r="O127" i="12"/>
  <c r="O131" i="12"/>
  <c r="O145" i="12"/>
  <c r="O147" i="12"/>
  <c r="O155" i="12"/>
  <c r="O163" i="12"/>
  <c r="O150" i="12"/>
  <c r="O75" i="12"/>
  <c r="O81" i="12"/>
  <c r="O87" i="12"/>
  <c r="O90" i="12"/>
  <c r="O93" i="12"/>
  <c r="O106" i="12"/>
  <c r="O110" i="12"/>
  <c r="O112" i="12"/>
  <c r="O117" i="12"/>
  <c r="O133" i="12"/>
  <c r="O137" i="12"/>
  <c r="O144" i="12"/>
  <c r="O146" i="12"/>
  <c r="O162" i="12"/>
  <c r="V203" i="12" l="1"/>
  <c r="V236" i="12"/>
  <c r="Y182" i="12" s="1"/>
  <c r="I45" i="12" s="1"/>
  <c r="U184" i="12"/>
  <c r="V230" i="12"/>
  <c r="V187" i="12"/>
  <c r="V207" i="12"/>
  <c r="V191" i="12"/>
  <c r="V183" i="12"/>
  <c r="V227" i="12"/>
  <c r="V206" i="12"/>
  <c r="Y179" i="12" s="1"/>
  <c r="I42" i="12" s="1"/>
  <c r="U235" i="12"/>
  <c r="U276" i="12"/>
  <c r="X186" i="12" s="1"/>
  <c r="H49" i="12" s="1"/>
  <c r="U234" i="12"/>
  <c r="V260" i="12"/>
  <c r="V228" i="12"/>
  <c r="U206" i="12"/>
  <c r="X179" i="12" s="1"/>
  <c r="H42" i="12" s="1"/>
  <c r="V234" i="12"/>
  <c r="V238" i="12"/>
  <c r="V245" i="12"/>
  <c r="U187" i="12"/>
  <c r="V262" i="12"/>
  <c r="V266" i="12"/>
  <c r="Y185" i="12" s="1"/>
  <c r="I48" i="12" s="1"/>
  <c r="U258" i="12"/>
  <c r="U260" i="12"/>
  <c r="V184" i="12"/>
  <c r="U246" i="12"/>
  <c r="X183" i="12" s="1"/>
  <c r="H46" i="12" s="1"/>
  <c r="V276" i="12"/>
  <c r="Y186" i="12" s="1"/>
  <c r="I49" i="12" s="1"/>
  <c r="V182" i="12"/>
  <c r="U238" i="12"/>
  <c r="V235" i="12"/>
  <c r="U228" i="12"/>
  <c r="U250" i="12"/>
  <c r="U266" i="12"/>
  <c r="X185" i="12" s="1"/>
  <c r="H48" i="12" s="1"/>
  <c r="V270" i="12"/>
  <c r="U274" i="12"/>
  <c r="U196" i="12"/>
  <c r="X178" i="12" s="1"/>
  <c r="H41" i="12" s="1"/>
  <c r="V196" i="12"/>
  <c r="Y178" i="12" s="1"/>
  <c r="I41" i="12" s="1"/>
  <c r="U214" i="12"/>
  <c r="V214" i="12"/>
  <c r="U222" i="12"/>
  <c r="V222" i="12"/>
  <c r="U225" i="12"/>
  <c r="V225" i="12"/>
  <c r="U192" i="12"/>
  <c r="V192" i="12"/>
  <c r="U273" i="12"/>
  <c r="V273" i="12"/>
  <c r="U178" i="12"/>
  <c r="V178" i="12"/>
  <c r="U209" i="12"/>
  <c r="V209" i="12"/>
  <c r="U229" i="12"/>
  <c r="V229" i="12"/>
  <c r="U255" i="12"/>
  <c r="V255" i="12"/>
  <c r="U182" i="12"/>
  <c r="U201" i="12"/>
  <c r="V201" i="12"/>
  <c r="U243" i="12"/>
  <c r="V243" i="12"/>
  <c r="V212" i="12"/>
  <c r="U212" i="12"/>
  <c r="U218" i="12"/>
  <c r="V218" i="12"/>
  <c r="V240" i="12"/>
  <c r="U240" i="12"/>
  <c r="V193" i="12"/>
  <c r="U193" i="12"/>
  <c r="U197" i="12"/>
  <c r="V197" i="12"/>
  <c r="V219" i="12"/>
  <c r="U219" i="12"/>
  <c r="U241" i="12"/>
  <c r="V241" i="12"/>
  <c r="V253" i="12"/>
  <c r="U253" i="12"/>
  <c r="V269" i="12"/>
  <c r="U269" i="12"/>
  <c r="V246" i="12"/>
  <c r="Y183" i="12" s="1"/>
  <c r="I46" i="12" s="1"/>
  <c r="V258" i="12"/>
  <c r="U270" i="12"/>
  <c r="V231" i="12"/>
  <c r="U231" i="12"/>
  <c r="V250" i="12"/>
  <c r="U199" i="12"/>
  <c r="U233" i="12"/>
  <c r="V233" i="12"/>
  <c r="U251" i="12"/>
  <c r="V251" i="12"/>
  <c r="V272" i="12"/>
  <c r="U272" i="12"/>
  <c r="U188" i="12"/>
  <c r="V188" i="12"/>
  <c r="U179" i="12"/>
  <c r="V179" i="12"/>
  <c r="U261" i="12"/>
  <c r="V261" i="12"/>
  <c r="U177" i="12"/>
  <c r="V177" i="12"/>
  <c r="U217" i="12"/>
  <c r="V217" i="12"/>
  <c r="V204" i="12"/>
  <c r="U204" i="12"/>
  <c r="V239" i="12"/>
  <c r="U239" i="12"/>
  <c r="V247" i="12"/>
  <c r="U247" i="12"/>
  <c r="U176" i="12"/>
  <c r="X176" i="12" s="1"/>
  <c r="H39" i="12" s="1"/>
  <c r="V176" i="12"/>
  <c r="Y176" i="12" s="1"/>
  <c r="I39" i="12" s="1"/>
  <c r="U198" i="12"/>
  <c r="V198" i="12"/>
  <c r="V254" i="12"/>
  <c r="U254" i="12"/>
  <c r="U208" i="12"/>
  <c r="V208" i="12"/>
  <c r="V256" i="12"/>
  <c r="Y184" i="12" s="1"/>
  <c r="I47" i="12" s="1"/>
  <c r="U256" i="12"/>
  <c r="X184" i="12" s="1"/>
  <c r="H47" i="12" s="1"/>
  <c r="V263" i="12"/>
  <c r="U263" i="12"/>
  <c r="U275" i="12"/>
  <c r="V275" i="12"/>
  <c r="U203" i="12"/>
  <c r="U236" i="12"/>
  <c r="X182" i="12" s="1"/>
  <c r="H45" i="12" s="1"/>
  <c r="V185" i="12"/>
  <c r="U185" i="12"/>
  <c r="U249" i="12"/>
  <c r="V249" i="12"/>
  <c r="U267" i="12"/>
  <c r="V267" i="12"/>
  <c r="V223" i="12"/>
  <c r="U223" i="12"/>
  <c r="U252" i="12"/>
  <c r="V252" i="12"/>
  <c r="U210" i="12"/>
  <c r="V210" i="12"/>
  <c r="V195" i="12"/>
  <c r="U195" i="12"/>
  <c r="V181" i="12"/>
  <c r="U181" i="12"/>
  <c r="U248" i="12"/>
  <c r="V248" i="12"/>
  <c r="U259" i="12"/>
  <c r="V259" i="12"/>
  <c r="U271" i="12"/>
  <c r="V271" i="12"/>
  <c r="U262" i="12"/>
  <c r="U191" i="12"/>
  <c r="U224" i="12"/>
  <c r="V224" i="12"/>
  <c r="V202" i="12"/>
  <c r="U202" i="12"/>
  <c r="U189" i="12"/>
  <c r="V189" i="12"/>
  <c r="U227" i="12"/>
  <c r="U190" i="12"/>
  <c r="V190" i="12"/>
  <c r="U245" i="12"/>
  <c r="U230" i="12"/>
  <c r="U186" i="12"/>
  <c r="X177" i="12" s="1"/>
  <c r="H40" i="12" s="1"/>
  <c r="V186" i="12"/>
  <c r="Y177" i="12" s="1"/>
  <c r="I40" i="12" s="1"/>
  <c r="V205" i="12"/>
  <c r="U205" i="12"/>
  <c r="U257" i="12"/>
  <c r="V257" i="12"/>
  <c r="V244" i="12"/>
  <c r="U244" i="12"/>
  <c r="U207" i="12"/>
  <c r="V215" i="12"/>
  <c r="U215" i="12"/>
  <c r="U268" i="12"/>
  <c r="V268" i="12"/>
  <c r="V232" i="12"/>
  <c r="U232" i="12"/>
  <c r="U200" i="12"/>
  <c r="V200" i="12"/>
  <c r="V211" i="12"/>
  <c r="U211" i="12"/>
  <c r="U194" i="12"/>
  <c r="V194" i="12"/>
  <c r="U213" i="12"/>
  <c r="V213" i="12"/>
  <c r="U264" i="12"/>
  <c r="V264" i="12"/>
  <c r="U180" i="12"/>
  <c r="V180" i="12"/>
  <c r="U216" i="12"/>
  <c r="X180" i="12" s="1"/>
  <c r="H43" i="12" s="1"/>
  <c r="V216" i="12"/>
  <c r="Y180" i="12" s="1"/>
  <c r="I43" i="12" s="1"/>
  <c r="V242" i="12"/>
  <c r="U242" i="12"/>
  <c r="U237" i="12"/>
  <c r="V237" i="12"/>
  <c r="U265" i="12"/>
  <c r="V265" i="12"/>
  <c r="V220" i="12"/>
  <c r="U220" i="12"/>
  <c r="U221" i="12"/>
  <c r="V221" i="12"/>
  <c r="U226" i="12"/>
  <c r="X181" i="12" s="1"/>
  <c r="H44" i="12" s="1"/>
  <c r="V226" i="12"/>
  <c r="Y181" i="12" s="1"/>
  <c r="I44" i="12" s="1"/>
  <c r="V274" i="12"/>
  <c r="U183" i="12"/>
  <c r="Q110" i="12"/>
  <c r="P110" i="12"/>
  <c r="Q145" i="12"/>
  <c r="P145" i="12"/>
  <c r="P81" i="12"/>
  <c r="Q81" i="12"/>
  <c r="Q168" i="12"/>
  <c r="P168" i="12"/>
  <c r="P93" i="12"/>
  <c r="Q93" i="12"/>
  <c r="P74" i="12"/>
  <c r="Q74" i="12"/>
  <c r="Q99" i="12"/>
  <c r="P99" i="12"/>
  <c r="Q137" i="12"/>
  <c r="P137" i="12"/>
  <c r="Q69" i="12"/>
  <c r="P69" i="12"/>
  <c r="Q133" i="12"/>
  <c r="P133" i="12"/>
  <c r="Q106" i="12"/>
  <c r="P106" i="12"/>
  <c r="Q131" i="12"/>
  <c r="P131" i="12"/>
  <c r="P77" i="12"/>
  <c r="Q77" i="12"/>
  <c r="Q107" i="12"/>
  <c r="P107" i="12"/>
  <c r="Q154" i="12"/>
  <c r="P154" i="12"/>
  <c r="Q146" i="12"/>
  <c r="P146" i="12"/>
  <c r="P117" i="12"/>
  <c r="Q117" i="12"/>
  <c r="P75" i="12"/>
  <c r="R75" i="12" s="1"/>
  <c r="Q75" i="12"/>
  <c r="Q155" i="12"/>
  <c r="P155" i="12"/>
  <c r="Q127" i="12"/>
  <c r="S127" i="12" s="1"/>
  <c r="P127" i="12"/>
  <c r="P89" i="12"/>
  <c r="Q89" i="12"/>
  <c r="Q159" i="12"/>
  <c r="S159" i="12" s="1"/>
  <c r="P159" i="12"/>
  <c r="Q122" i="12"/>
  <c r="P122" i="12"/>
  <c r="Q100" i="12"/>
  <c r="S100" i="12" s="1"/>
  <c r="P100" i="12"/>
  <c r="Q80" i="12"/>
  <c r="P80" i="12"/>
  <c r="P165" i="12"/>
  <c r="R165" i="12" s="1"/>
  <c r="Q165" i="12"/>
  <c r="Q152" i="12"/>
  <c r="P152" i="12"/>
  <c r="Q138" i="12"/>
  <c r="S138" i="12" s="1"/>
  <c r="P138" i="12"/>
  <c r="P125" i="12"/>
  <c r="Q125" i="12"/>
  <c r="Q114" i="12"/>
  <c r="S114" i="12" s="1"/>
  <c r="P114" i="12"/>
  <c r="Q76" i="12"/>
  <c r="P76" i="12"/>
  <c r="Q160" i="12"/>
  <c r="S160" i="12" s="1"/>
  <c r="P160" i="12"/>
  <c r="Q149" i="12"/>
  <c r="P149" i="12"/>
  <c r="Q129" i="12"/>
  <c r="S129" i="12" s="1"/>
  <c r="P129" i="12"/>
  <c r="P109" i="12"/>
  <c r="Q109" i="12"/>
  <c r="Q98" i="12"/>
  <c r="S98" i="12" s="1"/>
  <c r="P98" i="12"/>
  <c r="P85" i="12"/>
  <c r="Q85" i="12"/>
  <c r="Q144" i="12"/>
  <c r="S144" i="12" s="1"/>
  <c r="P144" i="12"/>
  <c r="Q112" i="12"/>
  <c r="P112" i="12"/>
  <c r="Q90" i="12"/>
  <c r="S90" i="12" s="1"/>
  <c r="P90" i="12"/>
  <c r="Q150" i="12"/>
  <c r="P150" i="12"/>
  <c r="Q147" i="12"/>
  <c r="S147" i="12" s="1"/>
  <c r="P147" i="12"/>
  <c r="P121" i="12"/>
  <c r="Q121" i="12"/>
  <c r="P86" i="12"/>
  <c r="R86" i="12" s="1"/>
  <c r="Q86" i="12"/>
  <c r="P71" i="12"/>
  <c r="Q71" i="12"/>
  <c r="Q143" i="12"/>
  <c r="S143" i="12" s="1"/>
  <c r="P143" i="12"/>
  <c r="Q119" i="12"/>
  <c r="P119" i="12"/>
  <c r="P95" i="12"/>
  <c r="R95" i="12" s="1"/>
  <c r="Q95" i="12"/>
  <c r="P73" i="12"/>
  <c r="Q73" i="12"/>
  <c r="Q157" i="12"/>
  <c r="S157" i="12" s="1"/>
  <c r="P157" i="12"/>
  <c r="Q148" i="12"/>
  <c r="P148" i="12"/>
  <c r="Q134" i="12"/>
  <c r="S134" i="12" s="1"/>
  <c r="P134" i="12"/>
  <c r="Q120" i="12"/>
  <c r="P120" i="12"/>
  <c r="Q111" i="12"/>
  <c r="S111" i="12" s="1"/>
  <c r="P111" i="12"/>
  <c r="Q96" i="12"/>
  <c r="P96" i="12"/>
  <c r="Q166" i="12"/>
  <c r="S166" i="12" s="1"/>
  <c r="P166" i="12"/>
  <c r="Q158" i="12"/>
  <c r="S158" i="12" s="1"/>
  <c r="Q141" i="12"/>
  <c r="P141" i="12"/>
  <c r="R141" i="12" s="1"/>
  <c r="Q128" i="12"/>
  <c r="P128" i="12"/>
  <c r="R128" i="12" s="1"/>
  <c r="Q108" i="12"/>
  <c r="P108" i="12"/>
  <c r="R108" i="12" s="1"/>
  <c r="P97" i="12"/>
  <c r="Q97" i="12"/>
  <c r="S97" i="12" s="1"/>
  <c r="P83" i="12"/>
  <c r="Q83" i="12"/>
  <c r="S83" i="12" s="1"/>
  <c r="Q87" i="12"/>
  <c r="P87" i="12"/>
  <c r="R87" i="12" s="1"/>
  <c r="Q115" i="12"/>
  <c r="P115" i="12"/>
  <c r="R115" i="12" s="1"/>
  <c r="Q84" i="12"/>
  <c r="P84" i="12"/>
  <c r="R84" i="12" s="1"/>
  <c r="Q68" i="12"/>
  <c r="S68" i="12" s="1"/>
  <c r="P135" i="12"/>
  <c r="R135" i="12" s="1"/>
  <c r="Q135" i="12"/>
  <c r="P113" i="12"/>
  <c r="Q113" i="12"/>
  <c r="P92" i="12"/>
  <c r="R92" i="12" s="1"/>
  <c r="Q92" i="12"/>
  <c r="P70" i="12"/>
  <c r="Q70" i="12"/>
  <c r="Q156" i="12"/>
  <c r="S156" i="12" s="1"/>
  <c r="P156" i="12"/>
  <c r="Q142" i="12"/>
  <c r="P142" i="12"/>
  <c r="P132" i="12"/>
  <c r="R132" i="12" s="1"/>
  <c r="Q132" i="12"/>
  <c r="Q118" i="12"/>
  <c r="P118" i="12"/>
  <c r="P105" i="12"/>
  <c r="R105" i="12" s="1"/>
  <c r="Q105" i="12"/>
  <c r="Q91" i="12"/>
  <c r="P91" i="12"/>
  <c r="Q164" i="12"/>
  <c r="S164" i="12" s="1"/>
  <c r="P164" i="12"/>
  <c r="Q153" i="12"/>
  <c r="P153" i="12"/>
  <c r="Q139" i="12"/>
  <c r="S139" i="12" s="1"/>
  <c r="P139" i="12"/>
  <c r="Q126" i="12"/>
  <c r="P126" i="12"/>
  <c r="Q104" i="12"/>
  <c r="S104" i="12" s="1"/>
  <c r="P104" i="12"/>
  <c r="Q94" i="12"/>
  <c r="P94" i="12"/>
  <c r="P78" i="12"/>
  <c r="R78" i="12" s="1"/>
  <c r="Q78" i="12"/>
  <c r="Q162" i="12"/>
  <c r="P162" i="12"/>
  <c r="Q163" i="12"/>
  <c r="S163" i="12" s="1"/>
  <c r="P163" i="12"/>
  <c r="Q102" i="12"/>
  <c r="P102" i="12"/>
  <c r="Q124" i="12"/>
  <c r="S124" i="12" s="1"/>
  <c r="P124" i="12"/>
  <c r="P82" i="12"/>
  <c r="Q82" i="12"/>
  <c r="P167" i="12"/>
  <c r="R167" i="12" s="1"/>
  <c r="Q167" i="12"/>
  <c r="Q140" i="12"/>
  <c r="P140" i="12"/>
  <c r="Q130" i="12"/>
  <c r="S130" i="12" s="1"/>
  <c r="P130" i="12"/>
  <c r="Q116" i="12"/>
  <c r="P116" i="12"/>
  <c r="P101" i="12"/>
  <c r="R101" i="12" s="1"/>
  <c r="Q101" i="12"/>
  <c r="P79" i="12"/>
  <c r="Q79" i="12"/>
  <c r="Q161" i="12"/>
  <c r="S161" i="12" s="1"/>
  <c r="P161" i="12"/>
  <c r="Q151" i="12"/>
  <c r="P151" i="12"/>
  <c r="P136" i="12"/>
  <c r="R136" i="12" s="1"/>
  <c r="Q136" i="12"/>
  <c r="Q123" i="12"/>
  <c r="P123" i="12"/>
  <c r="Q103" i="12"/>
  <c r="S103" i="12" s="1"/>
  <c r="P103" i="12"/>
  <c r="Q88" i="12"/>
  <c r="P88" i="12"/>
  <c r="Q72" i="12"/>
  <c r="S72" i="12" s="1"/>
  <c r="P72" i="12"/>
  <c r="S146" i="12" l="1"/>
  <c r="S107" i="12"/>
  <c r="S131" i="12"/>
  <c r="S133" i="12"/>
  <c r="S137" i="12"/>
  <c r="R74" i="12"/>
  <c r="S168" i="12"/>
  <c r="S145" i="12"/>
  <c r="R88" i="12"/>
  <c r="R123" i="12"/>
  <c r="R151" i="12"/>
  <c r="S79" i="12"/>
  <c r="R116" i="12"/>
  <c r="R140" i="12"/>
  <c r="S82" i="12"/>
  <c r="R102" i="12"/>
  <c r="R162" i="12"/>
  <c r="R94" i="12"/>
  <c r="R126" i="12"/>
  <c r="R153" i="12"/>
  <c r="R91" i="12"/>
  <c r="R118" i="12"/>
  <c r="R142" i="12"/>
  <c r="S70" i="12"/>
  <c r="S113" i="12"/>
  <c r="R96" i="12"/>
  <c r="R120" i="12"/>
  <c r="R148" i="12"/>
  <c r="S73" i="12"/>
  <c r="R119" i="12"/>
  <c r="S71" i="12"/>
  <c r="S121" i="12"/>
  <c r="R150" i="12"/>
  <c r="R112" i="12"/>
  <c r="S85" i="12"/>
  <c r="S109" i="12"/>
  <c r="R149" i="12"/>
  <c r="R76" i="12"/>
  <c r="S125" i="12"/>
  <c r="R152" i="12"/>
  <c r="R80" i="12"/>
  <c r="R122" i="12"/>
  <c r="S89" i="12"/>
  <c r="R155" i="12"/>
  <c r="S117" i="12"/>
  <c r="R154" i="12"/>
  <c r="S77" i="12"/>
  <c r="R106" i="12"/>
  <c r="R69" i="12"/>
  <c r="R99" i="12"/>
  <c r="S93" i="12"/>
  <c r="S81" i="12"/>
  <c r="R110" i="12"/>
  <c r="S88" i="12"/>
  <c r="R72" i="12"/>
  <c r="T72" i="12" s="1"/>
  <c r="U72" i="12" s="1"/>
  <c r="R103" i="12"/>
  <c r="T103" i="12" s="1"/>
  <c r="U103" i="12" s="1"/>
  <c r="S136" i="12"/>
  <c r="R161" i="12"/>
  <c r="T161" i="12" s="1"/>
  <c r="U161" i="12" s="1"/>
  <c r="S101" i="12"/>
  <c r="T101" i="12" s="1"/>
  <c r="U101" i="12" s="1"/>
  <c r="R130" i="12"/>
  <c r="T130" i="12" s="1"/>
  <c r="U130" i="12" s="1"/>
  <c r="S167" i="12"/>
  <c r="T167" i="12" s="1"/>
  <c r="U167" i="12" s="1"/>
  <c r="R124" i="12"/>
  <c r="T124" i="12" s="1"/>
  <c r="U124" i="12" s="1"/>
  <c r="R163" i="12"/>
  <c r="S78" i="12"/>
  <c r="T78" i="12" s="1"/>
  <c r="U78" i="12" s="1"/>
  <c r="R104" i="12"/>
  <c r="T104" i="12" s="1"/>
  <c r="U104" i="12" s="1"/>
  <c r="R139" i="12"/>
  <c r="T139" i="12" s="1"/>
  <c r="U139" i="12" s="1"/>
  <c r="R164" i="12"/>
  <c r="T164" i="12" s="1"/>
  <c r="U164" i="12" s="1"/>
  <c r="S105" i="12"/>
  <c r="T105" i="12" s="1"/>
  <c r="U105" i="12" s="1"/>
  <c r="S132" i="12"/>
  <c r="R156" i="12"/>
  <c r="S92" i="12"/>
  <c r="T92" i="12" s="1"/>
  <c r="U92" i="12" s="1"/>
  <c r="S135" i="12"/>
  <c r="T135" i="12" s="1"/>
  <c r="U135" i="12" s="1"/>
  <c r="S84" i="12"/>
  <c r="T84" i="12" s="1"/>
  <c r="U84" i="12" s="1"/>
  <c r="S87" i="12"/>
  <c r="T87" i="12" s="1"/>
  <c r="U87" i="12" s="1"/>
  <c r="R97" i="12"/>
  <c r="T97" i="12" s="1"/>
  <c r="U97" i="12" s="1"/>
  <c r="S128" i="12"/>
  <c r="T128" i="12" s="1"/>
  <c r="U128" i="12" s="1"/>
  <c r="R166" i="12"/>
  <c r="R111" i="12"/>
  <c r="R134" i="12"/>
  <c r="R157" i="12"/>
  <c r="S95" i="12"/>
  <c r="R143" i="12"/>
  <c r="S86" i="12"/>
  <c r="R147" i="12"/>
  <c r="R90" i="12"/>
  <c r="R144" i="12"/>
  <c r="R98" i="12"/>
  <c r="R129" i="12"/>
  <c r="R160" i="12"/>
  <c r="R114" i="12"/>
  <c r="R138" i="12"/>
  <c r="S165" i="12"/>
  <c r="R100" i="12"/>
  <c r="R159" i="12"/>
  <c r="R127" i="12"/>
  <c r="S75" i="12"/>
  <c r="R146" i="12"/>
  <c r="R107" i="12"/>
  <c r="R131" i="12"/>
  <c r="R133" i="12"/>
  <c r="R137" i="12"/>
  <c r="T137" i="12" s="1"/>
  <c r="U137" i="12" s="1"/>
  <c r="S74" i="12"/>
  <c r="T74" i="12" s="1"/>
  <c r="U74" i="12" s="1"/>
  <c r="R168" i="12"/>
  <c r="R145" i="12"/>
  <c r="S115" i="12"/>
  <c r="R83" i="12"/>
  <c r="S108" i="12"/>
  <c r="S141" i="12"/>
  <c r="R68" i="12"/>
  <c r="T68" i="12" s="1"/>
  <c r="S123" i="12"/>
  <c r="S151" i="12"/>
  <c r="R79" i="12"/>
  <c r="S116" i="12"/>
  <c r="S140" i="12"/>
  <c r="R82" i="12"/>
  <c r="S102" i="12"/>
  <c r="S162" i="12"/>
  <c r="S94" i="12"/>
  <c r="S126" i="12"/>
  <c r="S153" i="12"/>
  <c r="S91" i="12"/>
  <c r="S118" i="12"/>
  <c r="S142" i="12"/>
  <c r="R70" i="12"/>
  <c r="R113" i="12"/>
  <c r="S96" i="12"/>
  <c r="T96" i="12" s="1"/>
  <c r="U96" i="12" s="1"/>
  <c r="S120" i="12"/>
  <c r="S148" i="12"/>
  <c r="T148" i="12" s="1"/>
  <c r="U148" i="12" s="1"/>
  <c r="R73" i="12"/>
  <c r="T73" i="12" s="1"/>
  <c r="U73" i="12" s="1"/>
  <c r="S119" i="12"/>
  <c r="T119" i="12" s="1"/>
  <c r="U119" i="12" s="1"/>
  <c r="R71" i="12"/>
  <c r="T71" i="12" s="1"/>
  <c r="U71" i="12" s="1"/>
  <c r="R121" i="12"/>
  <c r="T121" i="12" s="1"/>
  <c r="U121" i="12" s="1"/>
  <c r="S150" i="12"/>
  <c r="T150" i="12" s="1"/>
  <c r="U150" i="12" s="1"/>
  <c r="S112" i="12"/>
  <c r="T112" i="12" s="1"/>
  <c r="U112" i="12" s="1"/>
  <c r="R85" i="12"/>
  <c r="T85" i="12" s="1"/>
  <c r="U85" i="12" s="1"/>
  <c r="R109" i="12"/>
  <c r="T109" i="12" s="1"/>
  <c r="U109" i="12" s="1"/>
  <c r="S149" i="12"/>
  <c r="T149" i="12" s="1"/>
  <c r="U149" i="12" s="1"/>
  <c r="S76" i="12"/>
  <c r="R125" i="12"/>
  <c r="T125" i="12" s="1"/>
  <c r="U125" i="12" s="1"/>
  <c r="S152" i="12"/>
  <c r="T152" i="12" s="1"/>
  <c r="U152" i="12" s="1"/>
  <c r="S80" i="12"/>
  <c r="T80" i="12" s="1"/>
  <c r="U80" i="12" s="1"/>
  <c r="S122" i="12"/>
  <c r="T122" i="12" s="1"/>
  <c r="U122" i="12" s="1"/>
  <c r="R89" i="12"/>
  <c r="T89" i="12" s="1"/>
  <c r="U89" i="12" s="1"/>
  <c r="S155" i="12"/>
  <c r="T155" i="12" s="1"/>
  <c r="U155" i="12" s="1"/>
  <c r="R117" i="12"/>
  <c r="T117" i="12" s="1"/>
  <c r="U117" i="12" s="1"/>
  <c r="S154" i="12"/>
  <c r="T154" i="12" s="1"/>
  <c r="U154" i="12" s="1"/>
  <c r="R77" i="12"/>
  <c r="T77" i="12" s="1"/>
  <c r="U77" i="12" s="1"/>
  <c r="S106" i="12"/>
  <c r="T106" i="12" s="1"/>
  <c r="U106" i="12" s="1"/>
  <c r="S69" i="12"/>
  <c r="S99" i="12"/>
  <c r="R93" i="12"/>
  <c r="T93" i="12" s="1"/>
  <c r="U93" i="12" s="1"/>
  <c r="R81" i="12"/>
  <c r="T81" i="12" s="1"/>
  <c r="U81" i="12" s="1"/>
  <c r="S110" i="12"/>
  <c r="R158" i="12"/>
  <c r="T158" i="12" s="1"/>
  <c r="U158" i="12" s="1"/>
  <c r="T136" i="12"/>
  <c r="U136" i="12" s="1"/>
  <c r="T132" i="12"/>
  <c r="U132" i="12" s="1"/>
  <c r="T156" i="12"/>
  <c r="U156" i="12" s="1"/>
  <c r="T120" i="12" l="1"/>
  <c r="U120" i="12" s="1"/>
  <c r="W120" i="12" s="1"/>
  <c r="T99" i="12"/>
  <c r="U99" i="12" s="1"/>
  <c r="V99" i="12" s="1"/>
  <c r="T76" i="12"/>
  <c r="U76" i="12" s="1"/>
  <c r="T69" i="12"/>
  <c r="U69" i="12" s="1"/>
  <c r="V69" i="12" s="1"/>
  <c r="U68" i="12"/>
  <c r="V68" i="12" s="1"/>
  <c r="T163" i="12"/>
  <c r="U163" i="12" s="1"/>
  <c r="V163" i="12" s="1"/>
  <c r="T79" i="12"/>
  <c r="U79" i="12" s="1"/>
  <c r="W79" i="12" s="1"/>
  <c r="T110" i="12"/>
  <c r="U110" i="12" s="1"/>
  <c r="V110" i="12" s="1"/>
  <c r="T123" i="12"/>
  <c r="U123" i="12" s="1"/>
  <c r="W123" i="12" s="1"/>
  <c r="T116" i="12"/>
  <c r="U116" i="12" s="1"/>
  <c r="W116" i="12" s="1"/>
  <c r="T88" i="12"/>
  <c r="U88" i="12" s="1"/>
  <c r="W88" i="12" s="1"/>
  <c r="T146" i="12"/>
  <c r="U146" i="12" s="1"/>
  <c r="V146" i="12" s="1"/>
  <c r="T100" i="12"/>
  <c r="U100" i="12" s="1"/>
  <c r="W100" i="12" s="1"/>
  <c r="T160" i="12"/>
  <c r="U160" i="12" s="1"/>
  <c r="V160" i="12" s="1"/>
  <c r="T90" i="12"/>
  <c r="U90" i="12" s="1"/>
  <c r="W90" i="12" s="1"/>
  <c r="T95" i="12"/>
  <c r="U95" i="12" s="1"/>
  <c r="V95" i="12" s="1"/>
  <c r="T166" i="12"/>
  <c r="U166" i="12" s="1"/>
  <c r="W166" i="12" s="1"/>
  <c r="T115" i="12"/>
  <c r="U115" i="12" s="1"/>
  <c r="V115" i="12" s="1"/>
  <c r="T142" i="12"/>
  <c r="U142" i="12" s="1"/>
  <c r="V142" i="12" s="1"/>
  <c r="T126" i="12"/>
  <c r="U126" i="12" s="1"/>
  <c r="W126" i="12" s="1"/>
  <c r="T82" i="12"/>
  <c r="U82" i="12" s="1"/>
  <c r="V82" i="12" s="1"/>
  <c r="T151" i="12"/>
  <c r="U151" i="12" s="1"/>
  <c r="W151" i="12" s="1"/>
  <c r="T145" i="12"/>
  <c r="U145" i="12" s="1"/>
  <c r="V145" i="12" s="1"/>
  <c r="T133" i="12"/>
  <c r="U133" i="12" s="1"/>
  <c r="W133" i="12" s="1"/>
  <c r="T75" i="12"/>
  <c r="U75" i="12" s="1"/>
  <c r="W75" i="12" s="1"/>
  <c r="T165" i="12"/>
  <c r="U165" i="12" s="1"/>
  <c r="V165" i="12" s="1"/>
  <c r="T129" i="12"/>
  <c r="U129" i="12" s="1"/>
  <c r="V129" i="12" s="1"/>
  <c r="T147" i="12"/>
  <c r="U147" i="12" s="1"/>
  <c r="V147" i="12" s="1"/>
  <c r="T157" i="12"/>
  <c r="U157" i="12" s="1"/>
  <c r="W157" i="12" s="1"/>
  <c r="T141" i="12"/>
  <c r="U141" i="12" s="1"/>
  <c r="W141" i="12" s="1"/>
  <c r="T118" i="12"/>
  <c r="U118" i="12" s="1"/>
  <c r="W118" i="12" s="1"/>
  <c r="T94" i="12"/>
  <c r="U94" i="12" s="1"/>
  <c r="V94" i="12" s="1"/>
  <c r="T140" i="12"/>
  <c r="U140" i="12" s="1"/>
  <c r="W140" i="12" s="1"/>
  <c r="T107" i="12"/>
  <c r="U107" i="12" s="1"/>
  <c r="V107" i="12" s="1"/>
  <c r="T159" i="12"/>
  <c r="U159" i="12" s="1"/>
  <c r="W159" i="12" s="1"/>
  <c r="T114" i="12"/>
  <c r="U114" i="12" s="1"/>
  <c r="V114" i="12" s="1"/>
  <c r="T144" i="12"/>
  <c r="U144" i="12" s="1"/>
  <c r="W144" i="12" s="1"/>
  <c r="T143" i="12"/>
  <c r="U143" i="12" s="1"/>
  <c r="V143" i="12" s="1"/>
  <c r="T111" i="12"/>
  <c r="U111" i="12" s="1"/>
  <c r="W111" i="12" s="1"/>
  <c r="T83" i="12"/>
  <c r="U83" i="12" s="1"/>
  <c r="V83" i="12" s="1"/>
  <c r="T70" i="12"/>
  <c r="U70" i="12" s="1"/>
  <c r="W70" i="12" s="1"/>
  <c r="T153" i="12"/>
  <c r="U153" i="12" s="1"/>
  <c r="W153" i="12" s="1"/>
  <c r="T102" i="12"/>
  <c r="U102" i="12" s="1"/>
  <c r="V102" i="12" s="1"/>
  <c r="T168" i="12"/>
  <c r="U168" i="12" s="1"/>
  <c r="W168" i="12" s="1"/>
  <c r="T131" i="12"/>
  <c r="U131" i="12" s="1"/>
  <c r="V131" i="12" s="1"/>
  <c r="T127" i="12"/>
  <c r="U127" i="12" s="1"/>
  <c r="W127" i="12" s="1"/>
  <c r="T138" i="12"/>
  <c r="U138" i="12" s="1"/>
  <c r="W138" i="12" s="1"/>
  <c r="T98" i="12"/>
  <c r="U98" i="12" s="1"/>
  <c r="V98" i="12" s="1"/>
  <c r="T86" i="12"/>
  <c r="U86" i="12" s="1"/>
  <c r="W86" i="12" s="1"/>
  <c r="T134" i="12"/>
  <c r="U134" i="12" s="1"/>
  <c r="V134" i="12" s="1"/>
  <c r="T108" i="12"/>
  <c r="U108" i="12" s="1"/>
  <c r="W108" i="12" s="1"/>
  <c r="T113" i="12"/>
  <c r="U113" i="12" s="1"/>
  <c r="V113" i="12" s="1"/>
  <c r="T91" i="12"/>
  <c r="U91" i="12" s="1"/>
  <c r="W91" i="12" s="1"/>
  <c r="T162" i="12"/>
  <c r="U162" i="12" s="1"/>
  <c r="V162" i="12" s="1"/>
  <c r="W119" i="12"/>
  <c r="V119" i="12"/>
  <c r="W161" i="12"/>
  <c r="V161" i="12"/>
  <c r="W76" i="12"/>
  <c r="V76" i="12"/>
  <c r="W69" i="12"/>
  <c r="W80" i="12"/>
  <c r="V80" i="12"/>
  <c r="V149" i="12"/>
  <c r="W149" i="12"/>
  <c r="W150" i="12"/>
  <c r="V150" i="12"/>
  <c r="W154" i="12"/>
  <c r="V154" i="12"/>
  <c r="V156" i="12"/>
  <c r="W156" i="12"/>
  <c r="W81" i="12"/>
  <c r="V81" i="12"/>
  <c r="W106" i="12"/>
  <c r="V106" i="12"/>
  <c r="V152" i="12"/>
  <c r="W152" i="12"/>
  <c r="W148" i="12"/>
  <c r="V148" i="12"/>
  <c r="V128" i="12"/>
  <c r="W128" i="12"/>
  <c r="W103" i="12"/>
  <c r="V103" i="12"/>
  <c r="W137" i="12"/>
  <c r="V137" i="12"/>
  <c r="V122" i="12"/>
  <c r="W122" i="12"/>
  <c r="W124" i="12"/>
  <c r="V124" i="12"/>
  <c r="W77" i="12"/>
  <c r="V77" i="12"/>
  <c r="W164" i="12"/>
  <c r="V164" i="12"/>
  <c r="W72" i="12"/>
  <c r="V72" i="12"/>
  <c r="W112" i="12"/>
  <c r="V112" i="12"/>
  <c r="W87" i="12"/>
  <c r="V87" i="12"/>
  <c r="W139" i="12"/>
  <c r="V139" i="12"/>
  <c r="V84" i="12"/>
  <c r="W84" i="12"/>
  <c r="V96" i="12"/>
  <c r="W96" i="12"/>
  <c r="W117" i="12"/>
  <c r="V117" i="12"/>
  <c r="W73" i="12"/>
  <c r="V73" i="12"/>
  <c r="W158" i="12"/>
  <c r="V158" i="12"/>
  <c r="W132" i="12"/>
  <c r="V132" i="12"/>
  <c r="W104" i="12"/>
  <c r="V104" i="12"/>
  <c r="W167" i="12"/>
  <c r="V167" i="12"/>
  <c r="W136" i="12"/>
  <c r="V136" i="12"/>
  <c r="V155" i="12"/>
  <c r="W155" i="12"/>
  <c r="W109" i="12"/>
  <c r="V109" i="12"/>
  <c r="W121" i="12"/>
  <c r="V121" i="12"/>
  <c r="W135" i="12"/>
  <c r="V135" i="12"/>
  <c r="W105" i="12"/>
  <c r="V105" i="12"/>
  <c r="W78" i="12"/>
  <c r="V78" i="12"/>
  <c r="W130" i="12"/>
  <c r="V130" i="12"/>
  <c r="W74" i="12"/>
  <c r="V74" i="12"/>
  <c r="W93" i="12"/>
  <c r="V93" i="12"/>
  <c r="W89" i="12"/>
  <c r="V89" i="12"/>
  <c r="W125" i="12"/>
  <c r="V125" i="12"/>
  <c r="W85" i="12"/>
  <c r="V85" i="12"/>
  <c r="W71" i="12"/>
  <c r="V71" i="12"/>
  <c r="V120" i="12"/>
  <c r="W97" i="12"/>
  <c r="V97" i="12"/>
  <c r="W92" i="12"/>
  <c r="V92" i="12"/>
  <c r="W101" i="12"/>
  <c r="V101" i="12"/>
  <c r="W99" i="12" l="1"/>
  <c r="W110" i="12"/>
  <c r="Y110" i="12" s="1"/>
  <c r="W95" i="12"/>
  <c r="Y95" i="12" s="1"/>
  <c r="Y92" i="12"/>
  <c r="Y85" i="12"/>
  <c r="Y74" i="12"/>
  <c r="Y135" i="12"/>
  <c r="Y109" i="12"/>
  <c r="Y120" i="12"/>
  <c r="Y89" i="12"/>
  <c r="Y78" i="12"/>
  <c r="Y136" i="12"/>
  <c r="Y104" i="12"/>
  <c r="Y158" i="12"/>
  <c r="Y117" i="12"/>
  <c r="X84" i="12"/>
  <c r="Y87" i="12"/>
  <c r="Y72" i="12"/>
  <c r="Y77" i="12"/>
  <c r="X122" i="12"/>
  <c r="Y103" i="12"/>
  <c r="Y148" i="12"/>
  <c r="Y106" i="12"/>
  <c r="X156" i="12"/>
  <c r="Y150" i="12"/>
  <c r="Y80" i="12"/>
  <c r="Y76" i="12"/>
  <c r="Y161" i="12"/>
  <c r="Y97" i="12"/>
  <c r="Y125" i="12"/>
  <c r="Y130" i="12"/>
  <c r="Y105" i="12"/>
  <c r="Y121" i="12"/>
  <c r="X155" i="12"/>
  <c r="Y167" i="12"/>
  <c r="Y132" i="12"/>
  <c r="Y73" i="12"/>
  <c r="X96" i="12"/>
  <c r="Y139" i="12"/>
  <c r="Y112" i="12"/>
  <c r="Y164" i="12"/>
  <c r="Y124" i="12"/>
  <c r="Y137" i="12"/>
  <c r="X128" i="12"/>
  <c r="X152" i="12"/>
  <c r="Y81" i="12"/>
  <c r="Y154" i="12"/>
  <c r="X149" i="12"/>
  <c r="Y69" i="12"/>
  <c r="Y99" i="12"/>
  <c r="Y119" i="12"/>
  <c r="Y101" i="12"/>
  <c r="Y71" i="12"/>
  <c r="Y93" i="12"/>
  <c r="X95" i="12"/>
  <c r="X110" i="12"/>
  <c r="X92" i="12"/>
  <c r="X120" i="12"/>
  <c r="X85" i="12"/>
  <c r="X89" i="12"/>
  <c r="X74" i="12"/>
  <c r="X78" i="12"/>
  <c r="X135" i="12"/>
  <c r="X109" i="12"/>
  <c r="X136" i="12"/>
  <c r="X104" i="12"/>
  <c r="X158" i="12"/>
  <c r="X117" i="12"/>
  <c r="Y84" i="12"/>
  <c r="X87" i="12"/>
  <c r="X72" i="12"/>
  <c r="X77" i="12"/>
  <c r="Y122" i="12"/>
  <c r="X103" i="12"/>
  <c r="X148" i="12"/>
  <c r="X106" i="12"/>
  <c r="Y156" i="12"/>
  <c r="X150" i="12"/>
  <c r="X80" i="12"/>
  <c r="X76" i="12"/>
  <c r="X161" i="12"/>
  <c r="X101" i="12"/>
  <c r="X97" i="12"/>
  <c r="X71" i="12"/>
  <c r="X125" i="12"/>
  <c r="X93" i="12"/>
  <c r="X130" i="12"/>
  <c r="X105" i="12"/>
  <c r="X121" i="12"/>
  <c r="Y155" i="12"/>
  <c r="X167" i="12"/>
  <c r="X132" i="12"/>
  <c r="X73" i="12"/>
  <c r="Y96" i="12"/>
  <c r="X139" i="12"/>
  <c r="X112" i="12"/>
  <c r="X164" i="12"/>
  <c r="X124" i="12"/>
  <c r="X137" i="12"/>
  <c r="Y128" i="12"/>
  <c r="Y152" i="12"/>
  <c r="X81" i="12"/>
  <c r="X154" i="12"/>
  <c r="Y149" i="12"/>
  <c r="X69" i="12"/>
  <c r="X99" i="12"/>
  <c r="X119" i="12"/>
  <c r="W142" i="12"/>
  <c r="Y142" i="12" s="1"/>
  <c r="V79" i="12"/>
  <c r="X79" i="12" s="1"/>
  <c r="W82" i="12"/>
  <c r="Y82" i="12" s="1"/>
  <c r="V75" i="12"/>
  <c r="X75" i="12" s="1"/>
  <c r="V90" i="12"/>
  <c r="X90" i="12" s="1"/>
  <c r="W163" i="12"/>
  <c r="Y163" i="12" s="1"/>
  <c r="W83" i="12"/>
  <c r="Y83" i="12" s="1"/>
  <c r="V123" i="12"/>
  <c r="X123" i="12" s="1"/>
  <c r="V100" i="12"/>
  <c r="X100" i="12" s="1"/>
  <c r="V166" i="12"/>
  <c r="X166" i="12" s="1"/>
  <c r="W94" i="12"/>
  <c r="Y94" i="12" s="1"/>
  <c r="V151" i="12"/>
  <c r="X151" i="12" s="1"/>
  <c r="W131" i="12"/>
  <c r="Y131" i="12" s="1"/>
  <c r="W129" i="12"/>
  <c r="Y129" i="12" s="1"/>
  <c r="W146" i="12"/>
  <c r="Y146" i="12" s="1"/>
  <c r="V116" i="12"/>
  <c r="X116" i="12" s="1"/>
  <c r="W68" i="12"/>
  <c r="Y68" i="12" s="1"/>
  <c r="W115" i="12"/>
  <c r="Y115" i="12" s="1"/>
  <c r="V157" i="12"/>
  <c r="X157" i="12" s="1"/>
  <c r="V127" i="12"/>
  <c r="X127" i="12" s="1"/>
  <c r="W107" i="12"/>
  <c r="Y107" i="12" s="1"/>
  <c r="W102" i="12"/>
  <c r="Y102" i="12" s="1"/>
  <c r="V118" i="12"/>
  <c r="X118" i="12" s="1"/>
  <c r="W143" i="12"/>
  <c r="Y143" i="12" s="1"/>
  <c r="V70" i="12"/>
  <c r="X70" i="12" s="1"/>
  <c r="W165" i="12"/>
  <c r="Y165" i="12" s="1"/>
  <c r="V140" i="12"/>
  <c r="X140" i="12" s="1"/>
  <c r="V126" i="12"/>
  <c r="X126" i="12" s="1"/>
  <c r="W160" i="12"/>
  <c r="Y160" i="12" s="1"/>
  <c r="V141" i="12"/>
  <c r="X141" i="12" s="1"/>
  <c r="W145" i="12"/>
  <c r="Y145" i="12" s="1"/>
  <c r="V86" i="12"/>
  <c r="X86" i="12" s="1"/>
  <c r="V91" i="12"/>
  <c r="X91" i="12" s="1"/>
  <c r="V153" i="12"/>
  <c r="X153" i="12" s="1"/>
  <c r="V144" i="12"/>
  <c r="X144" i="12" s="1"/>
  <c r="V88" i="12"/>
  <c r="X88" i="12" s="1"/>
  <c r="W113" i="12"/>
  <c r="Y113" i="12" s="1"/>
  <c r="W147" i="12"/>
  <c r="Y147" i="12" s="1"/>
  <c r="V133" i="12"/>
  <c r="X133" i="12" s="1"/>
  <c r="W114" i="12"/>
  <c r="Y114" i="12" s="1"/>
  <c r="V168" i="12"/>
  <c r="X168" i="12" s="1"/>
  <c r="W162" i="12"/>
  <c r="Y162" i="12" s="1"/>
  <c r="W134" i="12"/>
  <c r="Y134" i="12" s="1"/>
  <c r="V138" i="12"/>
  <c r="X138" i="12" s="1"/>
  <c r="V111" i="12"/>
  <c r="X111" i="12" s="1"/>
  <c r="V159" i="12"/>
  <c r="X159" i="12" s="1"/>
  <c r="V108" i="12"/>
  <c r="X108" i="12" s="1"/>
  <c r="W98" i="12"/>
  <c r="Y98" i="12" s="1"/>
  <c r="U169" i="12"/>
  <c r="Y123" i="12" l="1"/>
  <c r="Z123" i="12" s="1"/>
  <c r="AA123" i="12" s="1"/>
  <c r="AC123" i="12" s="1"/>
  <c r="Y75" i="12"/>
  <c r="Y70" i="12"/>
  <c r="X160" i="12"/>
  <c r="Z160" i="12" s="1"/>
  <c r="AA160" i="12" s="1"/>
  <c r="AC160" i="12" s="1"/>
  <c r="Y141" i="12"/>
  <c r="Z141" i="12" s="1"/>
  <c r="AA141" i="12" s="1"/>
  <c r="Y127" i="12"/>
  <c r="Z127" i="12" s="1"/>
  <c r="AA127" i="12" s="1"/>
  <c r="AB127" i="12" s="1"/>
  <c r="Y88" i="12"/>
  <c r="X129" i="12"/>
  <c r="Z129" i="12" s="1"/>
  <c r="AA129" i="12" s="1"/>
  <c r="X102" i="12"/>
  <c r="Z102" i="12" s="1"/>
  <c r="AA102" i="12" s="1"/>
  <c r="AC102" i="12" s="1"/>
  <c r="Y133" i="12"/>
  <c r="X83" i="12"/>
  <c r="Y100" i="12"/>
  <c r="Z100" i="12" s="1"/>
  <c r="AA100" i="12" s="1"/>
  <c r="AB100" i="12" s="1"/>
  <c r="Y157" i="12"/>
  <c r="Z157" i="12" s="1"/>
  <c r="AA157" i="12" s="1"/>
  <c r="AC157" i="12" s="1"/>
  <c r="X131" i="12"/>
  <c r="Z131" i="12" s="1"/>
  <c r="AA131" i="12" s="1"/>
  <c r="AC131" i="12" s="1"/>
  <c r="X115" i="12"/>
  <c r="Z115" i="12" s="1"/>
  <c r="AA115" i="12" s="1"/>
  <c r="X107" i="12"/>
  <c r="Z107" i="12" s="1"/>
  <c r="AA107" i="12" s="1"/>
  <c r="AC107" i="12" s="1"/>
  <c r="X134" i="12"/>
  <c r="Z134" i="12" s="1"/>
  <c r="AA134" i="12" s="1"/>
  <c r="AC134" i="12" s="1"/>
  <c r="Y90" i="12"/>
  <c r="Y118" i="12"/>
  <c r="Z118" i="12" s="1"/>
  <c r="AA118" i="12" s="1"/>
  <c r="AB118" i="12" s="1"/>
  <c r="Y138" i="12"/>
  <c r="Z138" i="12" s="1"/>
  <c r="AA138" i="12" s="1"/>
  <c r="AC138" i="12" s="1"/>
  <c r="X146" i="12"/>
  <c r="X147" i="12"/>
  <c r="Z147" i="12" s="1"/>
  <c r="AA147" i="12" s="1"/>
  <c r="AB147" i="12" s="1"/>
  <c r="Y168" i="12"/>
  <c r="Y166" i="12"/>
  <c r="Y140" i="12"/>
  <c r="Z140" i="12" s="1"/>
  <c r="AA140" i="12" s="1"/>
  <c r="AC140" i="12" s="1"/>
  <c r="Y86" i="12"/>
  <c r="Z86" i="12" s="1"/>
  <c r="AA86" i="12" s="1"/>
  <c r="AC86" i="12" s="1"/>
  <c r="X163" i="12"/>
  <c r="Y151" i="12"/>
  <c r="Z151" i="12" s="1"/>
  <c r="AA151" i="12" s="1"/>
  <c r="X143" i="12"/>
  <c r="X162" i="12"/>
  <c r="Z162" i="12" s="1"/>
  <c r="AA162" i="12" s="1"/>
  <c r="AC162" i="12" s="1"/>
  <c r="X142" i="12"/>
  <c r="Y159" i="12"/>
  <c r="Z159" i="12" s="1"/>
  <c r="AA159" i="12" s="1"/>
  <c r="Y108" i="12"/>
  <c r="X94" i="12"/>
  <c r="Z94" i="12" s="1"/>
  <c r="AA94" i="12" s="1"/>
  <c r="AC94" i="12" s="1"/>
  <c r="X98" i="12"/>
  <c r="X68" i="12"/>
  <c r="Z68" i="12" s="1"/>
  <c r="AA68" i="12" s="1"/>
  <c r="AB68" i="12" s="1"/>
  <c r="X82" i="12"/>
  <c r="Z82" i="12" s="1"/>
  <c r="AA82" i="12" s="1"/>
  <c r="AC82" i="12" s="1"/>
  <c r="Y144" i="12"/>
  <c r="Z144" i="12" s="1"/>
  <c r="AA144" i="12" s="1"/>
  <c r="AB144" i="12" s="1"/>
  <c r="Y91" i="12"/>
  <c r="Z91" i="12" s="1"/>
  <c r="AA91" i="12" s="1"/>
  <c r="AB91" i="12" s="1"/>
  <c r="Y116" i="12"/>
  <c r="Z116" i="12" s="1"/>
  <c r="AA116" i="12" s="1"/>
  <c r="AC116" i="12" s="1"/>
  <c r="X165" i="12"/>
  <c r="Y153" i="12"/>
  <c r="Z153" i="12" s="1"/>
  <c r="AA153" i="12" s="1"/>
  <c r="Y79" i="12"/>
  <c r="Z79" i="12" s="1"/>
  <c r="AA79" i="12" s="1"/>
  <c r="AB79" i="12" s="1"/>
  <c r="X145" i="12"/>
  <c r="Z145" i="12" s="1"/>
  <c r="AA145" i="12" s="1"/>
  <c r="AC145" i="12" s="1"/>
  <c r="Y111" i="12"/>
  <c r="Z111" i="12" s="1"/>
  <c r="AA111" i="12" s="1"/>
  <c r="Y126" i="12"/>
  <c r="Z126" i="12" s="1"/>
  <c r="AA126" i="12" s="1"/>
  <c r="AB126" i="12" s="1"/>
  <c r="X114" i="12"/>
  <c r="Z114" i="12" s="1"/>
  <c r="AA114" i="12" s="1"/>
  <c r="AB114" i="12" s="1"/>
  <c r="X113" i="12"/>
  <c r="Z113" i="12" s="1"/>
  <c r="AA113" i="12" s="1"/>
  <c r="AC113" i="12" s="1"/>
  <c r="Z146" i="12"/>
  <c r="AA146" i="12" s="1"/>
  <c r="AB146" i="12" s="1"/>
  <c r="Z96" i="12"/>
  <c r="AA96" i="12" s="1"/>
  <c r="Z121" i="12"/>
  <c r="AA121" i="12" s="1"/>
  <c r="AB121" i="12" s="1"/>
  <c r="Z125" i="12"/>
  <c r="AA125" i="12" s="1"/>
  <c r="AC125" i="12" s="1"/>
  <c r="Z124" i="12"/>
  <c r="AA124" i="12" s="1"/>
  <c r="AB124" i="12" s="1"/>
  <c r="Z105" i="12"/>
  <c r="AA105" i="12" s="1"/>
  <c r="AC105" i="12" s="1"/>
  <c r="Z130" i="12"/>
  <c r="AA130" i="12" s="1"/>
  <c r="AB130" i="12" s="1"/>
  <c r="Z166" i="12"/>
  <c r="AA166" i="12" s="1"/>
  <c r="AB166" i="12" s="1"/>
  <c r="Z103" i="12"/>
  <c r="AA103" i="12" s="1"/>
  <c r="AC103" i="12" s="1"/>
  <c r="Z83" i="12"/>
  <c r="AA83" i="12" s="1"/>
  <c r="Z168" i="12"/>
  <c r="AA168" i="12" s="1"/>
  <c r="AC168" i="12" s="1"/>
  <c r="Z73" i="12"/>
  <c r="AA73" i="12" s="1"/>
  <c r="AC73" i="12" s="1"/>
  <c r="Z71" i="12"/>
  <c r="AA71" i="12" s="1"/>
  <c r="AC71" i="12" s="1"/>
  <c r="Z119" i="12"/>
  <c r="AA119" i="12" s="1"/>
  <c r="AC119" i="12" s="1"/>
  <c r="Z76" i="12"/>
  <c r="AA76" i="12" s="1"/>
  <c r="AC76" i="12" s="1"/>
  <c r="Z112" i="12"/>
  <c r="AA112" i="12" s="1"/>
  <c r="AC112" i="12" s="1"/>
  <c r="Z154" i="12"/>
  <c r="AA154" i="12" s="1"/>
  <c r="AB154" i="12" s="1"/>
  <c r="Z81" i="12"/>
  <c r="AA81" i="12" s="1"/>
  <c r="AC81" i="12" s="1"/>
  <c r="Z77" i="12"/>
  <c r="AA77" i="12" s="1"/>
  <c r="AC77" i="12" s="1"/>
  <c r="Z122" i="12"/>
  <c r="AA122" i="12" s="1"/>
  <c r="AB122" i="12" s="1"/>
  <c r="Z152" i="12"/>
  <c r="AA152" i="12" s="1"/>
  <c r="AB152" i="12" s="1"/>
  <c r="Z132" i="12"/>
  <c r="AA132" i="12" s="1"/>
  <c r="AB132" i="12" s="1"/>
  <c r="Z128" i="12"/>
  <c r="AA128" i="12" s="1"/>
  <c r="AB128" i="12" s="1"/>
  <c r="Z101" i="12"/>
  <c r="AA101" i="12" s="1"/>
  <c r="AB101" i="12" s="1"/>
  <c r="Z75" i="12"/>
  <c r="AA75" i="12" s="1"/>
  <c r="AC75" i="12" s="1"/>
  <c r="Z69" i="12"/>
  <c r="AA69" i="12" s="1"/>
  <c r="AC69" i="12" s="1"/>
  <c r="Z156" i="12"/>
  <c r="AA156" i="12" s="1"/>
  <c r="AB156" i="12" s="1"/>
  <c r="Z70" i="12"/>
  <c r="AA70" i="12" s="1"/>
  <c r="Z110" i="12"/>
  <c r="AA110" i="12" s="1"/>
  <c r="AB110" i="12" s="1"/>
  <c r="Z98" i="12"/>
  <c r="AA98" i="12" s="1"/>
  <c r="AB98" i="12" s="1"/>
  <c r="Z165" i="12"/>
  <c r="AA165" i="12" s="1"/>
  <c r="Z88" i="12"/>
  <c r="AA88" i="12" s="1"/>
  <c r="Z97" i="12"/>
  <c r="AA97" i="12" s="1"/>
  <c r="AB97" i="12" s="1"/>
  <c r="Z93" i="12"/>
  <c r="AA93" i="12" s="1"/>
  <c r="AB93" i="12" s="1"/>
  <c r="Z95" i="12"/>
  <c r="AA95" i="12" s="1"/>
  <c r="AC95" i="12" s="1"/>
  <c r="Z92" i="12"/>
  <c r="AA92" i="12" s="1"/>
  <c r="AC92" i="12" s="1"/>
  <c r="Z106" i="12"/>
  <c r="AA106" i="12" s="1"/>
  <c r="AB106" i="12" s="1"/>
  <c r="Z164" i="12"/>
  <c r="AA164" i="12" s="1"/>
  <c r="AB164" i="12" s="1"/>
  <c r="Z117" i="12"/>
  <c r="AA117" i="12" s="1"/>
  <c r="AB117" i="12" s="1"/>
  <c r="Z120" i="12"/>
  <c r="AA120" i="12" s="1"/>
  <c r="AC120" i="12" s="1"/>
  <c r="Z99" i="12"/>
  <c r="AA99" i="12" s="1"/>
  <c r="AC99" i="12" s="1"/>
  <c r="Z80" i="12"/>
  <c r="AA80" i="12" s="1"/>
  <c r="AC80" i="12" s="1"/>
  <c r="Z136" i="12"/>
  <c r="AA136" i="12" s="1"/>
  <c r="AC136" i="12" s="1"/>
  <c r="Z74" i="12"/>
  <c r="AA74" i="12" s="1"/>
  <c r="AC74" i="12" s="1"/>
  <c r="Z108" i="12"/>
  <c r="AA108" i="12" s="1"/>
  <c r="Z148" i="12"/>
  <c r="AA148" i="12" s="1"/>
  <c r="AB148" i="12" s="1"/>
  <c r="Z142" i="12"/>
  <c r="AA142" i="12" s="1"/>
  <c r="AC142" i="12" s="1"/>
  <c r="Z72" i="12"/>
  <c r="AA72" i="12" s="1"/>
  <c r="AC72" i="12" s="1"/>
  <c r="Z90" i="12"/>
  <c r="AA90" i="12" s="1"/>
  <c r="AC90" i="12" s="1"/>
  <c r="Z150" i="12"/>
  <c r="AA150" i="12" s="1"/>
  <c r="AB150" i="12" s="1"/>
  <c r="Z85" i="12"/>
  <c r="AA85" i="12" s="1"/>
  <c r="AC85" i="12" s="1"/>
  <c r="Z104" i="12"/>
  <c r="AA104" i="12" s="1"/>
  <c r="AB104" i="12" s="1"/>
  <c r="Z78" i="12"/>
  <c r="AA78" i="12" s="1"/>
  <c r="AC78" i="12" s="1"/>
  <c r="Z89" i="12"/>
  <c r="AA89" i="12" s="1"/>
  <c r="AB89" i="12" s="1"/>
  <c r="Z87" i="12"/>
  <c r="AA87" i="12" s="1"/>
  <c r="AC87" i="12" s="1"/>
  <c r="Z158" i="12"/>
  <c r="AA158" i="12" s="1"/>
  <c r="AC158" i="12" s="1"/>
  <c r="Z109" i="12"/>
  <c r="AA109" i="12" s="1"/>
  <c r="AC109" i="12" s="1"/>
  <c r="Z84" i="12"/>
  <c r="AA84" i="12" s="1"/>
  <c r="AC84" i="12" s="1"/>
  <c r="Z133" i="12"/>
  <c r="AA133" i="12" s="1"/>
  <c r="AC133" i="12" s="1"/>
  <c r="Z155" i="12"/>
  <c r="AA155" i="12" s="1"/>
  <c r="AB155" i="12" s="1"/>
  <c r="Z161" i="12"/>
  <c r="AA161" i="12" s="1"/>
  <c r="AB161" i="12" s="1"/>
  <c r="Z143" i="12"/>
  <c r="AA143" i="12" s="1"/>
  <c r="AC143" i="12" s="1"/>
  <c r="AC124" i="12"/>
  <c r="Z135" i="12"/>
  <c r="AA135" i="12" s="1"/>
  <c r="Z137" i="12"/>
  <c r="AA137" i="12" s="1"/>
  <c r="Z139" i="12"/>
  <c r="AA139" i="12" s="1"/>
  <c r="Z167" i="12"/>
  <c r="AA167" i="12" s="1"/>
  <c r="AC96" i="12"/>
  <c r="AB96" i="12"/>
  <c r="AC130" i="12"/>
  <c r="Z163" i="12"/>
  <c r="AA163" i="12" s="1"/>
  <c r="Z149" i="12"/>
  <c r="AA149" i="12" s="1"/>
  <c r="AB102" i="12" l="1"/>
  <c r="AD102" i="12" s="1"/>
  <c r="AB129" i="12"/>
  <c r="AC129" i="12"/>
  <c r="AC115" i="12"/>
  <c r="AB115" i="12"/>
  <c r="AD130" i="12"/>
  <c r="AC156" i="12"/>
  <c r="AE156" i="12" s="1"/>
  <c r="AB112" i="12"/>
  <c r="AD112" i="12" s="1"/>
  <c r="AD96" i="12"/>
  <c r="AE124" i="12"/>
  <c r="AE96" i="12"/>
  <c r="AD156" i="12"/>
  <c r="AE102" i="12"/>
  <c r="AE130" i="12"/>
  <c r="AD124" i="12"/>
  <c r="AB103" i="12"/>
  <c r="AD103" i="12" s="1"/>
  <c r="AC121" i="12"/>
  <c r="AE121" i="12" s="1"/>
  <c r="AB105" i="12"/>
  <c r="AD105" i="12" s="1"/>
  <c r="AB125" i="12"/>
  <c r="AD125" i="12" s="1"/>
  <c r="AB81" i="12"/>
  <c r="AD81" i="12" s="1"/>
  <c r="AC101" i="12"/>
  <c r="AE101" i="12" s="1"/>
  <c r="AC128" i="12"/>
  <c r="AE128" i="12" s="1"/>
  <c r="AC97" i="12"/>
  <c r="AE97" i="12" s="1"/>
  <c r="AC132" i="12"/>
  <c r="AE132" i="12" s="1"/>
  <c r="AC166" i="12"/>
  <c r="AE166" i="12" s="1"/>
  <c r="AB160" i="12"/>
  <c r="AD160" i="12" s="1"/>
  <c r="AB77" i="12"/>
  <c r="AD77" i="12" s="1"/>
  <c r="AB107" i="12"/>
  <c r="AD107" i="12" s="1"/>
  <c r="AB87" i="12"/>
  <c r="AD87" i="12" s="1"/>
  <c r="AB82" i="12"/>
  <c r="AD82" i="12" s="1"/>
  <c r="AC164" i="12"/>
  <c r="AE164" i="12" s="1"/>
  <c r="AB73" i="12"/>
  <c r="AD73" i="12" s="1"/>
  <c r="AC154" i="12"/>
  <c r="AE154" i="12" s="1"/>
  <c r="AC122" i="12"/>
  <c r="AE122" i="12" s="1"/>
  <c r="AB116" i="12"/>
  <c r="AD116" i="12" s="1"/>
  <c r="AC117" i="12"/>
  <c r="AE117" i="12" s="1"/>
  <c r="AB119" i="12"/>
  <c r="AD119" i="12" s="1"/>
  <c r="AC106" i="12"/>
  <c r="AE106" i="12" s="1"/>
  <c r="AB71" i="12"/>
  <c r="AD71" i="12" s="1"/>
  <c r="AC93" i="12"/>
  <c r="AE93" i="12" s="1"/>
  <c r="AB76" i="12"/>
  <c r="AD76" i="12" s="1"/>
  <c r="AC144" i="12"/>
  <c r="AE144" i="12" s="1"/>
  <c r="AC152" i="12"/>
  <c r="AE152" i="12" s="1"/>
  <c r="AB69" i="12"/>
  <c r="AD69" i="12" s="1"/>
  <c r="AC100" i="12"/>
  <c r="AE100" i="12" s="1"/>
  <c r="AC110" i="12"/>
  <c r="AE110" i="12" s="1"/>
  <c r="AB86" i="12"/>
  <c r="AD86" i="12" s="1"/>
  <c r="AC83" i="12"/>
  <c r="AB83" i="12"/>
  <c r="AB72" i="12"/>
  <c r="AD72" i="12" s="1"/>
  <c r="AC91" i="12"/>
  <c r="AE91" i="12" s="1"/>
  <c r="AB75" i="12"/>
  <c r="AD75" i="12" s="1"/>
  <c r="AB123" i="12"/>
  <c r="AD123" i="12" s="1"/>
  <c r="AB92" i="12"/>
  <c r="AD92" i="12" s="1"/>
  <c r="AC148" i="12"/>
  <c r="AE148" i="12" s="1"/>
  <c r="AB99" i="12"/>
  <c r="AD99" i="12" s="1"/>
  <c r="AC68" i="12"/>
  <c r="AE68" i="12" s="1"/>
  <c r="AC79" i="12"/>
  <c r="AE79" i="12" s="1"/>
  <c r="AB80" i="12"/>
  <c r="AD80" i="12" s="1"/>
  <c r="AB70" i="12"/>
  <c r="AC70" i="12"/>
  <c r="AB120" i="12"/>
  <c r="AD120" i="12" s="1"/>
  <c r="AC126" i="12"/>
  <c r="AE126" i="12" s="1"/>
  <c r="AB131" i="12"/>
  <c r="AD131" i="12" s="1"/>
  <c r="AC114" i="12"/>
  <c r="AE114" i="12" s="1"/>
  <c r="AB136" i="12"/>
  <c r="AD136" i="12" s="1"/>
  <c r="AB140" i="12"/>
  <c r="AD140" i="12" s="1"/>
  <c r="AC88" i="12"/>
  <c r="AB88" i="12"/>
  <c r="AC146" i="12"/>
  <c r="AE146" i="12" s="1"/>
  <c r="AB168" i="12"/>
  <c r="AD168" i="12" s="1"/>
  <c r="AC104" i="12"/>
  <c r="AE104" i="12" s="1"/>
  <c r="AB95" i="12"/>
  <c r="AD95" i="12" s="1"/>
  <c r="AB158" i="12"/>
  <c r="AD158" i="12" s="1"/>
  <c r="AB142" i="12"/>
  <c r="AD142" i="12" s="1"/>
  <c r="AC89" i="12"/>
  <c r="AE89" i="12" s="1"/>
  <c r="AB113" i="12"/>
  <c r="AD113" i="12" s="1"/>
  <c r="AB74" i="12"/>
  <c r="AD74" i="12" s="1"/>
  <c r="AB162" i="12"/>
  <c r="AD162" i="12" s="1"/>
  <c r="AB85" i="12"/>
  <c r="AD85" i="12" s="1"/>
  <c r="AB94" i="12"/>
  <c r="AD94" i="12" s="1"/>
  <c r="AC118" i="12"/>
  <c r="AE118" i="12" s="1"/>
  <c r="AB109" i="12"/>
  <c r="AD109" i="12" s="1"/>
  <c r="AB138" i="12"/>
  <c r="AD138" i="12" s="1"/>
  <c r="AC127" i="12"/>
  <c r="AE127" i="12" s="1"/>
  <c r="AC150" i="12"/>
  <c r="AE150" i="12" s="1"/>
  <c r="AB143" i="12"/>
  <c r="AD143" i="12" s="1"/>
  <c r="AB90" i="12"/>
  <c r="AD90" i="12" s="1"/>
  <c r="AC108" i="12"/>
  <c r="AB108" i="12"/>
  <c r="AC111" i="12"/>
  <c r="AB111" i="12"/>
  <c r="AC155" i="12"/>
  <c r="AE155" i="12" s="1"/>
  <c r="AB134" i="12"/>
  <c r="AD134" i="12" s="1"/>
  <c r="AC161" i="12"/>
  <c r="AE161" i="12" s="1"/>
  <c r="AC147" i="12"/>
  <c r="AE147" i="12" s="1"/>
  <c r="AB78" i="12"/>
  <c r="AD78" i="12" s="1"/>
  <c r="AB157" i="12"/>
  <c r="AD157" i="12" s="1"/>
  <c r="AB145" i="12"/>
  <c r="AD145" i="12" s="1"/>
  <c r="AB84" i="12"/>
  <c r="AD84" i="12" s="1"/>
  <c r="AC98" i="12"/>
  <c r="AE98" i="12" s="1"/>
  <c r="AB133" i="12"/>
  <c r="AD133" i="12" s="1"/>
  <c r="AA169" i="12"/>
  <c r="AC151" i="12"/>
  <c r="AB151" i="12"/>
  <c r="AC149" i="12"/>
  <c r="AB149" i="12"/>
  <c r="AC153" i="12"/>
  <c r="AB153" i="12"/>
  <c r="AC165" i="12"/>
  <c r="AB165" i="12"/>
  <c r="AC167" i="12"/>
  <c r="AB167" i="12"/>
  <c r="AC141" i="12"/>
  <c r="AB141" i="12"/>
  <c r="AC163" i="12"/>
  <c r="AB163" i="12"/>
  <c r="AC139" i="12"/>
  <c r="AB139" i="12"/>
  <c r="AC135" i="12"/>
  <c r="AB135" i="12"/>
  <c r="AC137" i="12"/>
  <c r="AB137" i="12"/>
  <c r="AC159" i="12"/>
  <c r="AB159" i="12"/>
  <c r="AE129" i="12" l="1"/>
  <c r="AD137" i="12"/>
  <c r="AD139" i="12"/>
  <c r="AD115" i="12"/>
  <c r="AD129" i="12"/>
  <c r="AD159" i="12"/>
  <c r="AD135" i="12"/>
  <c r="AD163" i="12"/>
  <c r="AD167" i="12"/>
  <c r="AD153" i="12"/>
  <c r="AD151" i="12"/>
  <c r="AE108" i="12"/>
  <c r="AD88" i="12"/>
  <c r="AE70" i="12"/>
  <c r="AD83" i="12"/>
  <c r="AE115" i="12"/>
  <c r="AE112" i="12"/>
  <c r="AD141" i="12"/>
  <c r="AD165" i="12"/>
  <c r="AD149" i="12"/>
  <c r="AE111" i="12"/>
  <c r="AE137" i="12"/>
  <c r="AE139" i="12"/>
  <c r="AE141" i="12"/>
  <c r="AE165" i="12"/>
  <c r="AE149" i="12"/>
  <c r="AD108" i="12"/>
  <c r="AE125" i="12"/>
  <c r="AF125" i="12" s="1"/>
  <c r="AG125" i="12" s="1"/>
  <c r="AH125" i="12" s="1"/>
  <c r="AD144" i="12"/>
  <c r="AE116" i="12"/>
  <c r="AF116" i="12" s="1"/>
  <c r="AG116" i="12" s="1"/>
  <c r="AI116" i="12" s="1"/>
  <c r="AE92" i="12"/>
  <c r="AE142" i="12"/>
  <c r="AE145" i="12"/>
  <c r="AF145" i="12" s="1"/>
  <c r="AG145" i="12" s="1"/>
  <c r="AI145" i="12" s="1"/>
  <c r="AE119" i="12"/>
  <c r="AE75" i="12"/>
  <c r="AE120" i="12"/>
  <c r="AF120" i="12" s="1"/>
  <c r="AG120" i="12" s="1"/>
  <c r="AE87" i="12"/>
  <c r="AE81" i="12"/>
  <c r="AD110" i="12"/>
  <c r="AD118" i="12"/>
  <c r="AF118" i="12" s="1"/>
  <c r="AG118" i="12" s="1"/>
  <c r="AE158" i="12"/>
  <c r="AE103" i="12"/>
  <c r="AF103" i="12" s="1"/>
  <c r="AG103" i="12" s="1"/>
  <c r="AI103" i="12" s="1"/>
  <c r="AD152" i="12"/>
  <c r="AF152" i="12" s="1"/>
  <c r="AG152" i="12" s="1"/>
  <c r="AE95" i="12"/>
  <c r="AF95" i="12" s="1"/>
  <c r="AG95" i="12" s="1"/>
  <c r="AE90" i="12"/>
  <c r="AD127" i="12"/>
  <c r="AF127" i="12" s="1"/>
  <c r="AG127" i="12" s="1"/>
  <c r="AI127" i="12" s="1"/>
  <c r="AE168" i="12"/>
  <c r="AD132" i="12"/>
  <c r="AF132" i="12" s="1"/>
  <c r="AG132" i="12" s="1"/>
  <c r="AH132" i="12" s="1"/>
  <c r="AD117" i="12"/>
  <c r="AD150" i="12"/>
  <c r="AF150" i="12" s="1"/>
  <c r="AG150" i="12" s="1"/>
  <c r="AH150" i="12" s="1"/>
  <c r="AD146" i="12"/>
  <c r="AD154" i="12"/>
  <c r="AF154" i="12" s="1"/>
  <c r="AG154" i="12" s="1"/>
  <c r="AH154" i="12" s="1"/>
  <c r="AE138" i="12"/>
  <c r="AE80" i="12"/>
  <c r="AF80" i="12" s="1"/>
  <c r="AG80" i="12" s="1"/>
  <c r="AH80" i="12" s="1"/>
  <c r="AE133" i="12"/>
  <c r="AF133" i="12" s="1"/>
  <c r="AG133" i="12" s="1"/>
  <c r="AI133" i="12" s="1"/>
  <c r="AE131" i="12"/>
  <c r="AF131" i="12" s="1"/>
  <c r="AG131" i="12" s="1"/>
  <c r="AI131" i="12" s="1"/>
  <c r="AE162" i="12"/>
  <c r="AD100" i="12"/>
  <c r="AF100" i="12" s="1"/>
  <c r="AG100" i="12" s="1"/>
  <c r="AH100" i="12" s="1"/>
  <c r="AE136" i="12"/>
  <c r="AF136" i="12" s="1"/>
  <c r="AG136" i="12" s="1"/>
  <c r="AI136" i="12" s="1"/>
  <c r="AD155" i="12"/>
  <c r="AE86" i="12"/>
  <c r="AD147" i="12"/>
  <c r="AE99" i="12"/>
  <c r="AF99" i="12" s="1"/>
  <c r="AG99" i="12" s="1"/>
  <c r="AH99" i="12" s="1"/>
  <c r="AE78" i="12"/>
  <c r="AF78" i="12" s="1"/>
  <c r="AG78" i="12" s="1"/>
  <c r="AE159" i="12"/>
  <c r="AE135" i="12"/>
  <c r="AE163" i="12"/>
  <c r="AE167" i="12"/>
  <c r="AE153" i="12"/>
  <c r="AE151" i="12"/>
  <c r="AD111" i="12"/>
  <c r="AE88" i="12"/>
  <c r="AD70" i="12"/>
  <c r="AE83" i="12"/>
  <c r="AE140" i="12"/>
  <c r="AE71" i="12"/>
  <c r="AF71" i="12" s="1"/>
  <c r="AG71" i="12" s="1"/>
  <c r="AH71" i="12" s="1"/>
  <c r="AE113" i="12"/>
  <c r="AE82" i="12"/>
  <c r="AF82" i="12" s="1"/>
  <c r="AG82" i="12" s="1"/>
  <c r="AH82" i="12" s="1"/>
  <c r="AD89" i="12"/>
  <c r="AE123" i="12"/>
  <c r="AF123" i="12" s="1"/>
  <c r="AG123" i="12" s="1"/>
  <c r="AI123" i="12" s="1"/>
  <c r="AD122" i="12"/>
  <c r="AD97" i="12"/>
  <c r="AF97" i="12" s="1"/>
  <c r="AG97" i="12" s="1"/>
  <c r="AI97" i="12" s="1"/>
  <c r="AE72" i="12"/>
  <c r="AF72" i="12" s="1"/>
  <c r="AG72" i="12" s="1"/>
  <c r="AI72" i="12" s="1"/>
  <c r="AE143" i="12"/>
  <c r="AF143" i="12" s="1"/>
  <c r="AG143" i="12" s="1"/>
  <c r="AH143" i="12" s="1"/>
  <c r="AE105" i="12"/>
  <c r="AE73" i="12"/>
  <c r="AF73" i="12" s="1"/>
  <c r="AG73" i="12" s="1"/>
  <c r="AI73" i="12" s="1"/>
  <c r="AD101" i="12"/>
  <c r="AF101" i="12" s="1"/>
  <c r="AG101" i="12" s="1"/>
  <c r="AI101" i="12" s="1"/>
  <c r="AD93" i="12"/>
  <c r="AF93" i="12" s="1"/>
  <c r="AG93" i="12" s="1"/>
  <c r="AI93" i="12" s="1"/>
  <c r="AD79" i="12"/>
  <c r="AD121" i="12"/>
  <c r="AF121" i="12" s="1"/>
  <c r="AG121" i="12" s="1"/>
  <c r="AH121" i="12" s="1"/>
  <c r="AE76" i="12"/>
  <c r="AE74" i="12"/>
  <c r="AF74" i="12" s="1"/>
  <c r="AG74" i="12" s="1"/>
  <c r="AH74" i="12" s="1"/>
  <c r="AE109" i="12"/>
  <c r="AD91" i="12"/>
  <c r="AF91" i="12" s="1"/>
  <c r="AG91" i="12" s="1"/>
  <c r="AH91" i="12" s="1"/>
  <c r="AE94" i="12"/>
  <c r="AF94" i="12" s="1"/>
  <c r="AG94" i="12" s="1"/>
  <c r="AE157" i="12"/>
  <c r="AF157" i="12" s="1"/>
  <c r="AG157" i="12" s="1"/>
  <c r="AH157" i="12" s="1"/>
  <c r="AD98" i="12"/>
  <c r="AE134" i="12"/>
  <c r="AF134" i="12" s="1"/>
  <c r="AG134" i="12" s="1"/>
  <c r="AH134" i="12" s="1"/>
  <c r="AE84" i="12"/>
  <c r="AF84" i="12" s="1"/>
  <c r="AG84" i="12" s="1"/>
  <c r="AE160" i="12"/>
  <c r="AF160" i="12" s="1"/>
  <c r="AG160" i="12" s="1"/>
  <c r="AI160" i="12" s="1"/>
  <c r="AD128" i="12"/>
  <c r="AD106" i="12"/>
  <c r="AF106" i="12" s="1"/>
  <c r="AG106" i="12" s="1"/>
  <c r="AH106" i="12" s="1"/>
  <c r="AE85" i="12"/>
  <c r="AF85" i="12" s="1"/>
  <c r="AG85" i="12" s="1"/>
  <c r="AH85" i="12" s="1"/>
  <c r="AD166" i="12"/>
  <c r="AF166" i="12" s="1"/>
  <c r="AG166" i="12" s="1"/>
  <c r="AH166" i="12" s="1"/>
  <c r="AD68" i="12"/>
  <c r="AE69" i="12"/>
  <c r="AF69" i="12" s="1"/>
  <c r="AG69" i="12" s="1"/>
  <c r="AI69" i="12" s="1"/>
  <c r="AD164" i="12"/>
  <c r="AD104" i="12"/>
  <c r="AF104" i="12" s="1"/>
  <c r="AG104" i="12" s="1"/>
  <c r="AD126" i="12"/>
  <c r="AE77" i="12"/>
  <c r="AF77" i="12" s="1"/>
  <c r="AG77" i="12" s="1"/>
  <c r="AI77" i="12" s="1"/>
  <c r="AE107" i="12"/>
  <c r="AF107" i="12" s="1"/>
  <c r="AG107" i="12" s="1"/>
  <c r="AI107" i="12" s="1"/>
  <c r="AD148" i="12"/>
  <c r="AF148" i="12" s="1"/>
  <c r="AG148" i="12" s="1"/>
  <c r="AI148" i="12" s="1"/>
  <c r="AD161" i="12"/>
  <c r="AD114" i="12"/>
  <c r="AF114" i="12" s="1"/>
  <c r="AG114" i="12" s="1"/>
  <c r="AH114" i="12" s="1"/>
  <c r="AF92" i="12"/>
  <c r="AG92" i="12" s="1"/>
  <c r="AI92" i="12" s="1"/>
  <c r="AF119" i="12"/>
  <c r="AG119" i="12" s="1"/>
  <c r="AH119" i="12" s="1"/>
  <c r="AF144" i="12"/>
  <c r="AG144" i="12" s="1"/>
  <c r="AI144" i="12" s="1"/>
  <c r="AF158" i="12"/>
  <c r="AG158" i="12" s="1"/>
  <c r="AH158" i="12" s="1"/>
  <c r="AF79" i="12"/>
  <c r="AG79" i="12" s="1"/>
  <c r="AH79" i="12" s="1"/>
  <c r="AF122" i="12"/>
  <c r="AG122" i="12" s="1"/>
  <c r="AF110" i="12"/>
  <c r="AG110" i="12" s="1"/>
  <c r="AI110" i="12" s="1"/>
  <c r="AF142" i="12"/>
  <c r="AG142" i="12" s="1"/>
  <c r="AF86" i="12"/>
  <c r="AG86" i="12" s="1"/>
  <c r="AH86" i="12" s="1"/>
  <c r="AF68" i="12"/>
  <c r="AG68" i="12" s="1"/>
  <c r="AH68" i="12" s="1"/>
  <c r="AF109" i="12"/>
  <c r="AG109" i="12" s="1"/>
  <c r="AH109" i="12" s="1"/>
  <c r="AF126" i="12"/>
  <c r="AG126" i="12" s="1"/>
  <c r="AF98" i="12"/>
  <c r="AG98" i="12" s="1"/>
  <c r="AF155" i="12"/>
  <c r="AG155" i="12" s="1"/>
  <c r="AH155" i="12" s="1"/>
  <c r="AF138" i="12"/>
  <c r="AG138" i="12" s="1"/>
  <c r="AI138" i="12" s="1"/>
  <c r="AF102" i="12"/>
  <c r="AG102" i="12" s="1"/>
  <c r="AI102" i="12" s="1"/>
  <c r="AF129" i="12"/>
  <c r="AG129" i="12" s="1"/>
  <c r="AH129" i="12" s="1"/>
  <c r="AF113" i="12"/>
  <c r="AG113" i="12" s="1"/>
  <c r="AF161" i="12"/>
  <c r="AG161" i="12" s="1"/>
  <c r="AI161" i="12" s="1"/>
  <c r="AF76" i="12"/>
  <c r="AG76" i="12" s="1"/>
  <c r="AH76" i="12" s="1"/>
  <c r="AF162" i="12"/>
  <c r="AG162" i="12" s="1"/>
  <c r="AH162" i="12" s="1"/>
  <c r="AF90" i="12"/>
  <c r="AG90" i="12" s="1"/>
  <c r="AF112" i="12"/>
  <c r="AG112" i="12" s="1"/>
  <c r="AI112" i="12" s="1"/>
  <c r="AF89" i="12"/>
  <c r="AG89" i="12" s="1"/>
  <c r="AI89" i="12" s="1"/>
  <c r="AF81" i="12"/>
  <c r="AG81" i="12" s="1"/>
  <c r="AH81" i="12" s="1"/>
  <c r="AF130" i="12"/>
  <c r="AG130" i="12" s="1"/>
  <c r="AI130" i="12" s="1"/>
  <c r="AF75" i="12"/>
  <c r="AG75" i="12" s="1"/>
  <c r="AI75" i="12" s="1"/>
  <c r="AF115" i="12"/>
  <c r="AG115" i="12" s="1"/>
  <c r="AH115" i="12" s="1"/>
  <c r="AF147" i="12"/>
  <c r="AG147" i="12" s="1"/>
  <c r="AH147" i="12" s="1"/>
  <c r="AF124" i="12"/>
  <c r="AG124" i="12" s="1"/>
  <c r="AI124" i="12" s="1"/>
  <c r="AF105" i="12"/>
  <c r="AG105" i="12" s="1"/>
  <c r="AI105" i="12" s="1"/>
  <c r="AF128" i="12"/>
  <c r="AG128" i="12" s="1"/>
  <c r="AH128" i="12" s="1"/>
  <c r="AF96" i="12"/>
  <c r="AG96" i="12" s="1"/>
  <c r="AH96" i="12" s="1"/>
  <c r="AF117" i="12"/>
  <c r="AG117" i="12" s="1"/>
  <c r="AH117" i="12" s="1"/>
  <c r="AF87" i="12"/>
  <c r="AG87" i="12" s="1"/>
  <c r="AH87" i="12" s="1"/>
  <c r="AF140" i="12"/>
  <c r="AG140" i="12" s="1"/>
  <c r="AH140" i="12" s="1"/>
  <c r="AF156" i="12"/>
  <c r="AG156" i="12" s="1"/>
  <c r="AI156" i="12" s="1"/>
  <c r="AF146" i="12"/>
  <c r="AG146" i="12" s="1"/>
  <c r="AH146" i="12" s="1"/>
  <c r="AF164" i="12"/>
  <c r="AG164" i="12" s="1"/>
  <c r="AI164" i="12" s="1"/>
  <c r="AF168" i="12"/>
  <c r="AG168" i="12" s="1"/>
  <c r="AI132" i="12" l="1"/>
  <c r="AK132" i="12" s="1"/>
  <c r="AH95" i="12"/>
  <c r="AI95" i="12"/>
  <c r="AH123" i="12"/>
  <c r="AJ123" i="12" s="1"/>
  <c r="AI125" i="12"/>
  <c r="AK125" i="12" s="1"/>
  <c r="AF167" i="12"/>
  <c r="AG167" i="12" s="1"/>
  <c r="AH97" i="12"/>
  <c r="AJ97" i="12" s="1"/>
  <c r="AF111" i="12"/>
  <c r="AG111" i="12" s="1"/>
  <c r="AI111" i="12" s="1"/>
  <c r="AH75" i="12"/>
  <c r="AJ75" i="12" s="1"/>
  <c r="AH77" i="12"/>
  <c r="AJ77" i="12" s="1"/>
  <c r="AI119" i="12"/>
  <c r="AK119" i="12" s="1"/>
  <c r="AH120" i="12"/>
  <c r="AI120" i="12"/>
  <c r="AI98" i="12"/>
  <c r="AH98" i="12"/>
  <c r="AI78" i="12"/>
  <c r="AH78" i="12"/>
  <c r="AH131" i="12"/>
  <c r="AJ131" i="12" s="1"/>
  <c r="AH130" i="12"/>
  <c r="AJ130" i="12" s="1"/>
  <c r="AH122" i="12"/>
  <c r="AI122" i="12"/>
  <c r="AH93" i="12"/>
  <c r="AJ93" i="12" s="1"/>
  <c r="AH102" i="12"/>
  <c r="AJ102" i="12" s="1"/>
  <c r="AH73" i="12"/>
  <c r="AJ73" i="12" s="1"/>
  <c r="AH107" i="12"/>
  <c r="AJ107" i="12" s="1"/>
  <c r="AH69" i="12"/>
  <c r="AJ69" i="12" s="1"/>
  <c r="AH94" i="12"/>
  <c r="AI94" i="12"/>
  <c r="AH118" i="12"/>
  <c r="AI118" i="12"/>
  <c r="AH72" i="12"/>
  <c r="AJ72" i="12" s="1"/>
  <c r="AI74" i="12"/>
  <c r="AK74" i="12" s="1"/>
  <c r="AH92" i="12"/>
  <c r="AJ92" i="12" s="1"/>
  <c r="AI129" i="12"/>
  <c r="AK129" i="12" s="1"/>
  <c r="AI91" i="12"/>
  <c r="AK91" i="12" s="1"/>
  <c r="AI79" i="12"/>
  <c r="AK79" i="12" s="1"/>
  <c r="AI147" i="12"/>
  <c r="AK147" i="12" s="1"/>
  <c r="AF83" i="12"/>
  <c r="AG83" i="12" s="1"/>
  <c r="AI83" i="12" s="1"/>
  <c r="AI126" i="12"/>
  <c r="AH126" i="12"/>
  <c r="AI100" i="12"/>
  <c r="AK100" i="12" s="1"/>
  <c r="AI76" i="12"/>
  <c r="AK76" i="12" s="1"/>
  <c r="AF108" i="12"/>
  <c r="AG108" i="12" s="1"/>
  <c r="AH108" i="12" s="1"/>
  <c r="AI96" i="12"/>
  <c r="AK96" i="12" s="1"/>
  <c r="AH144" i="12"/>
  <c r="AJ144" i="12" s="1"/>
  <c r="AI99" i="12"/>
  <c r="AK99" i="12" s="1"/>
  <c r="AH156" i="12"/>
  <c r="AJ156" i="12" s="1"/>
  <c r="AH89" i="12"/>
  <c r="AJ89" i="12" s="1"/>
  <c r="AH101" i="12"/>
  <c r="AJ101" i="12" s="1"/>
  <c r="AI150" i="12"/>
  <c r="AK150" i="12" s="1"/>
  <c r="AF88" i="12"/>
  <c r="AG88" i="12" s="1"/>
  <c r="AH88" i="12" s="1"/>
  <c r="AI82" i="12"/>
  <c r="AK82" i="12" s="1"/>
  <c r="AI80" i="12"/>
  <c r="AK80" i="12" s="1"/>
  <c r="AH110" i="12"/>
  <c r="AJ110" i="12" s="1"/>
  <c r="AF70" i="12"/>
  <c r="AG70" i="12" s="1"/>
  <c r="AI70" i="12" s="1"/>
  <c r="AH105" i="12"/>
  <c r="AJ105" i="12" s="1"/>
  <c r="AI115" i="12"/>
  <c r="AK115" i="12" s="1"/>
  <c r="AH160" i="12"/>
  <c r="AJ160" i="12" s="1"/>
  <c r="AI81" i="12"/>
  <c r="AK81" i="12" s="1"/>
  <c r="AH116" i="12"/>
  <c r="AJ116" i="12" s="1"/>
  <c r="AI106" i="12"/>
  <c r="AK106" i="12" s="1"/>
  <c r="AH148" i="12"/>
  <c r="AJ148" i="12" s="1"/>
  <c r="AI140" i="12"/>
  <c r="AK140" i="12" s="1"/>
  <c r="AI85" i="12"/>
  <c r="AK85" i="12" s="1"/>
  <c r="AF149" i="12"/>
  <c r="AG149" i="12" s="1"/>
  <c r="AH149" i="12" s="1"/>
  <c r="AI113" i="12"/>
  <c r="AH113" i="12"/>
  <c r="AI104" i="12"/>
  <c r="AH104" i="12"/>
  <c r="AI117" i="12"/>
  <c r="AK117" i="12" s="1"/>
  <c r="AI68" i="12"/>
  <c r="AK68" i="12" s="1"/>
  <c r="AI155" i="12"/>
  <c r="AK155" i="12" s="1"/>
  <c r="AH161" i="12"/>
  <c r="AJ161" i="12" s="1"/>
  <c r="AH90" i="12"/>
  <c r="AI90" i="12"/>
  <c r="AI146" i="12"/>
  <c r="AK146" i="12" s="1"/>
  <c r="AI87" i="12"/>
  <c r="AK87" i="12" s="1"/>
  <c r="AH124" i="12"/>
  <c r="AJ124" i="12" s="1"/>
  <c r="AF141" i="12"/>
  <c r="AG141" i="12" s="1"/>
  <c r="AI141" i="12" s="1"/>
  <c r="AI134" i="12"/>
  <c r="AK134" i="12" s="1"/>
  <c r="AI109" i="12"/>
  <c r="AK109" i="12" s="1"/>
  <c r="AI143" i="12"/>
  <c r="AK143" i="12" s="1"/>
  <c r="AI114" i="12"/>
  <c r="AK114" i="12" s="1"/>
  <c r="AH112" i="12"/>
  <c r="AJ112" i="12" s="1"/>
  <c r="AF139" i="12"/>
  <c r="AG139" i="12" s="1"/>
  <c r="AH139" i="12" s="1"/>
  <c r="AI71" i="12"/>
  <c r="AK71" i="12" s="1"/>
  <c r="AI121" i="12"/>
  <c r="AK121" i="12" s="1"/>
  <c r="AF135" i="12"/>
  <c r="AG135" i="12" s="1"/>
  <c r="AH135" i="12" s="1"/>
  <c r="AH145" i="12"/>
  <c r="AJ145" i="12" s="1"/>
  <c r="AI157" i="12"/>
  <c r="AK157" i="12" s="1"/>
  <c r="AI154" i="12"/>
  <c r="AK154" i="12" s="1"/>
  <c r="AH127" i="12"/>
  <c r="AJ127" i="12" s="1"/>
  <c r="AF159" i="12"/>
  <c r="AG159" i="12" s="1"/>
  <c r="AH159" i="12" s="1"/>
  <c r="AH103" i="12"/>
  <c r="AJ103" i="12" s="1"/>
  <c r="AI162" i="12"/>
  <c r="AK162" i="12" s="1"/>
  <c r="AH138" i="12"/>
  <c r="AJ138" i="12" s="1"/>
  <c r="AI166" i="12"/>
  <c r="AK166" i="12" s="1"/>
  <c r="AI86" i="12"/>
  <c r="AK86" i="12" s="1"/>
  <c r="AI128" i="12"/>
  <c r="AK128" i="12" s="1"/>
  <c r="AH136" i="12"/>
  <c r="AJ136" i="12" s="1"/>
  <c r="AF151" i="12"/>
  <c r="AG151" i="12" s="1"/>
  <c r="AI151" i="12" s="1"/>
  <c r="AF137" i="12"/>
  <c r="AG137" i="12" s="1"/>
  <c r="AH137" i="12" s="1"/>
  <c r="AH133" i="12"/>
  <c r="AJ133" i="12" s="1"/>
  <c r="AF165" i="12"/>
  <c r="AG165" i="12" s="1"/>
  <c r="AH165" i="12" s="1"/>
  <c r="AF153" i="12"/>
  <c r="AG153" i="12" s="1"/>
  <c r="AH153" i="12" s="1"/>
  <c r="AI158" i="12"/>
  <c r="AK158" i="12" s="1"/>
  <c r="AH84" i="12"/>
  <c r="AI84" i="12"/>
  <c r="AH164" i="12"/>
  <c r="AJ164" i="12" s="1"/>
  <c r="AF163" i="12"/>
  <c r="AG163" i="12" s="1"/>
  <c r="AI142" i="12"/>
  <c r="AH142" i="12"/>
  <c r="AI168" i="12"/>
  <c r="AH168" i="12"/>
  <c r="AJ168" i="12" s="1"/>
  <c r="AI152" i="12"/>
  <c r="AH152" i="12"/>
  <c r="AI167" i="12"/>
  <c r="AH167" i="12"/>
  <c r="AJ167" i="12" s="1"/>
  <c r="AK118" i="12" l="1"/>
  <c r="AJ104" i="12"/>
  <c r="AK122" i="12"/>
  <c r="AK152" i="12"/>
  <c r="AK142" i="12"/>
  <c r="AJ84" i="12"/>
  <c r="AK126" i="12"/>
  <c r="AJ94" i="12"/>
  <c r="AJ78" i="12"/>
  <c r="AK120" i="12"/>
  <c r="AK90" i="12"/>
  <c r="AJ113" i="12"/>
  <c r="AJ90" i="12"/>
  <c r="AK113" i="12"/>
  <c r="AK98" i="12"/>
  <c r="AJ95" i="12"/>
  <c r="AJ126" i="12"/>
  <c r="AK94" i="12"/>
  <c r="AK167" i="12"/>
  <c r="AK110" i="12"/>
  <c r="AJ132" i="12"/>
  <c r="AK69" i="12"/>
  <c r="AJ154" i="12"/>
  <c r="AL154" i="12" s="1"/>
  <c r="AM154" i="12" s="1"/>
  <c r="AN154" i="12" s="1"/>
  <c r="AK156" i="12"/>
  <c r="AJ79" i="12"/>
  <c r="AL79" i="12" s="1"/>
  <c r="AM79" i="12" s="1"/>
  <c r="AO79" i="12" s="1"/>
  <c r="AJ129" i="12"/>
  <c r="AL129" i="12" s="1"/>
  <c r="AM129" i="12" s="1"/>
  <c r="AK97" i="12"/>
  <c r="AL97" i="12" s="1"/>
  <c r="AM97" i="12" s="1"/>
  <c r="AN97" i="12" s="1"/>
  <c r="AJ96" i="12"/>
  <c r="AJ140" i="12"/>
  <c r="AJ100" i="12"/>
  <c r="AL100" i="12" s="1"/>
  <c r="AM100" i="12" s="1"/>
  <c r="AO100" i="12" s="1"/>
  <c r="AJ81" i="12"/>
  <c r="AL81" i="12" s="1"/>
  <c r="AM81" i="12" s="1"/>
  <c r="AJ91" i="12"/>
  <c r="AK138" i="12"/>
  <c r="AL138" i="12" s="1"/>
  <c r="AM138" i="12" s="1"/>
  <c r="AO138" i="12" s="1"/>
  <c r="AJ121" i="12"/>
  <c r="AL121" i="12" s="1"/>
  <c r="AM121" i="12" s="1"/>
  <c r="AN121" i="12" s="1"/>
  <c r="AK136" i="12"/>
  <c r="AL136" i="12" s="1"/>
  <c r="AM136" i="12" s="1"/>
  <c r="AJ157" i="12"/>
  <c r="AK168" i="12"/>
  <c r="AJ118" i="12"/>
  <c r="AJ80" i="12"/>
  <c r="AJ76" i="12"/>
  <c r="AJ115" i="12"/>
  <c r="AL115" i="12" s="1"/>
  <c r="AM115" i="12" s="1"/>
  <c r="AN115" i="12" s="1"/>
  <c r="AK160" i="12"/>
  <c r="AL160" i="12" s="1"/>
  <c r="AM160" i="12" s="1"/>
  <c r="AO160" i="12" s="1"/>
  <c r="AK92" i="12"/>
  <c r="AL92" i="12" s="1"/>
  <c r="AM92" i="12" s="1"/>
  <c r="AJ134" i="12"/>
  <c r="AJ71" i="12"/>
  <c r="AL71" i="12" s="1"/>
  <c r="AM71" i="12" s="1"/>
  <c r="AK130" i="12"/>
  <c r="AL130" i="12" s="1"/>
  <c r="AM130" i="12" s="1"/>
  <c r="AN130" i="12" s="1"/>
  <c r="AJ87" i="12"/>
  <c r="AJ119" i="12"/>
  <c r="AJ86" i="12"/>
  <c r="AJ166" i="12"/>
  <c r="AL166" i="12" s="1"/>
  <c r="AM166" i="12" s="1"/>
  <c r="AO166" i="12" s="1"/>
  <c r="AJ68" i="12"/>
  <c r="AL68" i="12" s="1"/>
  <c r="AM68" i="12" s="1"/>
  <c r="AO68" i="12" s="1"/>
  <c r="AK131" i="12"/>
  <c r="AJ82" i="12"/>
  <c r="AJ146" i="12"/>
  <c r="AL146" i="12" s="1"/>
  <c r="AM146" i="12" s="1"/>
  <c r="AN146" i="12" s="1"/>
  <c r="AJ128" i="12"/>
  <c r="AL128" i="12" s="1"/>
  <c r="AM128" i="12" s="1"/>
  <c r="AO128" i="12" s="1"/>
  <c r="AJ152" i="12"/>
  <c r="AJ142" i="12"/>
  <c r="AK84" i="12"/>
  <c r="AK104" i="12"/>
  <c r="AJ122" i="12"/>
  <c r="AK78" i="12"/>
  <c r="AJ120" i="12"/>
  <c r="AK107" i="12"/>
  <c r="AL107" i="12" s="1"/>
  <c r="AM107" i="12" s="1"/>
  <c r="AO107" i="12" s="1"/>
  <c r="AK73" i="12"/>
  <c r="AK112" i="12"/>
  <c r="AL112" i="12" s="1"/>
  <c r="AM112" i="12" s="1"/>
  <c r="AN112" i="12" s="1"/>
  <c r="AK103" i="12"/>
  <c r="AL103" i="12" s="1"/>
  <c r="AM103" i="12" s="1"/>
  <c r="AN103" i="12" s="1"/>
  <c r="AJ162" i="12"/>
  <c r="AL162" i="12" s="1"/>
  <c r="AM162" i="12" s="1"/>
  <c r="AO162" i="12" s="1"/>
  <c r="AK116" i="12"/>
  <c r="AJ109" i="12"/>
  <c r="AL109" i="12" s="1"/>
  <c r="AM109" i="12" s="1"/>
  <c r="AO109" i="12" s="1"/>
  <c r="AJ106" i="12"/>
  <c r="AL106" i="12" s="1"/>
  <c r="AM106" i="12" s="1"/>
  <c r="AN106" i="12" s="1"/>
  <c r="AJ147" i="12"/>
  <c r="AL147" i="12" s="1"/>
  <c r="AM147" i="12" s="1"/>
  <c r="AK161" i="12"/>
  <c r="AK72" i="12"/>
  <c r="AL72" i="12" s="1"/>
  <c r="AM72" i="12" s="1"/>
  <c r="AO72" i="12" s="1"/>
  <c r="AJ155" i="12"/>
  <c r="AL155" i="12" s="1"/>
  <c r="AM155" i="12" s="1"/>
  <c r="AO155" i="12" s="1"/>
  <c r="AK144" i="12"/>
  <c r="AL144" i="12" s="1"/>
  <c r="AM144" i="12" s="1"/>
  <c r="AK133" i="12"/>
  <c r="AK89" i="12"/>
  <c r="AL89" i="12" s="1"/>
  <c r="AM89" i="12" s="1"/>
  <c r="AO89" i="12" s="1"/>
  <c r="AK101" i="12"/>
  <c r="AL101" i="12" s="1"/>
  <c r="AM101" i="12" s="1"/>
  <c r="AO101" i="12" s="1"/>
  <c r="AK164" i="12"/>
  <c r="AL164" i="12" s="1"/>
  <c r="AM164" i="12" s="1"/>
  <c r="AN164" i="12" s="1"/>
  <c r="AJ74" i="12"/>
  <c r="AJ98" i="12"/>
  <c r="AK95" i="12"/>
  <c r="AL95" i="12" s="1"/>
  <c r="AM95" i="12" s="1"/>
  <c r="AO95" i="12" s="1"/>
  <c r="AJ99" i="12"/>
  <c r="AK102" i="12"/>
  <c r="AJ143" i="12"/>
  <c r="AL143" i="12" s="1"/>
  <c r="AM143" i="12" s="1"/>
  <c r="AJ117" i="12"/>
  <c r="AL117" i="12" s="1"/>
  <c r="AM117" i="12" s="1"/>
  <c r="AO117" i="12" s="1"/>
  <c r="AK124" i="12"/>
  <c r="AL124" i="12" s="1"/>
  <c r="AM124" i="12" s="1"/>
  <c r="AJ158" i="12"/>
  <c r="AK145" i="12"/>
  <c r="AL145" i="12" s="1"/>
  <c r="AM145" i="12" s="1"/>
  <c r="AO145" i="12" s="1"/>
  <c r="AK93" i="12"/>
  <c r="AL93" i="12" s="1"/>
  <c r="AM93" i="12" s="1"/>
  <c r="AO93" i="12" s="1"/>
  <c r="AK105" i="12"/>
  <c r="AL105" i="12" s="1"/>
  <c r="AM105" i="12" s="1"/>
  <c r="AN105" i="12" s="1"/>
  <c r="AK75" i="12"/>
  <c r="AJ150" i="12"/>
  <c r="AL150" i="12" s="1"/>
  <c r="AM150" i="12" s="1"/>
  <c r="AO150" i="12" s="1"/>
  <c r="AJ125" i="12"/>
  <c r="AL125" i="12" s="1"/>
  <c r="AM125" i="12" s="1"/>
  <c r="AJ114" i="12"/>
  <c r="AL114" i="12" s="1"/>
  <c r="AM114" i="12" s="1"/>
  <c r="AO114" i="12" s="1"/>
  <c r="AK127" i="12"/>
  <c r="AK77" i="12"/>
  <c r="AK148" i="12"/>
  <c r="AL148" i="12" s="1"/>
  <c r="AM148" i="12" s="1"/>
  <c r="AJ85" i="12"/>
  <c r="AL85" i="12" s="1"/>
  <c r="AM85" i="12" s="1"/>
  <c r="AN85" i="12" s="1"/>
  <c r="AK123" i="12"/>
  <c r="AH111" i="12"/>
  <c r="AJ111" i="12" s="1"/>
  <c r="AL127" i="12"/>
  <c r="AM127" i="12" s="1"/>
  <c r="AN127" i="12" s="1"/>
  <c r="AL87" i="12"/>
  <c r="AM87" i="12" s="1"/>
  <c r="AN87" i="12" s="1"/>
  <c r="AL157" i="12"/>
  <c r="AM157" i="12" s="1"/>
  <c r="AN157" i="12" s="1"/>
  <c r="AI149" i="12"/>
  <c r="AK149" i="12" s="1"/>
  <c r="AL80" i="12"/>
  <c r="AM80" i="12" s="1"/>
  <c r="AO80" i="12" s="1"/>
  <c r="AH141" i="12"/>
  <c r="AJ141" i="12" s="1"/>
  <c r="AL161" i="12"/>
  <c r="AM161" i="12" s="1"/>
  <c r="AN161" i="12" s="1"/>
  <c r="AL76" i="12"/>
  <c r="AM76" i="12" s="1"/>
  <c r="AO76" i="12" s="1"/>
  <c r="AI153" i="12"/>
  <c r="AK153" i="12" s="1"/>
  <c r="AL99" i="12"/>
  <c r="AM99" i="12" s="1"/>
  <c r="AN99" i="12" s="1"/>
  <c r="AI135" i="12"/>
  <c r="AK135" i="12" s="1"/>
  <c r="AI108" i="12"/>
  <c r="AK108" i="12" s="1"/>
  <c r="AH83" i="12"/>
  <c r="AJ83" i="12" s="1"/>
  <c r="AH151" i="12"/>
  <c r="AJ151" i="12" s="1"/>
  <c r="AL134" i="12"/>
  <c r="AM134" i="12" s="1"/>
  <c r="AO134" i="12" s="1"/>
  <c r="AL82" i="12"/>
  <c r="AM82" i="12" s="1"/>
  <c r="AL91" i="12"/>
  <c r="AM91" i="12" s="1"/>
  <c r="AN91" i="12" s="1"/>
  <c r="AL116" i="12"/>
  <c r="AM116" i="12" s="1"/>
  <c r="AO116" i="12" s="1"/>
  <c r="AI139" i="12"/>
  <c r="AK139" i="12" s="1"/>
  <c r="AH70" i="12"/>
  <c r="AJ70" i="12" s="1"/>
  <c r="AI88" i="12"/>
  <c r="AK88" i="12" s="1"/>
  <c r="AL110" i="12"/>
  <c r="AM110" i="12" s="1"/>
  <c r="AN110" i="12" s="1"/>
  <c r="AI159" i="12"/>
  <c r="AK159" i="12" s="1"/>
  <c r="AI165" i="12"/>
  <c r="AK165" i="12" s="1"/>
  <c r="AL69" i="12"/>
  <c r="AM69" i="12" s="1"/>
  <c r="AO69" i="12" s="1"/>
  <c r="AL73" i="12"/>
  <c r="AM73" i="12" s="1"/>
  <c r="AN73" i="12" s="1"/>
  <c r="AL102" i="12"/>
  <c r="AM102" i="12" s="1"/>
  <c r="AO102" i="12" s="1"/>
  <c r="AL118" i="12"/>
  <c r="AM118" i="12" s="1"/>
  <c r="AO118" i="12" s="1"/>
  <c r="AL86" i="12"/>
  <c r="AM86" i="12" s="1"/>
  <c r="AL158" i="12"/>
  <c r="AM158" i="12" s="1"/>
  <c r="AO158" i="12" s="1"/>
  <c r="AL156" i="12"/>
  <c r="AM156" i="12" s="1"/>
  <c r="AN156" i="12" s="1"/>
  <c r="AL133" i="12"/>
  <c r="AM133" i="12" s="1"/>
  <c r="AL123" i="12"/>
  <c r="AM123" i="12" s="1"/>
  <c r="AN123" i="12" s="1"/>
  <c r="AI137" i="12"/>
  <c r="AK137" i="12" s="1"/>
  <c r="AL131" i="12"/>
  <c r="AM131" i="12" s="1"/>
  <c r="AN131" i="12" s="1"/>
  <c r="AL96" i="12"/>
  <c r="AM96" i="12" s="1"/>
  <c r="AO96" i="12" s="1"/>
  <c r="AL119" i="12"/>
  <c r="AM119" i="12" s="1"/>
  <c r="AO119" i="12" s="1"/>
  <c r="AL94" i="12"/>
  <c r="AM94" i="12" s="1"/>
  <c r="AN94" i="12" s="1"/>
  <c r="AL75" i="12"/>
  <c r="AM75" i="12" s="1"/>
  <c r="AO75" i="12" s="1"/>
  <c r="AG169" i="12"/>
  <c r="AL74" i="12"/>
  <c r="AM74" i="12" s="1"/>
  <c r="AO74" i="12" s="1"/>
  <c r="AL77" i="12"/>
  <c r="AM77" i="12" s="1"/>
  <c r="AO77" i="12" s="1"/>
  <c r="AL78" i="12"/>
  <c r="AM78" i="12" s="1"/>
  <c r="AO78" i="12" s="1"/>
  <c r="AI163" i="12"/>
  <c r="AH163" i="12"/>
  <c r="AL140" i="12"/>
  <c r="AM140" i="12" s="1"/>
  <c r="AO140" i="12" s="1"/>
  <c r="AL132" i="12"/>
  <c r="AM132" i="12" s="1"/>
  <c r="AL98" i="12" l="1"/>
  <c r="AM98" i="12" s="1"/>
  <c r="AO98" i="12" s="1"/>
  <c r="AO105" i="12"/>
  <c r="AQ105" i="12" s="1"/>
  <c r="AO125" i="12"/>
  <c r="AN125" i="12"/>
  <c r="AJ163" i="12"/>
  <c r="AK141" i="12"/>
  <c r="AJ135" i="12"/>
  <c r="AJ149" i="12"/>
  <c r="AL149" i="12" s="1"/>
  <c r="AM149" i="12" s="1"/>
  <c r="AO149" i="12" s="1"/>
  <c r="AJ108" i="12"/>
  <c r="AJ165" i="12"/>
  <c r="AL165" i="12" s="1"/>
  <c r="AM165" i="12" s="1"/>
  <c r="AN165" i="12" s="1"/>
  <c r="AJ153" i="12"/>
  <c r="AL153" i="12" s="1"/>
  <c r="AM153" i="12" s="1"/>
  <c r="AN153" i="12" s="1"/>
  <c r="AJ139" i="12"/>
  <c r="AL139" i="12" s="1"/>
  <c r="AM139" i="12" s="1"/>
  <c r="AN139" i="12" s="1"/>
  <c r="AK163" i="12"/>
  <c r="AJ88" i="12"/>
  <c r="AL88" i="12" s="1"/>
  <c r="AM88" i="12" s="1"/>
  <c r="AJ159" i="12"/>
  <c r="AK83" i="12"/>
  <c r="AL83" i="12" s="1"/>
  <c r="AM83" i="12" s="1"/>
  <c r="AO83" i="12" s="1"/>
  <c r="AK70" i="12"/>
  <c r="AK111" i="12"/>
  <c r="AL111" i="12" s="1"/>
  <c r="AM111" i="12" s="1"/>
  <c r="AO111" i="12" s="1"/>
  <c r="AK151" i="12"/>
  <c r="AJ137" i="12"/>
  <c r="AL126" i="12"/>
  <c r="AM126" i="12" s="1"/>
  <c r="AO126" i="12" s="1"/>
  <c r="AN76" i="12"/>
  <c r="AP76" i="12" s="1"/>
  <c r="AN93" i="12"/>
  <c r="AP93" i="12" s="1"/>
  <c r="AL113" i="12"/>
  <c r="AM113" i="12" s="1"/>
  <c r="AO113" i="12" s="1"/>
  <c r="AO91" i="12"/>
  <c r="AQ91" i="12" s="1"/>
  <c r="AL120" i="12"/>
  <c r="AM120" i="12" s="1"/>
  <c r="AO120" i="12" s="1"/>
  <c r="AO129" i="12"/>
  <c r="AN129" i="12"/>
  <c r="AL122" i="12"/>
  <c r="AM122" i="12" s="1"/>
  <c r="AO122" i="12" s="1"/>
  <c r="AO147" i="12"/>
  <c r="AN147" i="12"/>
  <c r="AN118" i="12"/>
  <c r="AP118" i="12" s="1"/>
  <c r="AN122" i="12"/>
  <c r="AP122" i="12" s="1"/>
  <c r="AN89" i="12"/>
  <c r="AP89" i="12" s="1"/>
  <c r="AO73" i="12"/>
  <c r="AQ73" i="12" s="1"/>
  <c r="AN81" i="12"/>
  <c r="AO81" i="12"/>
  <c r="AN92" i="12"/>
  <c r="AO92" i="12"/>
  <c r="AN68" i="12"/>
  <c r="AP68" i="12" s="1"/>
  <c r="AO130" i="12"/>
  <c r="AQ130" i="12" s="1"/>
  <c r="AN107" i="12"/>
  <c r="AP107" i="12" s="1"/>
  <c r="AL84" i="12"/>
  <c r="AM84" i="12" s="1"/>
  <c r="AO84" i="12" s="1"/>
  <c r="AN114" i="12"/>
  <c r="AP114" i="12" s="1"/>
  <c r="AN69" i="12"/>
  <c r="AP69" i="12" s="1"/>
  <c r="AN95" i="12"/>
  <c r="AP95" i="12" s="1"/>
  <c r="AL108" i="12"/>
  <c r="AM108" i="12" s="1"/>
  <c r="AN108" i="12" s="1"/>
  <c r="AL137" i="12"/>
  <c r="AM137" i="12" s="1"/>
  <c r="AN137" i="12" s="1"/>
  <c r="AN102" i="12"/>
  <c r="AP102" i="12" s="1"/>
  <c r="AL104" i="12"/>
  <c r="AM104" i="12" s="1"/>
  <c r="AO104" i="12" s="1"/>
  <c r="AN160" i="12"/>
  <c r="AP160" i="12" s="1"/>
  <c r="AO156" i="12"/>
  <c r="AQ156" i="12" s="1"/>
  <c r="AO82" i="12"/>
  <c r="AN82" i="12"/>
  <c r="AN109" i="12"/>
  <c r="AP109" i="12" s="1"/>
  <c r="AN128" i="12"/>
  <c r="AP128" i="12" s="1"/>
  <c r="AN116" i="12"/>
  <c r="AP116" i="12" s="1"/>
  <c r="AN150" i="12"/>
  <c r="AP150" i="12" s="1"/>
  <c r="AL70" i="12"/>
  <c r="AM70" i="12" s="1"/>
  <c r="AN80" i="12"/>
  <c r="AP80" i="12" s="1"/>
  <c r="AO154" i="12"/>
  <c r="AQ154" i="12" s="1"/>
  <c r="AO97" i="12"/>
  <c r="AQ97" i="12" s="1"/>
  <c r="AN138" i="12"/>
  <c r="AP138" i="12" s="1"/>
  <c r="AO103" i="12"/>
  <c r="AQ103" i="12" s="1"/>
  <c r="AL90" i="12"/>
  <c r="AM90" i="12" s="1"/>
  <c r="AO110" i="12"/>
  <c r="AQ110" i="12" s="1"/>
  <c r="AO71" i="12"/>
  <c r="AN71" i="12"/>
  <c r="AL167" i="12"/>
  <c r="AM167" i="12" s="1"/>
  <c r="AN167" i="12" s="1"/>
  <c r="AO94" i="12"/>
  <c r="AQ94" i="12" s="1"/>
  <c r="AO112" i="12"/>
  <c r="AQ112" i="12" s="1"/>
  <c r="AN133" i="12"/>
  <c r="AO133" i="12"/>
  <c r="AN166" i="12"/>
  <c r="AP166" i="12" s="1"/>
  <c r="AO124" i="12"/>
  <c r="AN124" i="12"/>
  <c r="AN143" i="12"/>
  <c r="AO143" i="12"/>
  <c r="AO86" i="12"/>
  <c r="AN86" i="12"/>
  <c r="AO157" i="12"/>
  <c r="AQ157" i="12" s="1"/>
  <c r="AO146" i="12"/>
  <c r="AQ146" i="12" s="1"/>
  <c r="AN119" i="12"/>
  <c r="AP119" i="12" s="1"/>
  <c r="AO123" i="12"/>
  <c r="AQ123" i="12" s="1"/>
  <c r="AN145" i="12"/>
  <c r="AP145" i="12" s="1"/>
  <c r="AO127" i="12"/>
  <c r="AQ127" i="12" s="1"/>
  <c r="AN75" i="12"/>
  <c r="AP75" i="12" s="1"/>
  <c r="AN101" i="12"/>
  <c r="AP101" i="12" s="1"/>
  <c r="AN96" i="12"/>
  <c r="AP96" i="12" s="1"/>
  <c r="AO99" i="12"/>
  <c r="AQ99" i="12" s="1"/>
  <c r="AO131" i="12"/>
  <c r="AQ131" i="12" s="1"/>
  <c r="AL135" i="12"/>
  <c r="AM135" i="12" s="1"/>
  <c r="AO135" i="12" s="1"/>
  <c r="AN155" i="12"/>
  <c r="AP155" i="12" s="1"/>
  <c r="AN79" i="12"/>
  <c r="AP79" i="12" s="1"/>
  <c r="AO121" i="12"/>
  <c r="AQ121" i="12" s="1"/>
  <c r="AO106" i="12"/>
  <c r="AQ106" i="12" s="1"/>
  <c r="AN74" i="12"/>
  <c r="AP74" i="12" s="1"/>
  <c r="AN140" i="12"/>
  <c r="AP140" i="12" s="1"/>
  <c r="AN162" i="12"/>
  <c r="AP162" i="12" s="1"/>
  <c r="AN100" i="12"/>
  <c r="AP100" i="12" s="1"/>
  <c r="AN158" i="12"/>
  <c r="AP158" i="12" s="1"/>
  <c r="AO85" i="12"/>
  <c r="AQ85" i="12" s="1"/>
  <c r="AN72" i="12"/>
  <c r="AP72" i="12" s="1"/>
  <c r="AN78" i="12"/>
  <c r="AP78" i="12" s="1"/>
  <c r="AO115" i="12"/>
  <c r="AQ115" i="12" s="1"/>
  <c r="AN77" i="12"/>
  <c r="AP77" i="12" s="1"/>
  <c r="AO161" i="12"/>
  <c r="AQ161" i="12" s="1"/>
  <c r="AN117" i="12"/>
  <c r="AP117" i="12" s="1"/>
  <c r="AO87" i="12"/>
  <c r="AQ87" i="12" s="1"/>
  <c r="AL151" i="12"/>
  <c r="AM151" i="12" s="1"/>
  <c r="AN151" i="12" s="1"/>
  <c r="AO164" i="12"/>
  <c r="AQ164" i="12" s="1"/>
  <c r="AN134" i="12"/>
  <c r="AP134" i="12" s="1"/>
  <c r="AL142" i="12"/>
  <c r="AM142" i="12" s="1"/>
  <c r="AN142" i="12" s="1"/>
  <c r="AL168" i="12"/>
  <c r="AM168" i="12" s="1"/>
  <c r="AO168" i="12" s="1"/>
  <c r="AO136" i="12"/>
  <c r="AN136" i="12"/>
  <c r="AO144" i="12"/>
  <c r="AN144" i="12"/>
  <c r="AO132" i="12"/>
  <c r="AN132" i="12"/>
  <c r="AO148" i="12"/>
  <c r="AN148" i="12"/>
  <c r="AL141" i="12"/>
  <c r="AM141" i="12" s="1"/>
  <c r="AL159" i="12"/>
  <c r="AM159" i="12" s="1"/>
  <c r="AL152" i="12"/>
  <c r="AM152" i="12" s="1"/>
  <c r="AP125" i="12" l="1"/>
  <c r="AN113" i="12"/>
  <c r="AP113" i="12" s="1"/>
  <c r="AN126" i="12"/>
  <c r="AP126" i="12" s="1"/>
  <c r="AN98" i="12"/>
  <c r="AQ98" i="12" s="1"/>
  <c r="AQ125" i="12"/>
  <c r="AQ133" i="12"/>
  <c r="AP105" i="12"/>
  <c r="AR105" i="12" s="1"/>
  <c r="AS105" i="12" s="1"/>
  <c r="AU105" i="12" s="1"/>
  <c r="AP143" i="12"/>
  <c r="AQ136" i="12"/>
  <c r="AP148" i="12"/>
  <c r="AP144" i="12"/>
  <c r="AP86" i="12"/>
  <c r="AP124" i="12"/>
  <c r="AP71" i="12"/>
  <c r="AQ82" i="12"/>
  <c r="AP81" i="12"/>
  <c r="AQ132" i="12"/>
  <c r="AP82" i="12"/>
  <c r="AP129" i="12"/>
  <c r="AP92" i="12"/>
  <c r="AQ147" i="12"/>
  <c r="AP133" i="12"/>
  <c r="AQ126" i="12"/>
  <c r="AQ138" i="12"/>
  <c r="AR138" i="12" s="1"/>
  <c r="AS138" i="12" s="1"/>
  <c r="AU138" i="12" s="1"/>
  <c r="AP73" i="12"/>
  <c r="AP97" i="12"/>
  <c r="AR97" i="12" s="1"/>
  <c r="AS97" i="12" s="1"/>
  <c r="AT97" i="12" s="1"/>
  <c r="AQ140" i="12"/>
  <c r="AQ100" i="12"/>
  <c r="AR100" i="12" s="1"/>
  <c r="AS100" i="12" s="1"/>
  <c r="AT100" i="12" s="1"/>
  <c r="AP85" i="12"/>
  <c r="AQ158" i="12"/>
  <c r="AR158" i="12" s="1"/>
  <c r="AS158" i="12" s="1"/>
  <c r="AT158" i="12" s="1"/>
  <c r="AQ80" i="12"/>
  <c r="AQ166" i="12"/>
  <c r="AQ162" i="12"/>
  <c r="AR162" i="12" s="1"/>
  <c r="AS162" i="12" s="1"/>
  <c r="AT162" i="12" s="1"/>
  <c r="AQ79" i="12"/>
  <c r="AP87" i="12"/>
  <c r="AP121" i="12"/>
  <c r="AR121" i="12" s="1"/>
  <c r="AS121" i="12" s="1"/>
  <c r="AQ69" i="12"/>
  <c r="AQ119" i="12"/>
  <c r="AQ148" i="12"/>
  <c r="AQ144" i="12"/>
  <c r="AQ86" i="12"/>
  <c r="AQ124" i="12"/>
  <c r="AQ71" i="12"/>
  <c r="AQ81" i="12"/>
  <c r="AQ122" i="12"/>
  <c r="AP127" i="12"/>
  <c r="AR127" i="12" s="1"/>
  <c r="AS127" i="12" s="1"/>
  <c r="AQ116" i="12"/>
  <c r="AQ118" i="12"/>
  <c r="AP94" i="12"/>
  <c r="AR94" i="12" s="1"/>
  <c r="AS94" i="12" s="1"/>
  <c r="AQ109" i="12"/>
  <c r="AQ93" i="12"/>
  <c r="AQ96" i="12"/>
  <c r="AR96" i="12" s="1"/>
  <c r="AS96" i="12" s="1"/>
  <c r="AP115" i="12"/>
  <c r="AR115" i="12" s="1"/>
  <c r="AS115" i="12" s="1"/>
  <c r="AT115" i="12" s="1"/>
  <c r="AQ128" i="12"/>
  <c r="AR128" i="12" s="1"/>
  <c r="AS128" i="12" s="1"/>
  <c r="AU128" i="12" s="1"/>
  <c r="AP103" i="12"/>
  <c r="AR103" i="12" s="1"/>
  <c r="AS103" i="12" s="1"/>
  <c r="AQ95" i="12"/>
  <c r="AR95" i="12" s="1"/>
  <c r="AS95" i="12" s="1"/>
  <c r="AU95" i="12" s="1"/>
  <c r="AQ68" i="12"/>
  <c r="AQ155" i="12"/>
  <c r="AR155" i="12" s="1"/>
  <c r="AS155" i="12" s="1"/>
  <c r="AQ102" i="12"/>
  <c r="AR102" i="12" s="1"/>
  <c r="AS102" i="12" s="1"/>
  <c r="AT102" i="12" s="1"/>
  <c r="AQ117" i="12"/>
  <c r="AR117" i="12" s="1"/>
  <c r="AS117" i="12" s="1"/>
  <c r="AU117" i="12" s="1"/>
  <c r="AP132" i="12"/>
  <c r="AP136" i="12"/>
  <c r="AQ143" i="12"/>
  <c r="AQ113" i="12"/>
  <c r="AP157" i="12"/>
  <c r="AR157" i="12" s="1"/>
  <c r="AS157" i="12" s="1"/>
  <c r="AU157" i="12" s="1"/>
  <c r="AP146" i="12"/>
  <c r="AR146" i="12" s="1"/>
  <c r="AS146" i="12" s="1"/>
  <c r="AT146" i="12" s="1"/>
  <c r="AP156" i="12"/>
  <c r="AQ74" i="12"/>
  <c r="AR74" i="12" s="1"/>
  <c r="AS74" i="12" s="1"/>
  <c r="AT74" i="12" s="1"/>
  <c r="AQ114" i="12"/>
  <c r="AR114" i="12" s="1"/>
  <c r="AS114" i="12" s="1"/>
  <c r="AP164" i="12"/>
  <c r="AR164" i="12" s="1"/>
  <c r="AS164" i="12" s="1"/>
  <c r="AT164" i="12" s="1"/>
  <c r="AQ75" i="12"/>
  <c r="AQ160" i="12"/>
  <c r="AR160" i="12" s="1"/>
  <c r="AS160" i="12" s="1"/>
  <c r="AP130" i="12"/>
  <c r="AR130" i="12" s="1"/>
  <c r="AS130" i="12" s="1"/>
  <c r="AT130" i="12" s="1"/>
  <c r="AP110" i="12"/>
  <c r="AR110" i="12" s="1"/>
  <c r="AS110" i="12" s="1"/>
  <c r="AP123" i="12"/>
  <c r="AR123" i="12" s="1"/>
  <c r="AS123" i="12" s="1"/>
  <c r="AP161" i="12"/>
  <c r="AR161" i="12" s="1"/>
  <c r="AS161" i="12" s="1"/>
  <c r="AT161" i="12" s="1"/>
  <c r="AP91" i="12"/>
  <c r="AR91" i="12" s="1"/>
  <c r="AS91" i="12" s="1"/>
  <c r="AP112" i="12"/>
  <c r="AR112" i="12" s="1"/>
  <c r="AS112" i="12" s="1"/>
  <c r="AU112" i="12" s="1"/>
  <c r="AP106" i="12"/>
  <c r="AR106" i="12" s="1"/>
  <c r="AS106" i="12" s="1"/>
  <c r="AU106" i="12" s="1"/>
  <c r="AQ92" i="12"/>
  <c r="AR92" i="12" s="1"/>
  <c r="AS92" i="12" s="1"/>
  <c r="AT92" i="12" s="1"/>
  <c r="AP147" i="12"/>
  <c r="AR147" i="12" s="1"/>
  <c r="AS147" i="12" s="1"/>
  <c r="AU147" i="12" s="1"/>
  <c r="AQ129" i="12"/>
  <c r="AQ76" i="12"/>
  <c r="AQ89" i="12"/>
  <c r="AR89" i="12" s="1"/>
  <c r="AS89" i="12" s="1"/>
  <c r="AU89" i="12" s="1"/>
  <c r="AQ150" i="12"/>
  <c r="AR150" i="12" s="1"/>
  <c r="AS150" i="12" s="1"/>
  <c r="AT150" i="12" s="1"/>
  <c r="AQ78" i="12"/>
  <c r="AR78" i="12" s="1"/>
  <c r="AS78" i="12" s="1"/>
  <c r="AQ134" i="12"/>
  <c r="AR134" i="12" s="1"/>
  <c r="AS134" i="12" s="1"/>
  <c r="AU134" i="12" s="1"/>
  <c r="AQ145" i="12"/>
  <c r="AR145" i="12" s="1"/>
  <c r="AS145" i="12" s="1"/>
  <c r="AQ77" i="12"/>
  <c r="AR77" i="12" s="1"/>
  <c r="AS77" i="12" s="1"/>
  <c r="AQ107" i="12"/>
  <c r="AQ101" i="12"/>
  <c r="AP99" i="12"/>
  <c r="AR99" i="12" s="1"/>
  <c r="AS99" i="12" s="1"/>
  <c r="AT99" i="12" s="1"/>
  <c r="AP154" i="12"/>
  <c r="AR154" i="12" s="1"/>
  <c r="AS154" i="12" s="1"/>
  <c r="AP131" i="12"/>
  <c r="AR131" i="12" s="1"/>
  <c r="AS131" i="12" s="1"/>
  <c r="AU131" i="12" s="1"/>
  <c r="AQ72" i="12"/>
  <c r="AN84" i="12"/>
  <c r="AP84" i="12" s="1"/>
  <c r="AO167" i="12"/>
  <c r="AQ167" i="12" s="1"/>
  <c r="AN120" i="12"/>
  <c r="AP120" i="12" s="1"/>
  <c r="AO137" i="12"/>
  <c r="AQ137" i="12" s="1"/>
  <c r="AR80" i="12"/>
  <c r="AS80" i="12" s="1"/>
  <c r="AT80" i="12" s="1"/>
  <c r="AN135" i="12"/>
  <c r="AP135" i="12" s="1"/>
  <c r="AN111" i="12"/>
  <c r="AP111" i="12" s="1"/>
  <c r="AR101" i="12"/>
  <c r="AS101" i="12" s="1"/>
  <c r="AO108" i="12"/>
  <c r="AQ108" i="12" s="1"/>
  <c r="AO153" i="12"/>
  <c r="AQ153" i="12" s="1"/>
  <c r="AR87" i="12"/>
  <c r="AS87" i="12" s="1"/>
  <c r="AT87" i="12" s="1"/>
  <c r="AN83" i="12"/>
  <c r="AP83" i="12" s="1"/>
  <c r="AR118" i="12"/>
  <c r="AS118" i="12" s="1"/>
  <c r="AT118" i="12" s="1"/>
  <c r="AN104" i="12"/>
  <c r="AP104" i="12" s="1"/>
  <c r="AR116" i="12"/>
  <c r="AS116" i="12" s="1"/>
  <c r="AU116" i="12" s="1"/>
  <c r="AO70" i="12"/>
  <c r="AN70" i="12"/>
  <c r="AO88" i="12"/>
  <c r="AN88" i="12"/>
  <c r="AO142" i="12"/>
  <c r="AQ142" i="12" s="1"/>
  <c r="AR85" i="12"/>
  <c r="AS85" i="12" s="1"/>
  <c r="AO90" i="12"/>
  <c r="AN90" i="12"/>
  <c r="AO151" i="12"/>
  <c r="AQ151" i="12" s="1"/>
  <c r="AR140" i="12"/>
  <c r="AS140" i="12" s="1"/>
  <c r="AR76" i="12"/>
  <c r="AS76" i="12" s="1"/>
  <c r="AT76" i="12" s="1"/>
  <c r="AR68" i="12"/>
  <c r="AS68" i="12" s="1"/>
  <c r="AT68" i="12" s="1"/>
  <c r="AR72" i="12"/>
  <c r="AS72" i="12" s="1"/>
  <c r="AU72" i="12" s="1"/>
  <c r="AO165" i="12"/>
  <c r="AQ165" i="12" s="1"/>
  <c r="AO139" i="12"/>
  <c r="AQ139" i="12" s="1"/>
  <c r="AR69" i="12"/>
  <c r="AS69" i="12" s="1"/>
  <c r="AT69" i="12" s="1"/>
  <c r="AR125" i="12"/>
  <c r="AS125" i="12" s="1"/>
  <c r="AU125" i="12" s="1"/>
  <c r="AN149" i="12"/>
  <c r="AP149" i="12" s="1"/>
  <c r="AR109" i="12"/>
  <c r="AS109" i="12" s="1"/>
  <c r="AU109" i="12" s="1"/>
  <c r="AN168" i="12"/>
  <c r="AP168" i="12" s="1"/>
  <c r="AR119" i="12"/>
  <c r="AS119" i="12" s="1"/>
  <c r="AU119" i="12" s="1"/>
  <c r="AR107" i="12"/>
  <c r="AS107" i="12" s="1"/>
  <c r="AT107" i="12" s="1"/>
  <c r="AL163" i="12"/>
  <c r="AM163" i="12" s="1"/>
  <c r="AO163" i="12" s="1"/>
  <c r="AR166" i="12"/>
  <c r="AS166" i="12" s="1"/>
  <c r="AT166" i="12" s="1"/>
  <c r="AR93" i="12"/>
  <c r="AS93" i="12" s="1"/>
  <c r="AU93" i="12" s="1"/>
  <c r="AR75" i="12"/>
  <c r="AS75" i="12" s="1"/>
  <c r="AU75" i="12" s="1"/>
  <c r="AR73" i="12"/>
  <c r="AS73" i="12" s="1"/>
  <c r="AU73" i="12" s="1"/>
  <c r="AO141" i="12"/>
  <c r="AN141" i="12"/>
  <c r="AR156" i="12"/>
  <c r="AS156" i="12" s="1"/>
  <c r="AO159" i="12"/>
  <c r="AN159" i="12"/>
  <c r="AO152" i="12"/>
  <c r="AN152" i="12"/>
  <c r="AR79" i="12"/>
  <c r="AS79" i="12" s="1"/>
  <c r="AP98" i="12" l="1"/>
  <c r="AR98" i="12" s="1"/>
  <c r="AS98" i="12" s="1"/>
  <c r="AU98" i="12" s="1"/>
  <c r="AR126" i="12"/>
  <c r="AS126" i="12" s="1"/>
  <c r="AT126" i="12" s="1"/>
  <c r="AR81" i="12"/>
  <c r="AS81" i="12" s="1"/>
  <c r="AQ70" i="12"/>
  <c r="AP159" i="12"/>
  <c r="AU118" i="12"/>
  <c r="AW118" i="12" s="1"/>
  <c r="AQ141" i="12"/>
  <c r="AP152" i="12"/>
  <c r="AP90" i="12"/>
  <c r="AP88" i="12"/>
  <c r="AQ159" i="12"/>
  <c r="AP141" i="12"/>
  <c r="AP70" i="12"/>
  <c r="AQ111" i="12"/>
  <c r="AR111" i="12" s="1"/>
  <c r="AS111" i="12" s="1"/>
  <c r="AQ104" i="12"/>
  <c r="AQ149" i="12"/>
  <c r="AR149" i="12" s="1"/>
  <c r="AS149" i="12" s="1"/>
  <c r="AP153" i="12"/>
  <c r="AQ135" i="12"/>
  <c r="AR135" i="12" s="1"/>
  <c r="AS135" i="12" s="1"/>
  <c r="AU135" i="12" s="1"/>
  <c r="AP167" i="12"/>
  <c r="AP142" i="12"/>
  <c r="AR142" i="12" s="1"/>
  <c r="AS142" i="12" s="1"/>
  <c r="AU142" i="12" s="1"/>
  <c r="AQ120" i="12"/>
  <c r="AR120" i="12" s="1"/>
  <c r="AS120" i="12" s="1"/>
  <c r="AT120" i="12" s="1"/>
  <c r="AP165" i="12"/>
  <c r="AR165" i="12" s="1"/>
  <c r="AS165" i="12" s="1"/>
  <c r="AT165" i="12" s="1"/>
  <c r="AQ152" i="12"/>
  <c r="AQ90" i="12"/>
  <c r="AQ88" i="12"/>
  <c r="AQ84" i="12"/>
  <c r="AR84" i="12" s="1"/>
  <c r="AS84" i="12" s="1"/>
  <c r="AP139" i="12"/>
  <c r="AQ83" i="12"/>
  <c r="AP151" i="12"/>
  <c r="AR151" i="12" s="1"/>
  <c r="AS151" i="12" s="1"/>
  <c r="AU151" i="12" s="1"/>
  <c r="AP137" i="12"/>
  <c r="AP108" i="12"/>
  <c r="AQ168" i="12"/>
  <c r="AR168" i="12" s="1"/>
  <c r="AS168" i="12" s="1"/>
  <c r="AU103" i="12"/>
  <c r="AT103" i="12"/>
  <c r="AR82" i="12"/>
  <c r="AS82" i="12" s="1"/>
  <c r="AU82" i="12" s="1"/>
  <c r="AU127" i="12"/>
  <c r="AT127" i="12"/>
  <c r="AR129" i="12"/>
  <c r="AS129" i="12" s="1"/>
  <c r="AT129" i="12" s="1"/>
  <c r="AU126" i="12"/>
  <c r="AR86" i="12"/>
  <c r="AS86" i="12" s="1"/>
  <c r="AT86" i="12" s="1"/>
  <c r="AR113" i="12"/>
  <c r="AS113" i="12" s="1"/>
  <c r="AT113" i="12" s="1"/>
  <c r="AR143" i="12"/>
  <c r="AS143" i="12" s="1"/>
  <c r="AT143" i="12" s="1"/>
  <c r="AR71" i="12"/>
  <c r="AS71" i="12" s="1"/>
  <c r="AT71" i="12" s="1"/>
  <c r="AR122" i="12"/>
  <c r="AS122" i="12" s="1"/>
  <c r="AU122" i="12" s="1"/>
  <c r="AR124" i="12"/>
  <c r="AS124" i="12" s="1"/>
  <c r="AU124" i="12" s="1"/>
  <c r="AU97" i="12"/>
  <c r="AW97" i="12" s="1"/>
  <c r="AT123" i="12"/>
  <c r="AU123" i="12"/>
  <c r="AU68" i="12"/>
  <c r="AW68" i="12" s="1"/>
  <c r="AT114" i="12"/>
  <c r="AU114" i="12"/>
  <c r="AR133" i="12"/>
  <c r="AS133" i="12" s="1"/>
  <c r="AU133" i="12" s="1"/>
  <c r="AU76" i="12"/>
  <c r="AW76" i="12" s="1"/>
  <c r="AT95" i="12"/>
  <c r="AV95" i="12" s="1"/>
  <c r="AT105" i="12"/>
  <c r="AV105" i="12" s="1"/>
  <c r="AU101" i="12"/>
  <c r="AT101" i="12"/>
  <c r="AU146" i="12"/>
  <c r="AW146" i="12" s="1"/>
  <c r="AU80" i="12"/>
  <c r="AW80" i="12" s="1"/>
  <c r="AU161" i="12"/>
  <c r="AW161" i="12" s="1"/>
  <c r="AU102" i="12"/>
  <c r="AW102" i="12" s="1"/>
  <c r="AU115" i="12"/>
  <c r="AW115" i="12" s="1"/>
  <c r="AT112" i="12"/>
  <c r="AV112" i="12" s="1"/>
  <c r="AU74" i="12"/>
  <c r="AW74" i="12" s="1"/>
  <c r="AU121" i="12"/>
  <c r="AT121" i="12"/>
  <c r="AU78" i="12"/>
  <c r="AT78" i="12"/>
  <c r="AU94" i="12"/>
  <c r="AT94" i="12"/>
  <c r="AU166" i="12"/>
  <c r="AW166" i="12" s="1"/>
  <c r="AU69" i="12"/>
  <c r="AW69" i="12" s="1"/>
  <c r="AT140" i="12"/>
  <c r="AU140" i="12"/>
  <c r="AU155" i="12"/>
  <c r="AT155" i="12"/>
  <c r="AT128" i="12"/>
  <c r="AV128" i="12" s="1"/>
  <c r="AU145" i="12"/>
  <c r="AT145" i="12"/>
  <c r="AT117" i="12"/>
  <c r="AV117" i="12" s="1"/>
  <c r="AT138" i="12"/>
  <c r="AV138" i="12" s="1"/>
  <c r="AT106" i="12"/>
  <c r="AV106" i="12" s="1"/>
  <c r="AU100" i="12"/>
  <c r="AW100" i="12" s="1"/>
  <c r="AT109" i="12"/>
  <c r="AV109" i="12" s="1"/>
  <c r="AU164" i="12"/>
  <c r="AW164" i="12" s="1"/>
  <c r="AU96" i="12"/>
  <c r="AT96" i="12"/>
  <c r="AR136" i="12"/>
  <c r="AS136" i="12" s="1"/>
  <c r="AU136" i="12" s="1"/>
  <c r="AU107" i="12"/>
  <c r="AW107" i="12" s="1"/>
  <c r="AT93" i="12"/>
  <c r="AV93" i="12" s="1"/>
  <c r="AM169" i="12"/>
  <c r="AR148" i="12"/>
  <c r="AS148" i="12" s="1"/>
  <c r="AU148" i="12" s="1"/>
  <c r="AT72" i="12"/>
  <c r="AV72" i="12" s="1"/>
  <c r="AT134" i="12"/>
  <c r="AV134" i="12" s="1"/>
  <c r="AU92" i="12"/>
  <c r="AW92" i="12" s="1"/>
  <c r="AU113" i="12"/>
  <c r="AW113" i="12" s="1"/>
  <c r="AT131" i="12"/>
  <c r="AV131" i="12" s="1"/>
  <c r="AT125" i="12"/>
  <c r="AV125" i="12" s="1"/>
  <c r="AR137" i="12"/>
  <c r="AS137" i="12" s="1"/>
  <c r="AT137" i="12" s="1"/>
  <c r="AU150" i="12"/>
  <c r="AW150" i="12" s="1"/>
  <c r="AU99" i="12"/>
  <c r="AW99" i="12" s="1"/>
  <c r="AT147" i="12"/>
  <c r="AV147" i="12" s="1"/>
  <c r="AR139" i="12"/>
  <c r="AS139" i="12" s="1"/>
  <c r="AT139" i="12" s="1"/>
  <c r="AT119" i="12"/>
  <c r="AV119" i="12" s="1"/>
  <c r="AU162" i="12"/>
  <c r="AW162" i="12" s="1"/>
  <c r="AT157" i="12"/>
  <c r="AV157" i="12" s="1"/>
  <c r="AU130" i="12"/>
  <c r="AW130" i="12" s="1"/>
  <c r="AR132" i="12"/>
  <c r="AS132" i="12" s="1"/>
  <c r="AT132" i="12" s="1"/>
  <c r="AU87" i="12"/>
  <c r="AW87" i="12" s="1"/>
  <c r="AR167" i="12"/>
  <c r="AS167" i="12" s="1"/>
  <c r="AT167" i="12" s="1"/>
  <c r="AT73" i="12"/>
  <c r="AV73" i="12" s="1"/>
  <c r="AT116" i="12"/>
  <c r="AV116" i="12" s="1"/>
  <c r="AT110" i="12"/>
  <c r="AU110" i="12"/>
  <c r="AT89" i="12"/>
  <c r="AV89" i="12" s="1"/>
  <c r="AU158" i="12"/>
  <c r="AW158" i="12" s="1"/>
  <c r="AR153" i="12"/>
  <c r="AS153" i="12" s="1"/>
  <c r="AU153" i="12" s="1"/>
  <c r="AN163" i="12"/>
  <c r="AP163" i="12" s="1"/>
  <c r="AR144" i="12"/>
  <c r="AS144" i="12" s="1"/>
  <c r="AU144" i="12" s="1"/>
  <c r="AT75" i="12"/>
  <c r="AV75" i="12" s="1"/>
  <c r="AU71" i="12"/>
  <c r="AU85" i="12"/>
  <c r="AT85" i="12"/>
  <c r="AU91" i="12"/>
  <c r="AT91" i="12"/>
  <c r="AU160" i="12"/>
  <c r="AT160" i="12"/>
  <c r="AU79" i="12"/>
  <c r="AT79" i="12"/>
  <c r="AU154" i="12"/>
  <c r="AT154" i="12"/>
  <c r="AU156" i="12"/>
  <c r="AT156" i="12"/>
  <c r="AU77" i="12"/>
  <c r="AT77" i="12"/>
  <c r="AU81" i="12"/>
  <c r="AT81" i="12"/>
  <c r="AU129" i="12" l="1"/>
  <c r="AW129" i="12" s="1"/>
  <c r="AT98" i="12"/>
  <c r="AT82" i="12"/>
  <c r="AV82" i="12" s="1"/>
  <c r="AU86" i="12"/>
  <c r="AW86" i="12" s="1"/>
  <c r="AV101" i="12"/>
  <c r="AV118" i="12"/>
  <c r="AW126" i="12"/>
  <c r="AV127" i="12"/>
  <c r="AW103" i="12"/>
  <c r="AU84" i="12"/>
  <c r="AT84" i="12"/>
  <c r="AV81" i="12"/>
  <c r="AV156" i="12"/>
  <c r="AV79" i="12"/>
  <c r="AV91" i="12"/>
  <c r="AV140" i="12"/>
  <c r="AV71" i="12"/>
  <c r="AU111" i="12"/>
  <c r="AT111" i="12"/>
  <c r="AV96" i="12"/>
  <c r="AV145" i="12"/>
  <c r="AV155" i="12"/>
  <c r="AV94" i="12"/>
  <c r="AV121" i="12"/>
  <c r="AW101" i="12"/>
  <c r="AW123" i="12"/>
  <c r="AU137" i="12"/>
  <c r="AW137" i="12" s="1"/>
  <c r="AW77" i="12"/>
  <c r="AW154" i="12"/>
  <c r="AW160" i="12"/>
  <c r="AV85" i="12"/>
  <c r="AV110" i="12"/>
  <c r="AW140" i="12"/>
  <c r="AV78" i="12"/>
  <c r="AV114" i="12"/>
  <c r="AW78" i="12"/>
  <c r="AW117" i="12"/>
  <c r="AX117" i="12" s="1"/>
  <c r="AY117" i="12" s="1"/>
  <c r="AW125" i="12"/>
  <c r="AX125" i="12" s="1"/>
  <c r="AY125" i="12" s="1"/>
  <c r="AZ125" i="12" s="1"/>
  <c r="AW95" i="12"/>
  <c r="AV92" i="12"/>
  <c r="AX92" i="12" s="1"/>
  <c r="AY92" i="12" s="1"/>
  <c r="BA92" i="12" s="1"/>
  <c r="AV130" i="12"/>
  <c r="AX130" i="12" s="1"/>
  <c r="AY130" i="12" s="1"/>
  <c r="AZ130" i="12" s="1"/>
  <c r="AW105" i="12"/>
  <c r="AX105" i="12" s="1"/>
  <c r="AY105" i="12" s="1"/>
  <c r="BA105" i="12" s="1"/>
  <c r="AV166" i="12"/>
  <c r="AX166" i="12" s="1"/>
  <c r="AY166" i="12" s="1"/>
  <c r="AZ166" i="12" s="1"/>
  <c r="AV146" i="12"/>
  <c r="AX146" i="12" s="1"/>
  <c r="AY146" i="12" s="1"/>
  <c r="AW81" i="12"/>
  <c r="AW79" i="12"/>
  <c r="AV113" i="12"/>
  <c r="AX113" i="12" s="1"/>
  <c r="AY113" i="12" s="1"/>
  <c r="AV126" i="12"/>
  <c r="AW127" i="12"/>
  <c r="AV80" i="12"/>
  <c r="AX80" i="12" s="1"/>
  <c r="AY80" i="12" s="1"/>
  <c r="AZ80" i="12" s="1"/>
  <c r="AW116" i="12"/>
  <c r="AX116" i="12" s="1"/>
  <c r="AY116" i="12" s="1"/>
  <c r="BA116" i="12" s="1"/>
  <c r="AW109" i="12"/>
  <c r="AX109" i="12" s="1"/>
  <c r="AY109" i="12" s="1"/>
  <c r="BA109" i="12" s="1"/>
  <c r="AW131" i="12"/>
  <c r="AX131" i="12" s="1"/>
  <c r="AY131" i="12" s="1"/>
  <c r="AV164" i="12"/>
  <c r="AQ163" i="12"/>
  <c r="AR163" i="12" s="1"/>
  <c r="AS163" i="12" s="1"/>
  <c r="AU163" i="12" s="1"/>
  <c r="AV102" i="12"/>
  <c r="AX102" i="12" s="1"/>
  <c r="AY102" i="12" s="1"/>
  <c r="AW134" i="12"/>
  <c r="AV68" i="12"/>
  <c r="AX68" i="12" s="1"/>
  <c r="AY68" i="12" s="1"/>
  <c r="AZ68" i="12" s="1"/>
  <c r="AW73" i="12"/>
  <c r="AV97" i="12"/>
  <c r="AV150" i="12"/>
  <c r="AX150" i="12" s="1"/>
  <c r="AY150" i="12" s="1"/>
  <c r="AW85" i="12"/>
  <c r="AW156" i="12"/>
  <c r="AW91" i="12"/>
  <c r="AV77" i="12"/>
  <c r="AV154" i="12"/>
  <c r="AV160" i="12"/>
  <c r="AW71" i="12"/>
  <c r="AW110" i="12"/>
  <c r="AW96" i="12"/>
  <c r="AW145" i="12"/>
  <c r="AW155" i="12"/>
  <c r="AW94" i="12"/>
  <c r="AW121" i="12"/>
  <c r="AW114" i="12"/>
  <c r="AX114" i="12" s="1"/>
  <c r="AY114" i="12" s="1"/>
  <c r="BA114" i="12" s="1"/>
  <c r="AV123" i="12"/>
  <c r="AV129" i="12"/>
  <c r="AW82" i="12"/>
  <c r="AX82" i="12" s="1"/>
  <c r="AY82" i="12" s="1"/>
  <c r="AZ82" i="12" s="1"/>
  <c r="AV115" i="12"/>
  <c r="AV107" i="12"/>
  <c r="AX107" i="12" s="1"/>
  <c r="AY107" i="12" s="1"/>
  <c r="BA107" i="12" s="1"/>
  <c r="AV161" i="12"/>
  <c r="AX161" i="12" s="1"/>
  <c r="AY161" i="12" s="1"/>
  <c r="AZ161" i="12" s="1"/>
  <c r="AV158" i="12"/>
  <c r="AX158" i="12" s="1"/>
  <c r="AY158" i="12" s="1"/>
  <c r="BA158" i="12" s="1"/>
  <c r="AW75" i="12"/>
  <c r="AX75" i="12" s="1"/>
  <c r="AY75" i="12" s="1"/>
  <c r="BA75" i="12" s="1"/>
  <c r="AV74" i="12"/>
  <c r="AX74" i="12" s="1"/>
  <c r="AY74" i="12" s="1"/>
  <c r="BA74" i="12" s="1"/>
  <c r="AW157" i="12"/>
  <c r="AX157" i="12" s="1"/>
  <c r="AY157" i="12" s="1"/>
  <c r="AZ157" i="12" s="1"/>
  <c r="AV69" i="12"/>
  <c r="AX69" i="12" s="1"/>
  <c r="AY69" i="12" s="1"/>
  <c r="BA69" i="12" s="1"/>
  <c r="AW72" i="12"/>
  <c r="AX72" i="12" s="1"/>
  <c r="AY72" i="12" s="1"/>
  <c r="AZ72" i="12" s="1"/>
  <c r="AW89" i="12"/>
  <c r="AX89" i="12" s="1"/>
  <c r="AY89" i="12" s="1"/>
  <c r="BA89" i="12" s="1"/>
  <c r="AW93" i="12"/>
  <c r="AX93" i="12" s="1"/>
  <c r="AY93" i="12" s="1"/>
  <c r="AZ93" i="12" s="1"/>
  <c r="AV86" i="12"/>
  <c r="AW84" i="12"/>
  <c r="AV103" i="12"/>
  <c r="AV100" i="12"/>
  <c r="AX100" i="12" s="1"/>
  <c r="AY100" i="12" s="1"/>
  <c r="AZ100" i="12" s="1"/>
  <c r="AW138" i="12"/>
  <c r="AW106" i="12"/>
  <c r="AX106" i="12" s="1"/>
  <c r="AY106" i="12" s="1"/>
  <c r="AV76" i="12"/>
  <c r="AX76" i="12" s="1"/>
  <c r="AY76" i="12" s="1"/>
  <c r="AZ76" i="12" s="1"/>
  <c r="AV87" i="12"/>
  <c r="AX87" i="12" s="1"/>
  <c r="AY87" i="12" s="1"/>
  <c r="AZ87" i="12" s="1"/>
  <c r="AW112" i="12"/>
  <c r="AX112" i="12" s="1"/>
  <c r="AY112" i="12" s="1"/>
  <c r="BA112" i="12" s="1"/>
  <c r="AW119" i="12"/>
  <c r="AW128" i="12"/>
  <c r="AX128" i="12" s="1"/>
  <c r="AY128" i="12" s="1"/>
  <c r="AZ128" i="12" s="1"/>
  <c r="AW147" i="12"/>
  <c r="AX147" i="12" s="1"/>
  <c r="AY147" i="12" s="1"/>
  <c r="BA147" i="12" s="1"/>
  <c r="AV162" i="12"/>
  <c r="AX162" i="12" s="1"/>
  <c r="AY162" i="12" s="1"/>
  <c r="BA162" i="12" s="1"/>
  <c r="AV99" i="12"/>
  <c r="AX99" i="12" s="1"/>
  <c r="AY99" i="12" s="1"/>
  <c r="AZ99" i="12" s="1"/>
  <c r="AT124" i="12"/>
  <c r="AV124" i="12" s="1"/>
  <c r="AX134" i="12"/>
  <c r="AY134" i="12" s="1"/>
  <c r="BA134" i="12" s="1"/>
  <c r="AU120" i="12"/>
  <c r="AW120" i="12" s="1"/>
  <c r="AT133" i="12"/>
  <c r="AV133" i="12" s="1"/>
  <c r="AU143" i="12"/>
  <c r="AW143" i="12" s="1"/>
  <c r="AT122" i="12"/>
  <c r="AV122" i="12" s="1"/>
  <c r="AX164" i="12"/>
  <c r="AY164" i="12" s="1"/>
  <c r="AT148" i="12"/>
  <c r="AV148" i="12" s="1"/>
  <c r="AT149" i="12"/>
  <c r="AU149" i="12"/>
  <c r="AR108" i="12"/>
  <c r="AS108" i="12" s="1"/>
  <c r="AT135" i="12"/>
  <c r="AV135" i="12" s="1"/>
  <c r="AR83" i="12"/>
  <c r="AS83" i="12" s="1"/>
  <c r="AU167" i="12"/>
  <c r="AW167" i="12" s="1"/>
  <c r="AR104" i="12"/>
  <c r="AS104" i="12" s="1"/>
  <c r="AU139" i="12"/>
  <c r="AW139" i="12" s="1"/>
  <c r="AR70" i="12"/>
  <c r="AS70" i="12" s="1"/>
  <c r="AT70" i="12" s="1"/>
  <c r="AT151" i="12"/>
  <c r="AV151" i="12" s="1"/>
  <c r="AR88" i="12"/>
  <c r="AS88" i="12" s="1"/>
  <c r="AT88" i="12" s="1"/>
  <c r="AX119" i="12"/>
  <c r="AY119" i="12" s="1"/>
  <c r="BA119" i="12" s="1"/>
  <c r="AT136" i="12"/>
  <c r="AV136" i="12" s="1"/>
  <c r="AR90" i="12"/>
  <c r="AS90" i="12" s="1"/>
  <c r="AT90" i="12" s="1"/>
  <c r="AX145" i="12"/>
  <c r="AY145" i="12" s="1"/>
  <c r="AX95" i="12"/>
  <c r="AY95" i="12" s="1"/>
  <c r="AZ95" i="12" s="1"/>
  <c r="AU132" i="12"/>
  <c r="AW132" i="12" s="1"/>
  <c r="AX73" i="12"/>
  <c r="AY73" i="12" s="1"/>
  <c r="BA73" i="12" s="1"/>
  <c r="AT153" i="12"/>
  <c r="AV153" i="12" s="1"/>
  <c r="AT142" i="12"/>
  <c r="AV142" i="12" s="1"/>
  <c r="AR141" i="12"/>
  <c r="AS141" i="12" s="1"/>
  <c r="AT141" i="12" s="1"/>
  <c r="AR159" i="12"/>
  <c r="AS159" i="12" s="1"/>
  <c r="AT159" i="12" s="1"/>
  <c r="AX97" i="12"/>
  <c r="AY97" i="12" s="1"/>
  <c r="BA97" i="12" s="1"/>
  <c r="AT144" i="12"/>
  <c r="AV144" i="12" s="1"/>
  <c r="AU165" i="12"/>
  <c r="AW165" i="12" s="1"/>
  <c r="AX118" i="12"/>
  <c r="AY118" i="12" s="1"/>
  <c r="BA118" i="12" s="1"/>
  <c r="AX115" i="12"/>
  <c r="AY115" i="12" s="1"/>
  <c r="BA115" i="12" s="1"/>
  <c r="AX126" i="12"/>
  <c r="AY126" i="12" s="1"/>
  <c r="AZ126" i="12" s="1"/>
  <c r="AR152" i="12"/>
  <c r="AS152" i="12" s="1"/>
  <c r="AU152" i="12" s="1"/>
  <c r="AX138" i="12"/>
  <c r="AY138" i="12" s="1"/>
  <c r="BA138" i="12" s="1"/>
  <c r="AX78" i="12"/>
  <c r="AY78" i="12" s="1"/>
  <c r="AU168" i="12"/>
  <c r="AT168" i="12"/>
  <c r="AX123" i="12" l="1"/>
  <c r="AY123" i="12" s="1"/>
  <c r="AZ123" i="12" s="1"/>
  <c r="AV98" i="12"/>
  <c r="AW98" i="12"/>
  <c r="AX127" i="12"/>
  <c r="AY127" i="12" s="1"/>
  <c r="BA127" i="12" s="1"/>
  <c r="AX103" i="12"/>
  <c r="AY103" i="12" s="1"/>
  <c r="AZ103" i="12" s="1"/>
  <c r="AV168" i="12"/>
  <c r="AV84" i="12"/>
  <c r="AX84" i="12" s="1"/>
  <c r="AY84" i="12" s="1"/>
  <c r="AZ84" i="12" s="1"/>
  <c r="AZ102" i="12"/>
  <c r="BA102" i="12"/>
  <c r="AW111" i="12"/>
  <c r="AW149" i="12"/>
  <c r="AW151" i="12"/>
  <c r="AX151" i="12" s="1"/>
  <c r="AY151" i="12" s="1"/>
  <c r="AZ151" i="12" s="1"/>
  <c r="AV137" i="12"/>
  <c r="AV111" i="12"/>
  <c r="AX111" i="12" s="1"/>
  <c r="AY111" i="12" s="1"/>
  <c r="BA111" i="12" s="1"/>
  <c r="AV120" i="12"/>
  <c r="AW168" i="12"/>
  <c r="AV149" i="12"/>
  <c r="AV143" i="12"/>
  <c r="AX143" i="12" s="1"/>
  <c r="AY143" i="12" s="1"/>
  <c r="AZ143" i="12" s="1"/>
  <c r="AW153" i="12"/>
  <c r="AX153" i="12" s="1"/>
  <c r="AY153" i="12" s="1"/>
  <c r="AZ153" i="12" s="1"/>
  <c r="AW142" i="12"/>
  <c r="AX142" i="12" s="1"/>
  <c r="AY142" i="12" s="1"/>
  <c r="AW133" i="12"/>
  <c r="AW136" i="12"/>
  <c r="AX136" i="12" s="1"/>
  <c r="AY136" i="12" s="1"/>
  <c r="AZ136" i="12" s="1"/>
  <c r="AV165" i="12"/>
  <c r="AX165" i="12" s="1"/>
  <c r="AY165" i="12" s="1"/>
  <c r="BA165" i="12" s="1"/>
  <c r="AW148" i="12"/>
  <c r="AX148" i="12" s="1"/>
  <c r="AY148" i="12" s="1"/>
  <c r="BA148" i="12" s="1"/>
  <c r="AV132" i="12"/>
  <c r="AX132" i="12" s="1"/>
  <c r="AY132" i="12" s="1"/>
  <c r="AZ132" i="12" s="1"/>
  <c r="AW135" i="12"/>
  <c r="AX135" i="12" s="1"/>
  <c r="AY135" i="12" s="1"/>
  <c r="BA135" i="12" s="1"/>
  <c r="AW124" i="12"/>
  <c r="AX124" i="12" s="1"/>
  <c r="AY124" i="12" s="1"/>
  <c r="AZ124" i="12" s="1"/>
  <c r="AV139" i="12"/>
  <c r="AX139" i="12" s="1"/>
  <c r="AY139" i="12" s="1"/>
  <c r="AZ139" i="12" s="1"/>
  <c r="AV167" i="12"/>
  <c r="AX167" i="12" s="1"/>
  <c r="AY167" i="12" s="1"/>
  <c r="AZ167" i="12" s="1"/>
  <c r="AW122" i="12"/>
  <c r="AX122" i="12" s="1"/>
  <c r="AY122" i="12" s="1"/>
  <c r="AW144" i="12"/>
  <c r="AZ164" i="12"/>
  <c r="BA164" i="12"/>
  <c r="BA93" i="12"/>
  <c r="BC93" i="12" s="1"/>
  <c r="AX86" i="12"/>
  <c r="AY86" i="12" s="1"/>
  <c r="AZ86" i="12" s="1"/>
  <c r="AX129" i="12"/>
  <c r="AY129" i="12" s="1"/>
  <c r="BA129" i="12" s="1"/>
  <c r="AX133" i="12"/>
  <c r="AY133" i="12" s="1"/>
  <c r="BA133" i="12" s="1"/>
  <c r="AX101" i="12"/>
  <c r="AY101" i="12" s="1"/>
  <c r="BA101" i="12" s="1"/>
  <c r="AX140" i="12"/>
  <c r="AY140" i="12" s="1"/>
  <c r="AZ140" i="12" s="1"/>
  <c r="AZ69" i="12"/>
  <c r="BB69" i="12" s="1"/>
  <c r="AX94" i="12"/>
  <c r="AY94" i="12" s="1"/>
  <c r="BA94" i="12" s="1"/>
  <c r="BA80" i="12"/>
  <c r="BC80" i="12" s="1"/>
  <c r="AZ127" i="12"/>
  <c r="BB127" i="12" s="1"/>
  <c r="AX121" i="12"/>
  <c r="AY121" i="12" s="1"/>
  <c r="BA121" i="12" s="1"/>
  <c r="BA95" i="12"/>
  <c r="BC95" i="12" s="1"/>
  <c r="BA117" i="12"/>
  <c r="AZ117" i="12"/>
  <c r="AZ112" i="12"/>
  <c r="BB112" i="12" s="1"/>
  <c r="AZ116" i="12"/>
  <c r="BB116" i="12" s="1"/>
  <c r="AU108" i="12"/>
  <c r="AT108" i="12"/>
  <c r="AT83" i="12"/>
  <c r="AU83" i="12"/>
  <c r="AU104" i="12"/>
  <c r="AT104" i="12"/>
  <c r="AX155" i="12"/>
  <c r="AY155" i="12" s="1"/>
  <c r="BA155" i="12" s="1"/>
  <c r="AU70" i="12"/>
  <c r="AW70" i="12" s="1"/>
  <c r="AU159" i="12"/>
  <c r="AW159" i="12" s="1"/>
  <c r="AZ97" i="12"/>
  <c r="BB97" i="12" s="1"/>
  <c r="AU88" i="12"/>
  <c r="AW88" i="12" s="1"/>
  <c r="AX96" i="12"/>
  <c r="AY96" i="12" s="1"/>
  <c r="BA96" i="12" s="1"/>
  <c r="AZ92" i="12"/>
  <c r="BB92" i="12" s="1"/>
  <c r="AZ134" i="12"/>
  <c r="BB134" i="12" s="1"/>
  <c r="BA113" i="12"/>
  <c r="AZ113" i="12"/>
  <c r="AZ145" i="12"/>
  <c r="BA145" i="12"/>
  <c r="AZ111" i="12"/>
  <c r="BA106" i="12"/>
  <c r="AZ106" i="12"/>
  <c r="AZ147" i="12"/>
  <c r="BB147" i="12" s="1"/>
  <c r="BA99" i="12"/>
  <c r="BC99" i="12" s="1"/>
  <c r="AZ107" i="12"/>
  <c r="BB107" i="12" s="1"/>
  <c r="AX144" i="12"/>
  <c r="AY144" i="12" s="1"/>
  <c r="BA144" i="12" s="1"/>
  <c r="AU90" i="12"/>
  <c r="AW90" i="12" s="1"/>
  <c r="BA131" i="12"/>
  <c r="AZ131" i="12"/>
  <c r="AX77" i="12"/>
  <c r="AY77" i="12" s="1"/>
  <c r="BA77" i="12" s="1"/>
  <c r="AX85" i="12"/>
  <c r="AY85" i="12" s="1"/>
  <c r="BA85" i="12" s="1"/>
  <c r="BA84" i="12"/>
  <c r="BC84" i="12" s="1"/>
  <c r="AX79" i="12"/>
  <c r="AY79" i="12" s="1"/>
  <c r="BA79" i="12" s="1"/>
  <c r="AZ118" i="12"/>
  <c r="BB118" i="12" s="1"/>
  <c r="AZ138" i="12"/>
  <c r="BB138" i="12" s="1"/>
  <c r="AZ119" i="12"/>
  <c r="BB119" i="12" s="1"/>
  <c r="AX91" i="12"/>
  <c r="AY91" i="12" s="1"/>
  <c r="AZ91" i="12" s="1"/>
  <c r="BA166" i="12"/>
  <c r="BC166" i="12" s="1"/>
  <c r="BA161" i="12"/>
  <c r="BC161" i="12" s="1"/>
  <c r="AU141" i="12"/>
  <c r="AW141" i="12" s="1"/>
  <c r="BA128" i="12"/>
  <c r="BC128" i="12" s="1"/>
  <c r="BA82" i="12"/>
  <c r="BC82" i="12" s="1"/>
  <c r="AZ109" i="12"/>
  <c r="BB109" i="12" s="1"/>
  <c r="AZ162" i="12"/>
  <c r="BB162" i="12" s="1"/>
  <c r="BA125" i="12"/>
  <c r="BC125" i="12" s="1"/>
  <c r="AX137" i="12"/>
  <c r="AY137" i="12" s="1"/>
  <c r="BA137" i="12" s="1"/>
  <c r="AZ74" i="12"/>
  <c r="BB74" i="12" s="1"/>
  <c r="BA87" i="12"/>
  <c r="BC87" i="12" s="1"/>
  <c r="AZ105" i="12"/>
  <c r="BB105" i="12" s="1"/>
  <c r="AT152" i="12"/>
  <c r="AV152" i="12" s="1"/>
  <c r="AZ89" i="12"/>
  <c r="BB89" i="12" s="1"/>
  <c r="BA76" i="12"/>
  <c r="BC76" i="12" s="1"/>
  <c r="AZ115" i="12"/>
  <c r="BB115" i="12" s="1"/>
  <c r="BA130" i="12"/>
  <c r="BC130" i="12" s="1"/>
  <c r="AX71" i="12"/>
  <c r="AY71" i="12" s="1"/>
  <c r="AZ71" i="12" s="1"/>
  <c r="AX110" i="12"/>
  <c r="AY110" i="12" s="1"/>
  <c r="BA110" i="12" s="1"/>
  <c r="BA72" i="12"/>
  <c r="BC72" i="12" s="1"/>
  <c r="BA157" i="12"/>
  <c r="BC157" i="12" s="1"/>
  <c r="BA68" i="12"/>
  <c r="BC68" i="12" s="1"/>
  <c r="AZ114" i="12"/>
  <c r="BB114" i="12" s="1"/>
  <c r="AX160" i="12"/>
  <c r="AY160" i="12" s="1"/>
  <c r="BA160" i="12" s="1"/>
  <c r="BA100" i="12"/>
  <c r="BC100" i="12" s="1"/>
  <c r="AS169" i="12"/>
  <c r="AX81" i="12"/>
  <c r="AY81" i="12" s="1"/>
  <c r="BA81" i="12" s="1"/>
  <c r="AZ75" i="12"/>
  <c r="BB75" i="12" s="1"/>
  <c r="BA126" i="12"/>
  <c r="BC126" i="12" s="1"/>
  <c r="AT163" i="12"/>
  <c r="AV163" i="12" s="1"/>
  <c r="AZ158" i="12"/>
  <c r="BB158" i="12" s="1"/>
  <c r="AZ73" i="12"/>
  <c r="BB73" i="12" s="1"/>
  <c r="AX156" i="12"/>
  <c r="AY156" i="12" s="1"/>
  <c r="AZ156" i="12" s="1"/>
  <c r="AX154" i="12"/>
  <c r="AY154" i="12" s="1"/>
  <c r="BA154" i="12" s="1"/>
  <c r="BA146" i="12"/>
  <c r="AZ146" i="12"/>
  <c r="BA150" i="12"/>
  <c r="AZ150" i="12"/>
  <c r="BA78" i="12"/>
  <c r="AZ78" i="12"/>
  <c r="BA123" i="12" l="1"/>
  <c r="BC123" i="12" s="1"/>
  <c r="BB102" i="12"/>
  <c r="AX98" i="12"/>
  <c r="AY98" i="12" s="1"/>
  <c r="BA103" i="12"/>
  <c r="BC103" i="12" s="1"/>
  <c r="BC102" i="12"/>
  <c r="BA86" i="12"/>
  <c r="BC86" i="12" s="1"/>
  <c r="BC150" i="12"/>
  <c r="BA140" i="12"/>
  <c r="BC140" i="12" s="1"/>
  <c r="BB106" i="12"/>
  <c r="BC145" i="12"/>
  <c r="AV108" i="12"/>
  <c r="BB117" i="12"/>
  <c r="BC164" i="12"/>
  <c r="BC78" i="12"/>
  <c r="BC146" i="12"/>
  <c r="BC131" i="12"/>
  <c r="BC111" i="12"/>
  <c r="BB113" i="12"/>
  <c r="AV104" i="12"/>
  <c r="AW83" i="12"/>
  <c r="BB78" i="12"/>
  <c r="BB146" i="12"/>
  <c r="BB131" i="12"/>
  <c r="BC106" i="12"/>
  <c r="BB145" i="12"/>
  <c r="AW108" i="12"/>
  <c r="BC117" i="12"/>
  <c r="BB164" i="12"/>
  <c r="BC134" i="12"/>
  <c r="BC119" i="12"/>
  <c r="BD119" i="12" s="1"/>
  <c r="BE119" i="12" s="1"/>
  <c r="BG119" i="12" s="1"/>
  <c r="BC112" i="12"/>
  <c r="BD112" i="12" s="1"/>
  <c r="BE112" i="12" s="1"/>
  <c r="BF112" i="12" s="1"/>
  <c r="BC97" i="12"/>
  <c r="BD97" i="12" s="1"/>
  <c r="BE97" i="12" s="1"/>
  <c r="BG97" i="12" s="1"/>
  <c r="BB125" i="12"/>
  <c r="BD125" i="12" s="1"/>
  <c r="BE125" i="12" s="1"/>
  <c r="BF125" i="12" s="1"/>
  <c r="BB72" i="12"/>
  <c r="AW152" i="12"/>
  <c r="AX152" i="12" s="1"/>
  <c r="AY152" i="12" s="1"/>
  <c r="BA152" i="12" s="1"/>
  <c r="BC89" i="12"/>
  <c r="BB87" i="12"/>
  <c r="AW163" i="12"/>
  <c r="BB157" i="12"/>
  <c r="BD157" i="12" s="1"/>
  <c r="BE157" i="12" s="1"/>
  <c r="BG157" i="12" s="1"/>
  <c r="BB86" i="12"/>
  <c r="BB100" i="12"/>
  <c r="BC147" i="12"/>
  <c r="BC75" i="12"/>
  <c r="BD75" i="12" s="1"/>
  <c r="BE75" i="12" s="1"/>
  <c r="BG75" i="12" s="1"/>
  <c r="BB84" i="12"/>
  <c r="BD84" i="12" s="1"/>
  <c r="BE84" i="12" s="1"/>
  <c r="BF84" i="12" s="1"/>
  <c r="BB161" i="12"/>
  <c r="BD161" i="12" s="1"/>
  <c r="BE161" i="12" s="1"/>
  <c r="BB130" i="12"/>
  <c r="BB68" i="12"/>
  <c r="BD68" i="12" s="1"/>
  <c r="BE68" i="12" s="1"/>
  <c r="BC162" i="12"/>
  <c r="BC69" i="12"/>
  <c r="BC138" i="12"/>
  <c r="AV141" i="12"/>
  <c r="AX141" i="12" s="1"/>
  <c r="AY141" i="12" s="1"/>
  <c r="BA141" i="12" s="1"/>
  <c r="BB93" i="12"/>
  <c r="BD93" i="12" s="1"/>
  <c r="BE93" i="12" s="1"/>
  <c r="BG93" i="12" s="1"/>
  <c r="BB150" i="12"/>
  <c r="BB111" i="12"/>
  <c r="BC113" i="12"/>
  <c r="AW104" i="12"/>
  <c r="AV83" i="12"/>
  <c r="BB166" i="12"/>
  <c r="BD166" i="12" s="1"/>
  <c r="BE166" i="12" s="1"/>
  <c r="BF166" i="12" s="1"/>
  <c r="AV90" i="12"/>
  <c r="AX90" i="12" s="1"/>
  <c r="AY90" i="12" s="1"/>
  <c r="BC114" i="12"/>
  <c r="BD114" i="12" s="1"/>
  <c r="BE114" i="12" s="1"/>
  <c r="BB99" i="12"/>
  <c r="BC73" i="12"/>
  <c r="BD73" i="12" s="1"/>
  <c r="BE73" i="12" s="1"/>
  <c r="BC118" i="12"/>
  <c r="BD118" i="12" s="1"/>
  <c r="BE118" i="12" s="1"/>
  <c r="BG118" i="12" s="1"/>
  <c r="BB95" i="12"/>
  <c r="BD95" i="12" s="1"/>
  <c r="BE95" i="12" s="1"/>
  <c r="BG95" i="12" s="1"/>
  <c r="BC107" i="12"/>
  <c r="BC158" i="12"/>
  <c r="BC105" i="12"/>
  <c r="BD105" i="12" s="1"/>
  <c r="BE105" i="12" s="1"/>
  <c r="BF105" i="12" s="1"/>
  <c r="BB76" i="12"/>
  <c r="BD76" i="12" s="1"/>
  <c r="BE76" i="12" s="1"/>
  <c r="BB103" i="12"/>
  <c r="BC116" i="12"/>
  <c r="AV88" i="12"/>
  <c r="AX88" i="12" s="1"/>
  <c r="AY88" i="12" s="1"/>
  <c r="BB123" i="12"/>
  <c r="BD123" i="12" s="1"/>
  <c r="BE123" i="12" s="1"/>
  <c r="BF123" i="12" s="1"/>
  <c r="BC109" i="12"/>
  <c r="BD109" i="12" s="1"/>
  <c r="BE109" i="12" s="1"/>
  <c r="BG109" i="12" s="1"/>
  <c r="AV70" i="12"/>
  <c r="AX70" i="12" s="1"/>
  <c r="AY70" i="12" s="1"/>
  <c r="BB80" i="12"/>
  <c r="BD80" i="12" s="1"/>
  <c r="BE80" i="12" s="1"/>
  <c r="BG80" i="12" s="1"/>
  <c r="BB126" i="12"/>
  <c r="BD126" i="12" s="1"/>
  <c r="BE126" i="12" s="1"/>
  <c r="BF126" i="12" s="1"/>
  <c r="BC115" i="12"/>
  <c r="BD115" i="12" s="1"/>
  <c r="BE115" i="12" s="1"/>
  <c r="BG115" i="12" s="1"/>
  <c r="BB82" i="12"/>
  <c r="BD82" i="12" s="1"/>
  <c r="BE82" i="12" s="1"/>
  <c r="BC74" i="12"/>
  <c r="BD74" i="12" s="1"/>
  <c r="BE74" i="12" s="1"/>
  <c r="BF74" i="12" s="1"/>
  <c r="BC127" i="12"/>
  <c r="BD127" i="12" s="1"/>
  <c r="BE127" i="12" s="1"/>
  <c r="BG127" i="12" s="1"/>
  <c r="AV159" i="12"/>
  <c r="AX159" i="12" s="1"/>
  <c r="AY159" i="12" s="1"/>
  <c r="BB128" i="12"/>
  <c r="BD128" i="12" s="1"/>
  <c r="BE128" i="12" s="1"/>
  <c r="BG128" i="12" s="1"/>
  <c r="BC92" i="12"/>
  <c r="BD92" i="12" s="1"/>
  <c r="BE92" i="12" s="1"/>
  <c r="BG92" i="12" s="1"/>
  <c r="AZ133" i="12"/>
  <c r="BB133" i="12" s="1"/>
  <c r="AZ77" i="12"/>
  <c r="BB77" i="12" s="1"/>
  <c r="BA143" i="12"/>
  <c r="BC143" i="12" s="1"/>
  <c r="AX149" i="12"/>
  <c r="AY149" i="12" s="1"/>
  <c r="AZ149" i="12" s="1"/>
  <c r="AZ129" i="12"/>
  <c r="BB129" i="12" s="1"/>
  <c r="AZ101" i="12"/>
  <c r="BB101" i="12" s="1"/>
  <c r="AZ121" i="12"/>
  <c r="BB121" i="12" s="1"/>
  <c r="AX120" i="12"/>
  <c r="AY120" i="12" s="1"/>
  <c r="AZ94" i="12"/>
  <c r="BB94" i="12" s="1"/>
  <c r="BA124" i="12"/>
  <c r="BC124" i="12" s="1"/>
  <c r="BA122" i="12"/>
  <c r="AZ122" i="12"/>
  <c r="AZ110" i="12"/>
  <c r="BB110" i="12" s="1"/>
  <c r="AZ79" i="12"/>
  <c r="BB79" i="12" s="1"/>
  <c r="AZ148" i="12"/>
  <c r="BB148" i="12" s="1"/>
  <c r="AZ155" i="12"/>
  <c r="BB155" i="12" s="1"/>
  <c r="AZ96" i="12"/>
  <c r="BB96" i="12" s="1"/>
  <c r="AZ137" i="12"/>
  <c r="BB137" i="12" s="1"/>
  <c r="BD134" i="12"/>
  <c r="BE134" i="12" s="1"/>
  <c r="AZ85" i="12"/>
  <c r="BB85" i="12" s="1"/>
  <c r="BA167" i="12"/>
  <c r="BC167" i="12" s="1"/>
  <c r="BA153" i="12"/>
  <c r="BC153" i="12" s="1"/>
  <c r="AZ160" i="12"/>
  <c r="BB160" i="12" s="1"/>
  <c r="BA71" i="12"/>
  <c r="BC71" i="12" s="1"/>
  <c r="BA91" i="12"/>
  <c r="BC91" i="12" s="1"/>
  <c r="BD130" i="12"/>
  <c r="BE130" i="12" s="1"/>
  <c r="BF130" i="12" s="1"/>
  <c r="BD87" i="12"/>
  <c r="BE87" i="12" s="1"/>
  <c r="BF87" i="12" s="1"/>
  <c r="BD162" i="12"/>
  <c r="BE162" i="12" s="1"/>
  <c r="BF162" i="12" s="1"/>
  <c r="BD89" i="12"/>
  <c r="BE89" i="12" s="1"/>
  <c r="BG89" i="12" s="1"/>
  <c r="BD69" i="12"/>
  <c r="BE69" i="12" s="1"/>
  <c r="BG69" i="12" s="1"/>
  <c r="BD138" i="12"/>
  <c r="BE138" i="12" s="1"/>
  <c r="BG138" i="12" s="1"/>
  <c r="BA139" i="12"/>
  <c r="BC139" i="12" s="1"/>
  <c r="BA132" i="12"/>
  <c r="BC132" i="12" s="1"/>
  <c r="BD100" i="12"/>
  <c r="BE100" i="12" s="1"/>
  <c r="BF100" i="12" s="1"/>
  <c r="BA136" i="12"/>
  <c r="BC136" i="12" s="1"/>
  <c r="BD72" i="12"/>
  <c r="BE72" i="12" s="1"/>
  <c r="BF72" i="12" s="1"/>
  <c r="AZ135" i="12"/>
  <c r="BB135" i="12" s="1"/>
  <c r="BD158" i="12"/>
  <c r="BE158" i="12" s="1"/>
  <c r="BG158" i="12" s="1"/>
  <c r="BD107" i="12"/>
  <c r="BE107" i="12" s="1"/>
  <c r="BF107" i="12" s="1"/>
  <c r="BD116" i="12"/>
  <c r="BE116" i="12" s="1"/>
  <c r="BG116" i="12" s="1"/>
  <c r="AZ81" i="12"/>
  <c r="BB81" i="12" s="1"/>
  <c r="BD86" i="12"/>
  <c r="BE86" i="12" s="1"/>
  <c r="BG86" i="12" s="1"/>
  <c r="AZ165" i="12"/>
  <c r="BB165" i="12" s="1"/>
  <c r="BA151" i="12"/>
  <c r="BC151" i="12" s="1"/>
  <c r="BD147" i="12"/>
  <c r="BE147" i="12" s="1"/>
  <c r="BF147" i="12" s="1"/>
  <c r="AX163" i="12"/>
  <c r="AY163" i="12" s="1"/>
  <c r="BA163" i="12" s="1"/>
  <c r="AZ154" i="12"/>
  <c r="BB154" i="12" s="1"/>
  <c r="AX168" i="12"/>
  <c r="AY168" i="12" s="1"/>
  <c r="AZ168" i="12" s="1"/>
  <c r="BD99" i="12"/>
  <c r="BE99" i="12" s="1"/>
  <c r="BF99" i="12" s="1"/>
  <c r="BA156" i="12"/>
  <c r="BC156" i="12" s="1"/>
  <c r="AZ144" i="12"/>
  <c r="BB144" i="12" s="1"/>
  <c r="BD111" i="12"/>
  <c r="BE111" i="12" s="1"/>
  <c r="BF111" i="12" s="1"/>
  <c r="BA142" i="12"/>
  <c r="AZ142" i="12"/>
  <c r="BD145" i="12" l="1"/>
  <c r="BE145" i="12" s="1"/>
  <c r="BF145" i="12" s="1"/>
  <c r="BD102" i="12"/>
  <c r="BE102" i="12" s="1"/>
  <c r="BG102" i="12" s="1"/>
  <c r="AZ98" i="12"/>
  <c r="BA98" i="12"/>
  <c r="BD117" i="12"/>
  <c r="BE117" i="12" s="1"/>
  <c r="BG117" i="12" s="1"/>
  <c r="BD164" i="12"/>
  <c r="BE164" i="12" s="1"/>
  <c r="BG164" i="12" s="1"/>
  <c r="BD103" i="12"/>
  <c r="BE103" i="12" s="1"/>
  <c r="BG103" i="12" s="1"/>
  <c r="BA149" i="12"/>
  <c r="BC149" i="12" s="1"/>
  <c r="BB140" i="12"/>
  <c r="BD140" i="12" s="1"/>
  <c r="BE140" i="12" s="1"/>
  <c r="BF140" i="12" s="1"/>
  <c r="BC142" i="12"/>
  <c r="BC122" i="12"/>
  <c r="BF92" i="12"/>
  <c r="BH92" i="12" s="1"/>
  <c r="BB122" i="12"/>
  <c r="BB136" i="12"/>
  <c r="BC77" i="12"/>
  <c r="BD77" i="12" s="1"/>
  <c r="BE77" i="12" s="1"/>
  <c r="BF77" i="12" s="1"/>
  <c r="BB143" i="12"/>
  <c r="BD143" i="12" s="1"/>
  <c r="BE143" i="12" s="1"/>
  <c r="BG143" i="12" s="1"/>
  <c r="BC85" i="12"/>
  <c r="BD85" i="12" s="1"/>
  <c r="BE85" i="12" s="1"/>
  <c r="BF85" i="12" s="1"/>
  <c r="BC154" i="12"/>
  <c r="BD154" i="12" s="1"/>
  <c r="BE154" i="12" s="1"/>
  <c r="BG154" i="12" s="1"/>
  <c r="BB132" i="12"/>
  <c r="BC129" i="12"/>
  <c r="BD129" i="12" s="1"/>
  <c r="BE129" i="12" s="1"/>
  <c r="BG129" i="12" s="1"/>
  <c r="BB71" i="12"/>
  <c r="BD71" i="12" s="1"/>
  <c r="BE71" i="12" s="1"/>
  <c r="BG71" i="12" s="1"/>
  <c r="BB149" i="12"/>
  <c r="BB153" i="12"/>
  <c r="BD153" i="12" s="1"/>
  <c r="BE153" i="12" s="1"/>
  <c r="BG153" i="12" s="1"/>
  <c r="BC148" i="12"/>
  <c r="BD148" i="12" s="1"/>
  <c r="BE148" i="12" s="1"/>
  <c r="BG148" i="12" s="1"/>
  <c r="BC137" i="12"/>
  <c r="BD137" i="12" s="1"/>
  <c r="BE137" i="12" s="1"/>
  <c r="BG137" i="12" s="1"/>
  <c r="BC96" i="12"/>
  <c r="BC101" i="12"/>
  <c r="BD101" i="12" s="1"/>
  <c r="BE101" i="12" s="1"/>
  <c r="BG101" i="12" s="1"/>
  <c r="BB151" i="12"/>
  <c r="BD151" i="12" s="1"/>
  <c r="BE151" i="12" s="1"/>
  <c r="BF151" i="12" s="1"/>
  <c r="BC135" i="12"/>
  <c r="BD135" i="12" s="1"/>
  <c r="BE135" i="12" s="1"/>
  <c r="BG135" i="12" s="1"/>
  <c r="BC155" i="12"/>
  <c r="BD155" i="12" s="1"/>
  <c r="BE155" i="12" s="1"/>
  <c r="BB156" i="12"/>
  <c r="BD156" i="12" s="1"/>
  <c r="BE156" i="12" s="1"/>
  <c r="BF156" i="12" s="1"/>
  <c r="BC94" i="12"/>
  <c r="BD94" i="12" s="1"/>
  <c r="BE94" i="12" s="1"/>
  <c r="BC110" i="12"/>
  <c r="BD110" i="12" s="1"/>
  <c r="BE110" i="12" s="1"/>
  <c r="BF110" i="12" s="1"/>
  <c r="BC160" i="12"/>
  <c r="BD160" i="12" s="1"/>
  <c r="BE160" i="12" s="1"/>
  <c r="BG160" i="12" s="1"/>
  <c r="BB139" i="12"/>
  <c r="BD139" i="12" s="1"/>
  <c r="BE139" i="12" s="1"/>
  <c r="BG139" i="12" s="1"/>
  <c r="BC165" i="12"/>
  <c r="BD165" i="12" s="1"/>
  <c r="BE165" i="12" s="1"/>
  <c r="BC79" i="12"/>
  <c r="BD79" i="12" s="1"/>
  <c r="BE79" i="12" s="1"/>
  <c r="BF79" i="12" s="1"/>
  <c r="BB142" i="12"/>
  <c r="BB124" i="12"/>
  <c r="BD124" i="12" s="1"/>
  <c r="BE124" i="12" s="1"/>
  <c r="BG124" i="12" s="1"/>
  <c r="BC144" i="12"/>
  <c r="BD144" i="12" s="1"/>
  <c r="BE144" i="12" s="1"/>
  <c r="BB167" i="12"/>
  <c r="BD167" i="12" s="1"/>
  <c r="BE167" i="12" s="1"/>
  <c r="BG167" i="12" s="1"/>
  <c r="BC81" i="12"/>
  <c r="BD81" i="12" s="1"/>
  <c r="BE81" i="12" s="1"/>
  <c r="BF81" i="12" s="1"/>
  <c r="BC133" i="12"/>
  <c r="BD133" i="12" s="1"/>
  <c r="BE133" i="12" s="1"/>
  <c r="BF133" i="12" s="1"/>
  <c r="BC121" i="12"/>
  <c r="BB91" i="12"/>
  <c r="BD91" i="12" s="1"/>
  <c r="BE91" i="12" s="1"/>
  <c r="BF91" i="12" s="1"/>
  <c r="BF102" i="12"/>
  <c r="BH102" i="12" s="1"/>
  <c r="BD106" i="12"/>
  <c r="BE106" i="12" s="1"/>
  <c r="BF106" i="12" s="1"/>
  <c r="BD121" i="12"/>
  <c r="BE121" i="12" s="1"/>
  <c r="BG121" i="12" s="1"/>
  <c r="BD113" i="12"/>
  <c r="BE113" i="12" s="1"/>
  <c r="BG113" i="12" s="1"/>
  <c r="AZ120" i="12"/>
  <c r="BA120" i="12"/>
  <c r="BF161" i="12"/>
  <c r="BG161" i="12"/>
  <c r="BF95" i="12"/>
  <c r="BH95" i="12" s="1"/>
  <c r="BD131" i="12"/>
  <c r="BE131" i="12" s="1"/>
  <c r="BG131" i="12" s="1"/>
  <c r="AX83" i="12"/>
  <c r="AY83" i="12" s="1"/>
  <c r="BA83" i="12" s="1"/>
  <c r="AX108" i="12"/>
  <c r="AY108" i="12" s="1"/>
  <c r="AX104" i="12"/>
  <c r="AY104" i="12" s="1"/>
  <c r="AZ104" i="12" s="1"/>
  <c r="BF119" i="12"/>
  <c r="BH119" i="12" s="1"/>
  <c r="BF82" i="12"/>
  <c r="BG82" i="12"/>
  <c r="BF134" i="12"/>
  <c r="BG134" i="12"/>
  <c r="BG84" i="12"/>
  <c r="BI84" i="12" s="1"/>
  <c r="BF93" i="12"/>
  <c r="BH93" i="12" s="1"/>
  <c r="AZ88" i="12"/>
  <c r="BA88" i="12"/>
  <c r="BA70" i="12"/>
  <c r="AZ70" i="12"/>
  <c r="BF69" i="12"/>
  <c r="BH69" i="12" s="1"/>
  <c r="BF97" i="12"/>
  <c r="BH97" i="12" s="1"/>
  <c r="BG130" i="12"/>
  <c r="BI130" i="12" s="1"/>
  <c r="BF127" i="12"/>
  <c r="BH127" i="12" s="1"/>
  <c r="BA90" i="12"/>
  <c r="AZ90" i="12"/>
  <c r="BG147" i="12"/>
  <c r="BI147" i="12" s="1"/>
  <c r="BF109" i="12"/>
  <c r="BH109" i="12" s="1"/>
  <c r="BA168" i="12"/>
  <c r="BC168" i="12" s="1"/>
  <c r="BF116" i="12"/>
  <c r="BH116" i="12" s="1"/>
  <c r="BG125" i="12"/>
  <c r="BI125" i="12" s="1"/>
  <c r="BG145" i="12"/>
  <c r="BI145" i="12" s="1"/>
  <c r="BG123" i="12"/>
  <c r="BI123" i="12" s="1"/>
  <c r="AZ141" i="12"/>
  <c r="BB141" i="12" s="1"/>
  <c r="BF86" i="12"/>
  <c r="BH86" i="12" s="1"/>
  <c r="BG107" i="12"/>
  <c r="BI107" i="12" s="1"/>
  <c r="BG87" i="12"/>
  <c r="BI87" i="12" s="1"/>
  <c r="BG110" i="12"/>
  <c r="BF128" i="12"/>
  <c r="BH128" i="12" s="1"/>
  <c r="BG100" i="12"/>
  <c r="BI100" i="12" s="1"/>
  <c r="BG74" i="12"/>
  <c r="BI74" i="12" s="1"/>
  <c r="BF68" i="12"/>
  <c r="BG68" i="12"/>
  <c r="BG112" i="12"/>
  <c r="BI112" i="12" s="1"/>
  <c r="BG114" i="12"/>
  <c r="BF114" i="12"/>
  <c r="BG76" i="12"/>
  <c r="BF76" i="12"/>
  <c r="BG72" i="12"/>
  <c r="BI72" i="12" s="1"/>
  <c r="BG99" i="12"/>
  <c r="BI99" i="12" s="1"/>
  <c r="BG166" i="12"/>
  <c r="BI166" i="12" s="1"/>
  <c r="BD132" i="12"/>
  <c r="BE132" i="12" s="1"/>
  <c r="BF132" i="12" s="1"/>
  <c r="BD78" i="12"/>
  <c r="BE78" i="12" s="1"/>
  <c r="BG78" i="12" s="1"/>
  <c r="BG105" i="12"/>
  <c r="BI105" i="12" s="1"/>
  <c r="BF158" i="12"/>
  <c r="BH158" i="12" s="1"/>
  <c r="BF115" i="12"/>
  <c r="BH115" i="12" s="1"/>
  <c r="AZ152" i="12"/>
  <c r="BB152" i="12" s="1"/>
  <c r="BF118" i="12"/>
  <c r="BH118" i="12" s="1"/>
  <c r="BF89" i="12"/>
  <c r="BH89" i="12" s="1"/>
  <c r="BF157" i="12"/>
  <c r="BH157" i="12" s="1"/>
  <c r="BF75" i="12"/>
  <c r="BH75" i="12" s="1"/>
  <c r="BG111" i="12"/>
  <c r="BI111" i="12" s="1"/>
  <c r="BD146" i="12"/>
  <c r="BE146" i="12" s="1"/>
  <c r="BF146" i="12" s="1"/>
  <c r="BG126" i="12"/>
  <c r="BI126" i="12" s="1"/>
  <c r="BD150" i="12"/>
  <c r="BE150" i="12" s="1"/>
  <c r="BF150" i="12" s="1"/>
  <c r="BG162" i="12"/>
  <c r="BI162" i="12" s="1"/>
  <c r="AZ163" i="12"/>
  <c r="BB163" i="12" s="1"/>
  <c r="BG73" i="12"/>
  <c r="BF73" i="12"/>
  <c r="BF138" i="12"/>
  <c r="BH138" i="12" s="1"/>
  <c r="BF80" i="12"/>
  <c r="BH80" i="12" s="1"/>
  <c r="BD136" i="12"/>
  <c r="BE136" i="12" s="1"/>
  <c r="BF136" i="12" s="1"/>
  <c r="BA159" i="12"/>
  <c r="AZ159" i="12"/>
  <c r="BF164" i="12" l="1"/>
  <c r="BH164" i="12" s="1"/>
  <c r="BF101" i="12"/>
  <c r="BC98" i="12"/>
  <c r="BB98" i="12"/>
  <c r="BG140" i="12"/>
  <c r="BH140" i="12" s="1"/>
  <c r="BF113" i="12"/>
  <c r="BH113" i="12" s="1"/>
  <c r="BF117" i="12"/>
  <c r="BH117" i="12" s="1"/>
  <c r="BF121" i="12"/>
  <c r="BH121" i="12" s="1"/>
  <c r="BD149" i="12"/>
  <c r="BE149" i="12" s="1"/>
  <c r="BG149" i="12" s="1"/>
  <c r="BF103" i="12"/>
  <c r="BI103" i="12" s="1"/>
  <c r="BB159" i="12"/>
  <c r="BF143" i="12"/>
  <c r="BH143" i="12" s="1"/>
  <c r="BH161" i="12"/>
  <c r="BH103" i="12"/>
  <c r="BH82" i="12"/>
  <c r="BI92" i="12"/>
  <c r="BG155" i="12"/>
  <c r="BF155" i="12"/>
  <c r="BI76" i="12"/>
  <c r="BH68" i="12"/>
  <c r="BH101" i="12"/>
  <c r="BC88" i="12"/>
  <c r="BI134" i="12"/>
  <c r="BH73" i="12"/>
  <c r="BH114" i="12"/>
  <c r="BH110" i="12"/>
  <c r="BF124" i="12"/>
  <c r="BH124" i="12" s="1"/>
  <c r="BF129" i="12"/>
  <c r="BH129" i="12" s="1"/>
  <c r="BC90" i="12"/>
  <c r="BC70" i="12"/>
  <c r="BB120" i="12"/>
  <c r="BI97" i="12"/>
  <c r="BH84" i="12"/>
  <c r="BJ84" i="12" s="1"/>
  <c r="BK84" i="12" s="1"/>
  <c r="BI80" i="12"/>
  <c r="BH145" i="12"/>
  <c r="BI75" i="12"/>
  <c r="BH126" i="12"/>
  <c r="BI102" i="12"/>
  <c r="BI164" i="12"/>
  <c r="BJ164" i="12" s="1"/>
  <c r="BK164" i="12" s="1"/>
  <c r="BM164" i="12" s="1"/>
  <c r="BH147" i="12"/>
  <c r="BC141" i="12"/>
  <c r="BD141" i="12" s="1"/>
  <c r="BE141" i="12" s="1"/>
  <c r="BG141" i="12" s="1"/>
  <c r="BH100" i="12"/>
  <c r="BJ100" i="12" s="1"/>
  <c r="BK100" i="12" s="1"/>
  <c r="BM100" i="12" s="1"/>
  <c r="BH112" i="12"/>
  <c r="BJ112" i="12" s="1"/>
  <c r="BK112" i="12" s="1"/>
  <c r="BM112" i="12" s="1"/>
  <c r="BG133" i="12"/>
  <c r="BI133" i="12" s="1"/>
  <c r="BB70" i="12"/>
  <c r="BB88" i="12"/>
  <c r="BH134" i="12"/>
  <c r="BJ134" i="12" s="1"/>
  <c r="BK134" i="12" s="1"/>
  <c r="BM134" i="12" s="1"/>
  <c r="BC120" i="12"/>
  <c r="BC152" i="12"/>
  <c r="BD152" i="12" s="1"/>
  <c r="BE152" i="12" s="1"/>
  <c r="BG152" i="12" s="1"/>
  <c r="BI93" i="12"/>
  <c r="BI118" i="12"/>
  <c r="BJ118" i="12" s="1"/>
  <c r="BK118" i="12" s="1"/>
  <c r="BM118" i="12" s="1"/>
  <c r="BI127" i="12"/>
  <c r="BI115" i="12"/>
  <c r="BJ115" i="12" s="1"/>
  <c r="BK115" i="12" s="1"/>
  <c r="BH130" i="12"/>
  <c r="BJ130" i="12" s="1"/>
  <c r="BK130" i="12" s="1"/>
  <c r="BL130" i="12" s="1"/>
  <c r="BI95" i="12"/>
  <c r="BH72" i="12"/>
  <c r="BJ72" i="12" s="1"/>
  <c r="BK72" i="12" s="1"/>
  <c r="BL72" i="12" s="1"/>
  <c r="BC163" i="12"/>
  <c r="BD163" i="12" s="1"/>
  <c r="BE163" i="12" s="1"/>
  <c r="BG163" i="12" s="1"/>
  <c r="BI114" i="12"/>
  <c r="BI110" i="12"/>
  <c r="BC159" i="12"/>
  <c r="BH76" i="12"/>
  <c r="BI68" i="12"/>
  <c r="BI101" i="12"/>
  <c r="BI140" i="12"/>
  <c r="BI82" i="12"/>
  <c r="BI161" i="12"/>
  <c r="BH87" i="12"/>
  <c r="BJ87" i="12" s="1"/>
  <c r="BK87" i="12" s="1"/>
  <c r="BL87" i="12" s="1"/>
  <c r="BH105" i="12"/>
  <c r="BJ105" i="12" s="1"/>
  <c r="BK105" i="12" s="1"/>
  <c r="BL105" i="12" s="1"/>
  <c r="BH123" i="12"/>
  <c r="BJ123" i="12" s="1"/>
  <c r="BK123" i="12" s="1"/>
  <c r="BL123" i="12" s="1"/>
  <c r="BI158" i="12"/>
  <c r="BJ158" i="12" s="1"/>
  <c r="BK158" i="12" s="1"/>
  <c r="BL158" i="12" s="1"/>
  <c r="BI117" i="12"/>
  <c r="BJ117" i="12" s="1"/>
  <c r="BK117" i="12" s="1"/>
  <c r="BM117" i="12" s="1"/>
  <c r="BI109" i="12"/>
  <c r="BJ109" i="12" s="1"/>
  <c r="BK109" i="12" s="1"/>
  <c r="BM109" i="12" s="1"/>
  <c r="BI89" i="12"/>
  <c r="BJ89" i="12" s="1"/>
  <c r="BK89" i="12" s="1"/>
  <c r="BI119" i="12"/>
  <c r="BJ119" i="12" s="1"/>
  <c r="BK119" i="12" s="1"/>
  <c r="BM119" i="12" s="1"/>
  <c r="BI143" i="12"/>
  <c r="BJ143" i="12" s="1"/>
  <c r="BK143" i="12" s="1"/>
  <c r="BL143" i="12" s="1"/>
  <c r="BI157" i="12"/>
  <c r="BJ157" i="12" s="1"/>
  <c r="BK157" i="12" s="1"/>
  <c r="BM157" i="12" s="1"/>
  <c r="BH107" i="12"/>
  <c r="BJ107" i="12" s="1"/>
  <c r="BK107" i="12" s="1"/>
  <c r="BM107" i="12" s="1"/>
  <c r="BB168" i="12"/>
  <c r="BI73" i="12"/>
  <c r="BB90" i="12"/>
  <c r="BI124" i="12"/>
  <c r="BI69" i="12"/>
  <c r="BJ69" i="12" s="1"/>
  <c r="BK69" i="12" s="1"/>
  <c r="BM69" i="12" s="1"/>
  <c r="BH99" i="12"/>
  <c r="BJ99" i="12" s="1"/>
  <c r="BK99" i="12" s="1"/>
  <c r="BL99" i="12" s="1"/>
  <c r="BH162" i="12"/>
  <c r="BI86" i="12"/>
  <c r="BJ86" i="12" s="1"/>
  <c r="BK86" i="12" s="1"/>
  <c r="BM86" i="12" s="1"/>
  <c r="BH166" i="12"/>
  <c r="BJ166" i="12" s="1"/>
  <c r="BK166" i="12" s="1"/>
  <c r="BI128" i="12"/>
  <c r="BJ128" i="12" s="1"/>
  <c r="BK128" i="12" s="1"/>
  <c r="BM128" i="12" s="1"/>
  <c r="BH74" i="12"/>
  <c r="BJ74" i="12" s="1"/>
  <c r="BK74" i="12" s="1"/>
  <c r="BH125" i="12"/>
  <c r="BJ125" i="12" s="1"/>
  <c r="BK125" i="12" s="1"/>
  <c r="BM125" i="12" s="1"/>
  <c r="BI138" i="12"/>
  <c r="BJ138" i="12" s="1"/>
  <c r="BK138" i="12" s="1"/>
  <c r="BL138" i="12" s="1"/>
  <c r="BI116" i="12"/>
  <c r="BJ116" i="12" s="1"/>
  <c r="BK116" i="12" s="1"/>
  <c r="BM116" i="12" s="1"/>
  <c r="BH111" i="12"/>
  <c r="BJ111" i="12" s="1"/>
  <c r="BK111" i="12" s="1"/>
  <c r="BM111" i="12" s="1"/>
  <c r="BG106" i="12"/>
  <c r="BI106" i="12" s="1"/>
  <c r="AY169" i="12"/>
  <c r="BD122" i="12"/>
  <c r="BE122" i="12" s="1"/>
  <c r="BF94" i="12"/>
  <c r="BG94" i="12"/>
  <c r="BJ93" i="12"/>
  <c r="BK93" i="12" s="1"/>
  <c r="BM93" i="12" s="1"/>
  <c r="BF167" i="12"/>
  <c r="BH167" i="12" s="1"/>
  <c r="BF131" i="12"/>
  <c r="BH131" i="12" s="1"/>
  <c r="AZ83" i="12"/>
  <c r="BB83" i="12" s="1"/>
  <c r="AZ108" i="12"/>
  <c r="BA108" i="12"/>
  <c r="BA104" i="12"/>
  <c r="BC104" i="12" s="1"/>
  <c r="BF149" i="12"/>
  <c r="BH149" i="12" s="1"/>
  <c r="BD96" i="12"/>
  <c r="BE96" i="12" s="1"/>
  <c r="BG132" i="12"/>
  <c r="BI132" i="12" s="1"/>
  <c r="BF139" i="12"/>
  <c r="BH139" i="12" s="1"/>
  <c r="BF160" i="12"/>
  <c r="BH160" i="12" s="1"/>
  <c r="BG91" i="12"/>
  <c r="BI91" i="12" s="1"/>
  <c r="BF71" i="12"/>
  <c r="BH71" i="12" s="1"/>
  <c r="BF78" i="12"/>
  <c r="BH78" i="12" s="1"/>
  <c r="BG81" i="12"/>
  <c r="BI81" i="12" s="1"/>
  <c r="BF135" i="12"/>
  <c r="BH135" i="12" s="1"/>
  <c r="BD168" i="12"/>
  <c r="BE168" i="12" s="1"/>
  <c r="BG77" i="12"/>
  <c r="BI77" i="12" s="1"/>
  <c r="BG150" i="12"/>
  <c r="BI150" i="12" s="1"/>
  <c r="BF165" i="12"/>
  <c r="BG165" i="12"/>
  <c r="BG151" i="12"/>
  <c r="BI151" i="12" s="1"/>
  <c r="BF148" i="12"/>
  <c r="BH148" i="12" s="1"/>
  <c r="BG136" i="12"/>
  <c r="BI136" i="12" s="1"/>
  <c r="BF137" i="12"/>
  <c r="BH137" i="12" s="1"/>
  <c r="BF153" i="12"/>
  <c r="BH153" i="12" s="1"/>
  <c r="BJ95" i="12"/>
  <c r="BK95" i="12" s="1"/>
  <c r="BM95" i="12" s="1"/>
  <c r="BD142" i="12"/>
  <c r="BE142" i="12" s="1"/>
  <c r="BG142" i="12" s="1"/>
  <c r="BF154" i="12"/>
  <c r="BH154" i="12" s="1"/>
  <c r="BJ97" i="12"/>
  <c r="BK97" i="12" s="1"/>
  <c r="BM97" i="12" s="1"/>
  <c r="BG79" i="12"/>
  <c r="BI79" i="12" s="1"/>
  <c r="BJ80" i="12"/>
  <c r="BK80" i="12" s="1"/>
  <c r="BL80" i="12" s="1"/>
  <c r="BG146" i="12"/>
  <c r="BI146" i="12" s="1"/>
  <c r="BJ102" i="12"/>
  <c r="BK102" i="12" s="1"/>
  <c r="BM102" i="12" s="1"/>
  <c r="BG156" i="12"/>
  <c r="BI156" i="12" s="1"/>
  <c r="BJ92" i="12"/>
  <c r="BK92" i="12" s="1"/>
  <c r="BM92" i="12" s="1"/>
  <c r="BJ145" i="12"/>
  <c r="BK145" i="12" s="1"/>
  <c r="BM145" i="12" s="1"/>
  <c r="BJ162" i="12"/>
  <c r="BK162" i="12" s="1"/>
  <c r="BM162" i="12" s="1"/>
  <c r="BJ126" i="12"/>
  <c r="BK126" i="12" s="1"/>
  <c r="BL126" i="12" s="1"/>
  <c r="BG85" i="12"/>
  <c r="BI85" i="12" s="1"/>
  <c r="BJ127" i="12"/>
  <c r="BK127" i="12" s="1"/>
  <c r="BL127" i="12" s="1"/>
  <c r="BJ75" i="12"/>
  <c r="BK75" i="12" s="1"/>
  <c r="BM75" i="12" s="1"/>
  <c r="BJ147" i="12"/>
  <c r="BK147" i="12" s="1"/>
  <c r="BM147" i="12" s="1"/>
  <c r="BG144" i="12"/>
  <c r="BF144" i="12"/>
  <c r="BD98" i="12" l="1"/>
  <c r="BE98" i="12" s="1"/>
  <c r="BG98" i="12" s="1"/>
  <c r="BJ103" i="12"/>
  <c r="BK103" i="12" s="1"/>
  <c r="BL103" i="12" s="1"/>
  <c r="BI121" i="12"/>
  <c r="BJ121" i="12" s="1"/>
  <c r="BK121" i="12" s="1"/>
  <c r="BL121" i="12" s="1"/>
  <c r="BI113" i="12"/>
  <c r="BJ113" i="12" s="1"/>
  <c r="BK113" i="12" s="1"/>
  <c r="BM113" i="12" s="1"/>
  <c r="BI155" i="12"/>
  <c r="BJ124" i="12"/>
  <c r="BK124" i="12" s="1"/>
  <c r="BM124" i="12" s="1"/>
  <c r="BJ161" i="12"/>
  <c r="BK161" i="12" s="1"/>
  <c r="BL161" i="12" s="1"/>
  <c r="BI129" i="12"/>
  <c r="BJ129" i="12" s="1"/>
  <c r="BK129" i="12" s="1"/>
  <c r="BH155" i="12"/>
  <c r="BJ155" i="12" s="1"/>
  <c r="BK155" i="12" s="1"/>
  <c r="BC83" i="12"/>
  <c r="BD83" i="12" s="1"/>
  <c r="BE83" i="12" s="1"/>
  <c r="BH144" i="12"/>
  <c r="BH106" i="12"/>
  <c r="BJ106" i="12" s="1"/>
  <c r="BK106" i="12" s="1"/>
  <c r="BL106" i="12" s="1"/>
  <c r="BB104" i="12"/>
  <c r="BD104" i="12" s="1"/>
  <c r="BE104" i="12" s="1"/>
  <c r="BG104" i="12" s="1"/>
  <c r="BI165" i="12"/>
  <c r="BI78" i="12"/>
  <c r="BH91" i="12"/>
  <c r="BI148" i="12"/>
  <c r="BJ148" i="12" s="1"/>
  <c r="BK148" i="12" s="1"/>
  <c r="BL148" i="12" s="1"/>
  <c r="BB108" i="12"/>
  <c r="BH94" i="12"/>
  <c r="BI135" i="12"/>
  <c r="BJ135" i="12" s="1"/>
  <c r="BK135" i="12" s="1"/>
  <c r="BM135" i="12" s="1"/>
  <c r="BL84" i="12"/>
  <c r="BM84" i="12"/>
  <c r="BI94" i="12"/>
  <c r="BH81" i="12"/>
  <c r="BJ81" i="12" s="1"/>
  <c r="BK81" i="12" s="1"/>
  <c r="BI153" i="12"/>
  <c r="BJ153" i="12" s="1"/>
  <c r="BK153" i="12" s="1"/>
  <c r="BH77" i="12"/>
  <c r="BJ77" i="12" s="1"/>
  <c r="BK77" i="12" s="1"/>
  <c r="BL77" i="12" s="1"/>
  <c r="BI131" i="12"/>
  <c r="BJ131" i="12" s="1"/>
  <c r="BK131" i="12" s="1"/>
  <c r="BM131" i="12" s="1"/>
  <c r="BI154" i="12"/>
  <c r="BJ154" i="12" s="1"/>
  <c r="BK154" i="12" s="1"/>
  <c r="BH132" i="12"/>
  <c r="BI167" i="12"/>
  <c r="BJ167" i="12" s="1"/>
  <c r="BK167" i="12" s="1"/>
  <c r="BM167" i="12" s="1"/>
  <c r="BH146" i="12"/>
  <c r="BH85" i="12"/>
  <c r="BJ85" i="12" s="1"/>
  <c r="BK85" i="12" s="1"/>
  <c r="BM85" i="12" s="1"/>
  <c r="BH151" i="12"/>
  <c r="BJ151" i="12" s="1"/>
  <c r="BK151" i="12" s="1"/>
  <c r="BL151" i="12" s="1"/>
  <c r="BC108" i="12"/>
  <c r="BH136" i="12"/>
  <c r="BJ136" i="12" s="1"/>
  <c r="BK136" i="12" s="1"/>
  <c r="BH79" i="12"/>
  <c r="BJ79" i="12" s="1"/>
  <c r="BK79" i="12" s="1"/>
  <c r="BL79" i="12" s="1"/>
  <c r="BI149" i="12"/>
  <c r="BI160" i="12"/>
  <c r="BJ160" i="12" s="1"/>
  <c r="BK160" i="12" s="1"/>
  <c r="BM160" i="12" s="1"/>
  <c r="BI144" i="12"/>
  <c r="BH165" i="12"/>
  <c r="BI137" i="12"/>
  <c r="BJ137" i="12" s="1"/>
  <c r="BK137" i="12" s="1"/>
  <c r="BL137" i="12" s="1"/>
  <c r="BI139" i="12"/>
  <c r="BJ139" i="12" s="1"/>
  <c r="BK139" i="12" s="1"/>
  <c r="BM139" i="12" s="1"/>
  <c r="BH156" i="12"/>
  <c r="BJ156" i="12" s="1"/>
  <c r="BK156" i="12" s="1"/>
  <c r="BM156" i="12" s="1"/>
  <c r="BI71" i="12"/>
  <c r="BJ71" i="12" s="1"/>
  <c r="BK71" i="12" s="1"/>
  <c r="BL71" i="12" s="1"/>
  <c r="BH150" i="12"/>
  <c r="BJ150" i="12" s="1"/>
  <c r="BK150" i="12" s="1"/>
  <c r="BL150" i="12" s="1"/>
  <c r="BH133" i="12"/>
  <c r="BJ133" i="12" s="1"/>
  <c r="BK133" i="12" s="1"/>
  <c r="BJ101" i="12"/>
  <c r="BK101" i="12" s="1"/>
  <c r="BM101" i="12" s="1"/>
  <c r="BD120" i="12"/>
  <c r="BE120" i="12" s="1"/>
  <c r="BG120" i="12" s="1"/>
  <c r="BF122" i="12"/>
  <c r="BG122" i="12"/>
  <c r="BJ82" i="12"/>
  <c r="BK82" i="12" s="1"/>
  <c r="BL82" i="12" s="1"/>
  <c r="BJ114" i="12"/>
  <c r="BK114" i="12" s="1"/>
  <c r="BL114" i="12" s="1"/>
  <c r="BL95" i="12"/>
  <c r="BN95" i="12" s="1"/>
  <c r="BL92" i="12"/>
  <c r="BN92" i="12" s="1"/>
  <c r="BM130" i="12"/>
  <c r="BO130" i="12" s="1"/>
  <c r="BL93" i="12"/>
  <c r="BN93" i="12" s="1"/>
  <c r="BD70" i="12"/>
  <c r="BE70" i="12" s="1"/>
  <c r="BF70" i="12" s="1"/>
  <c r="BD88" i="12"/>
  <c r="BE88" i="12" s="1"/>
  <c r="BG88" i="12" s="1"/>
  <c r="BM99" i="12"/>
  <c r="BO99" i="12" s="1"/>
  <c r="BD90" i="12"/>
  <c r="BE90" i="12" s="1"/>
  <c r="BG90" i="12" s="1"/>
  <c r="BG96" i="12"/>
  <c r="BF96" i="12"/>
  <c r="BJ68" i="12"/>
  <c r="BK68" i="12" s="1"/>
  <c r="BM68" i="12" s="1"/>
  <c r="BJ140" i="12"/>
  <c r="BK140" i="12" s="1"/>
  <c r="BL140" i="12" s="1"/>
  <c r="BL145" i="12"/>
  <c r="BN145" i="12" s="1"/>
  <c r="BM74" i="12"/>
  <c r="BL74" i="12"/>
  <c r="BF168" i="12"/>
  <c r="BG168" i="12"/>
  <c r="BL164" i="12"/>
  <c r="BN164" i="12" s="1"/>
  <c r="BF142" i="12"/>
  <c r="BH142" i="12" s="1"/>
  <c r="BM158" i="12"/>
  <c r="BO158" i="12" s="1"/>
  <c r="BL86" i="12"/>
  <c r="BN86" i="12" s="1"/>
  <c r="BJ110" i="12"/>
  <c r="BK110" i="12" s="1"/>
  <c r="BL110" i="12" s="1"/>
  <c r="BM105" i="12"/>
  <c r="BO105" i="12" s="1"/>
  <c r="BL111" i="12"/>
  <c r="BN111" i="12" s="1"/>
  <c r="BL97" i="12"/>
  <c r="BN97" i="12" s="1"/>
  <c r="BL102" i="12"/>
  <c r="BN102" i="12" s="1"/>
  <c r="BF141" i="12"/>
  <c r="BH141" i="12" s="1"/>
  <c r="BM72" i="12"/>
  <c r="BO72" i="12" s="1"/>
  <c r="BJ73" i="12"/>
  <c r="BK73" i="12" s="1"/>
  <c r="BL73" i="12" s="1"/>
  <c r="BL89" i="12"/>
  <c r="BM89" i="12"/>
  <c r="BL119" i="12"/>
  <c r="BN119" i="12" s="1"/>
  <c r="BL128" i="12"/>
  <c r="BN128" i="12" s="1"/>
  <c r="BL69" i="12"/>
  <c r="BN69" i="12" s="1"/>
  <c r="BL115" i="12"/>
  <c r="BM115" i="12"/>
  <c r="BM126" i="12"/>
  <c r="BO126" i="12" s="1"/>
  <c r="BM87" i="12"/>
  <c r="BO87" i="12" s="1"/>
  <c r="BL116" i="12"/>
  <c r="BN116" i="12" s="1"/>
  <c r="BJ76" i="12"/>
  <c r="BK76" i="12" s="1"/>
  <c r="BM76" i="12" s="1"/>
  <c r="BF152" i="12"/>
  <c r="BH152" i="12" s="1"/>
  <c r="BL107" i="12"/>
  <c r="BN107" i="12" s="1"/>
  <c r="BL166" i="12"/>
  <c r="BM166" i="12"/>
  <c r="BL118" i="12"/>
  <c r="BN118" i="12" s="1"/>
  <c r="BM143" i="12"/>
  <c r="BO143" i="12" s="1"/>
  <c r="BJ146" i="12"/>
  <c r="BK146" i="12" s="1"/>
  <c r="BM146" i="12" s="1"/>
  <c r="BM103" i="12"/>
  <c r="BO103" i="12" s="1"/>
  <c r="BL157" i="12"/>
  <c r="BN157" i="12" s="1"/>
  <c r="BM138" i="12"/>
  <c r="BO138" i="12" s="1"/>
  <c r="BL134" i="12"/>
  <c r="BN134" i="12" s="1"/>
  <c r="BL117" i="12"/>
  <c r="BN117" i="12" s="1"/>
  <c r="BJ78" i="12"/>
  <c r="BK78" i="12" s="1"/>
  <c r="BM78" i="12" s="1"/>
  <c r="BM121" i="12"/>
  <c r="BO121" i="12" s="1"/>
  <c r="BM80" i="12"/>
  <c r="BO80" i="12" s="1"/>
  <c r="BJ91" i="12"/>
  <c r="BK91" i="12" s="1"/>
  <c r="BM91" i="12" s="1"/>
  <c r="BJ149" i="12"/>
  <c r="BK149" i="12" s="1"/>
  <c r="BL149" i="12" s="1"/>
  <c r="BL125" i="12"/>
  <c r="BN125" i="12" s="1"/>
  <c r="BL112" i="12"/>
  <c r="BN112" i="12" s="1"/>
  <c r="BL100" i="12"/>
  <c r="BN100" i="12" s="1"/>
  <c r="BL162" i="12"/>
  <c r="BN162" i="12" s="1"/>
  <c r="BL147" i="12"/>
  <c r="BN147" i="12" s="1"/>
  <c r="BF163" i="12"/>
  <c r="BH163" i="12" s="1"/>
  <c r="BL113" i="12"/>
  <c r="BN113" i="12" s="1"/>
  <c r="BL109" i="12"/>
  <c r="BN109" i="12" s="1"/>
  <c r="BM127" i="12"/>
  <c r="BO127" i="12" s="1"/>
  <c r="BD159" i="12"/>
  <c r="BE159" i="12" s="1"/>
  <c r="BF159" i="12" s="1"/>
  <c r="BJ132" i="12"/>
  <c r="BK132" i="12" s="1"/>
  <c r="BM132" i="12" s="1"/>
  <c r="BL75" i="12"/>
  <c r="BN75" i="12" s="1"/>
  <c r="BM123" i="12"/>
  <c r="BO123" i="12" s="1"/>
  <c r="BF98" i="12" l="1"/>
  <c r="BH98" i="12"/>
  <c r="BM106" i="12"/>
  <c r="BO106" i="12" s="1"/>
  <c r="BI98" i="12"/>
  <c r="BL124" i="12"/>
  <c r="BM161" i="12"/>
  <c r="BO161" i="12" s="1"/>
  <c r="BM129" i="12"/>
  <c r="BL129" i="12"/>
  <c r="BM133" i="12"/>
  <c r="BL133" i="12"/>
  <c r="BH122" i="12"/>
  <c r="BI168" i="12"/>
  <c r="BM155" i="12"/>
  <c r="BL155" i="12"/>
  <c r="BL131" i="12"/>
  <c r="BN131" i="12" s="1"/>
  <c r="BO124" i="12"/>
  <c r="BN89" i="12"/>
  <c r="BN166" i="12"/>
  <c r="BL101" i="12"/>
  <c r="BN101" i="12" s="1"/>
  <c r="BO84" i="12"/>
  <c r="BN115" i="12"/>
  <c r="BO74" i="12"/>
  <c r="BH96" i="12"/>
  <c r="BO115" i="12"/>
  <c r="BN74" i="12"/>
  <c r="BO97" i="12"/>
  <c r="BP97" i="12" s="1"/>
  <c r="BQ97" i="12" s="1"/>
  <c r="BS97" i="12" s="1"/>
  <c r="BO157" i="12"/>
  <c r="BP157" i="12" s="1"/>
  <c r="BQ157" i="12" s="1"/>
  <c r="BR157" i="12" s="1"/>
  <c r="BO102" i="12"/>
  <c r="BO109" i="12"/>
  <c r="BP109" i="12" s="1"/>
  <c r="BQ109" i="12" s="1"/>
  <c r="BS109" i="12" s="1"/>
  <c r="BO128" i="12"/>
  <c r="BP128" i="12" s="1"/>
  <c r="BQ128" i="12" s="1"/>
  <c r="BR128" i="12" s="1"/>
  <c r="BI163" i="12"/>
  <c r="BO95" i="12"/>
  <c r="BP95" i="12" s="1"/>
  <c r="BQ95" i="12" s="1"/>
  <c r="BR95" i="12" s="1"/>
  <c r="BN106" i="12"/>
  <c r="BO93" i="12"/>
  <c r="BP93" i="12" s="1"/>
  <c r="BQ93" i="12" s="1"/>
  <c r="BO92" i="12"/>
  <c r="BP92" i="12" s="1"/>
  <c r="BQ92" i="12" s="1"/>
  <c r="BR92" i="12" s="1"/>
  <c r="BO86" i="12"/>
  <c r="BN72" i="12"/>
  <c r="BO113" i="12"/>
  <c r="BP113" i="12" s="1"/>
  <c r="BQ113" i="12" s="1"/>
  <c r="BS113" i="12" s="1"/>
  <c r="BO145" i="12"/>
  <c r="BI152" i="12"/>
  <c r="BO164" i="12"/>
  <c r="BP164" i="12" s="1"/>
  <c r="BQ164" i="12" s="1"/>
  <c r="BN121" i="12"/>
  <c r="BP121" i="12" s="1"/>
  <c r="BQ121" i="12" s="1"/>
  <c r="BS121" i="12" s="1"/>
  <c r="BN126" i="12"/>
  <c r="BP126" i="12" s="1"/>
  <c r="BQ126" i="12" s="1"/>
  <c r="BN84" i="12"/>
  <c r="BO119" i="12"/>
  <c r="BP119" i="12" s="1"/>
  <c r="BQ119" i="12" s="1"/>
  <c r="BI96" i="12"/>
  <c r="BO112" i="12"/>
  <c r="BP112" i="12" s="1"/>
  <c r="BQ112" i="12" s="1"/>
  <c r="BR112" i="12" s="1"/>
  <c r="BN143" i="12"/>
  <c r="BP143" i="12" s="1"/>
  <c r="BQ143" i="12" s="1"/>
  <c r="BS143" i="12" s="1"/>
  <c r="BN99" i="12"/>
  <c r="BP99" i="12" s="1"/>
  <c r="BQ99" i="12" s="1"/>
  <c r="BS99" i="12" s="1"/>
  <c r="BO125" i="12"/>
  <c r="BO100" i="12"/>
  <c r="BO118" i="12"/>
  <c r="BP118" i="12" s="1"/>
  <c r="BQ118" i="12" s="1"/>
  <c r="BS118" i="12" s="1"/>
  <c r="BO134" i="12"/>
  <c r="BP134" i="12" s="1"/>
  <c r="BQ134" i="12" s="1"/>
  <c r="BN130" i="12"/>
  <c r="BP130" i="12" s="1"/>
  <c r="BQ130" i="12" s="1"/>
  <c r="BR130" i="12" s="1"/>
  <c r="BO111" i="12"/>
  <c r="BP111" i="12" s="1"/>
  <c r="BQ111" i="12" s="1"/>
  <c r="BS111" i="12" s="1"/>
  <c r="BN80" i="12"/>
  <c r="BP80" i="12" s="1"/>
  <c r="BQ80" i="12" s="1"/>
  <c r="BO147" i="12"/>
  <c r="BP147" i="12" s="1"/>
  <c r="BQ147" i="12" s="1"/>
  <c r="BN127" i="12"/>
  <c r="BP127" i="12" s="1"/>
  <c r="BQ127" i="12" s="1"/>
  <c r="BI141" i="12"/>
  <c r="BN138" i="12"/>
  <c r="BP138" i="12" s="1"/>
  <c r="BQ138" i="12" s="1"/>
  <c r="BO166" i="12"/>
  <c r="BO89" i="12"/>
  <c r="BH168" i="12"/>
  <c r="BN129" i="12"/>
  <c r="BN124" i="12"/>
  <c r="BI122" i="12"/>
  <c r="BN103" i="12"/>
  <c r="BP103" i="12" s="1"/>
  <c r="BQ103" i="12" s="1"/>
  <c r="BS103" i="12" s="1"/>
  <c r="BN123" i="12"/>
  <c r="BP123" i="12" s="1"/>
  <c r="BQ123" i="12" s="1"/>
  <c r="BO69" i="12"/>
  <c r="BO107" i="12"/>
  <c r="BP107" i="12" s="1"/>
  <c r="BQ107" i="12" s="1"/>
  <c r="BI142" i="12"/>
  <c r="BO116" i="12"/>
  <c r="BP116" i="12" s="1"/>
  <c r="BQ116" i="12" s="1"/>
  <c r="BR116" i="12" s="1"/>
  <c r="BN105" i="12"/>
  <c r="BP105" i="12" s="1"/>
  <c r="BQ105" i="12" s="1"/>
  <c r="BR105" i="12" s="1"/>
  <c r="BO162" i="12"/>
  <c r="BP162" i="12" s="1"/>
  <c r="BQ162" i="12" s="1"/>
  <c r="BR162" i="12" s="1"/>
  <c r="BN87" i="12"/>
  <c r="BP87" i="12" s="1"/>
  <c r="BQ87" i="12" s="1"/>
  <c r="BS87" i="12" s="1"/>
  <c r="BO75" i="12"/>
  <c r="BP75" i="12" s="1"/>
  <c r="BQ75" i="12" s="1"/>
  <c r="BS75" i="12" s="1"/>
  <c r="BO117" i="12"/>
  <c r="BP117" i="12" s="1"/>
  <c r="BQ117" i="12" s="1"/>
  <c r="BR117" i="12" s="1"/>
  <c r="BN158" i="12"/>
  <c r="BP158" i="12" s="1"/>
  <c r="BQ158" i="12" s="1"/>
  <c r="BJ94" i="12"/>
  <c r="BK94" i="12" s="1"/>
  <c r="BM94" i="12" s="1"/>
  <c r="BP86" i="12"/>
  <c r="BQ86" i="12" s="1"/>
  <c r="BR86" i="12" s="1"/>
  <c r="BM82" i="12"/>
  <c r="BO82" i="12" s="1"/>
  <c r="BF120" i="12"/>
  <c r="BH120" i="12" s="1"/>
  <c r="BM114" i="12"/>
  <c r="BO114" i="12" s="1"/>
  <c r="BL167" i="12"/>
  <c r="BN167" i="12" s="1"/>
  <c r="BF83" i="12"/>
  <c r="BG83" i="12"/>
  <c r="BD108" i="12"/>
  <c r="BE108" i="12" s="1"/>
  <c r="BF108" i="12" s="1"/>
  <c r="BF104" i="12"/>
  <c r="BH104" i="12" s="1"/>
  <c r="BF88" i="12"/>
  <c r="BH88" i="12" s="1"/>
  <c r="BG70" i="12"/>
  <c r="BI70" i="12" s="1"/>
  <c r="BF90" i="12"/>
  <c r="BH90" i="12" s="1"/>
  <c r="BL68" i="12"/>
  <c r="BN68" i="12" s="1"/>
  <c r="BM140" i="12"/>
  <c r="BO140" i="12" s="1"/>
  <c r="BL135" i="12"/>
  <c r="BN135" i="12" s="1"/>
  <c r="BP100" i="12"/>
  <c r="BQ100" i="12" s="1"/>
  <c r="BS100" i="12" s="1"/>
  <c r="BJ152" i="12"/>
  <c r="BK152" i="12" s="1"/>
  <c r="BM152" i="12" s="1"/>
  <c r="BM73" i="12"/>
  <c r="BO73" i="12" s="1"/>
  <c r="BM153" i="12"/>
  <c r="BL153" i="12"/>
  <c r="BM149" i="12"/>
  <c r="BO149" i="12" s="1"/>
  <c r="BM148" i="12"/>
  <c r="BO148" i="12" s="1"/>
  <c r="BM71" i="12"/>
  <c r="BO71" i="12" s="1"/>
  <c r="BL160" i="12"/>
  <c r="BN160" i="12" s="1"/>
  <c r="BP72" i="12"/>
  <c r="BQ72" i="12" s="1"/>
  <c r="BR72" i="12" s="1"/>
  <c r="BL156" i="12"/>
  <c r="BN156" i="12" s="1"/>
  <c r="BM110" i="12"/>
  <c r="BO110" i="12" s="1"/>
  <c r="BJ165" i="12"/>
  <c r="BK165" i="12" s="1"/>
  <c r="BL165" i="12" s="1"/>
  <c r="BL81" i="12"/>
  <c r="BM81" i="12"/>
  <c r="BL76" i="12"/>
  <c r="BN76" i="12" s="1"/>
  <c r="BM136" i="12"/>
  <c r="BL136" i="12"/>
  <c r="BM150" i="12"/>
  <c r="BO150" i="12" s="1"/>
  <c r="BL139" i="12"/>
  <c r="BN139" i="12" s="1"/>
  <c r="BM151" i="12"/>
  <c r="BO151" i="12" s="1"/>
  <c r="BP125" i="12"/>
  <c r="BQ125" i="12" s="1"/>
  <c r="BR125" i="12" s="1"/>
  <c r="BL91" i="12"/>
  <c r="BN91" i="12" s="1"/>
  <c r="BG159" i="12"/>
  <c r="BI159" i="12" s="1"/>
  <c r="BL85" i="12"/>
  <c r="BN85" i="12" s="1"/>
  <c r="BM79" i="12"/>
  <c r="BO79" i="12" s="1"/>
  <c r="BP145" i="12"/>
  <c r="BQ145" i="12" s="1"/>
  <c r="BS145" i="12" s="1"/>
  <c r="BL78" i="12"/>
  <c r="BN78" i="12" s="1"/>
  <c r="BM77" i="12"/>
  <c r="BO77" i="12" s="1"/>
  <c r="BJ141" i="12"/>
  <c r="BK141" i="12" s="1"/>
  <c r="BM141" i="12" s="1"/>
  <c r="BM137" i="12"/>
  <c r="BO137" i="12" s="1"/>
  <c r="BP106" i="12"/>
  <c r="BQ106" i="12" s="1"/>
  <c r="BR106" i="12" s="1"/>
  <c r="BP69" i="12"/>
  <c r="BQ69" i="12" s="1"/>
  <c r="BR69" i="12" s="1"/>
  <c r="BP102" i="12"/>
  <c r="BQ102" i="12" s="1"/>
  <c r="BR102" i="12" s="1"/>
  <c r="BJ163" i="12"/>
  <c r="BK163" i="12" s="1"/>
  <c r="BL163" i="12" s="1"/>
  <c r="BJ144" i="12"/>
  <c r="BK144" i="12" s="1"/>
  <c r="BM144" i="12" s="1"/>
  <c r="BJ142" i="12"/>
  <c r="BK142" i="12" s="1"/>
  <c r="BM142" i="12" s="1"/>
  <c r="BL132" i="12"/>
  <c r="BN132" i="12" s="1"/>
  <c r="BL146" i="12"/>
  <c r="BN146" i="12" s="1"/>
  <c r="BM154" i="12"/>
  <c r="BL154" i="12"/>
  <c r="BJ98" i="12" l="1"/>
  <c r="BK98" i="12" s="1"/>
  <c r="BL98" i="12" s="1"/>
  <c r="BO129" i="12"/>
  <c r="BP129" i="12" s="1"/>
  <c r="BQ129" i="12" s="1"/>
  <c r="BJ168" i="12"/>
  <c r="BK168" i="12" s="1"/>
  <c r="BM168" i="12" s="1"/>
  <c r="BN161" i="12"/>
  <c r="BP161" i="12" s="1"/>
  <c r="BQ161" i="12" s="1"/>
  <c r="BS161" i="12" s="1"/>
  <c r="BO133" i="12"/>
  <c r="BP115" i="12"/>
  <c r="BQ115" i="12" s="1"/>
  <c r="BS115" i="12" s="1"/>
  <c r="BP84" i="12"/>
  <c r="BQ84" i="12" s="1"/>
  <c r="BR84" i="12" s="1"/>
  <c r="BP124" i="12"/>
  <c r="BQ124" i="12" s="1"/>
  <c r="BS124" i="12" s="1"/>
  <c r="BN155" i="12"/>
  <c r="BN133" i="12"/>
  <c r="BO101" i="12"/>
  <c r="BP101" i="12" s="1"/>
  <c r="BQ101" i="12" s="1"/>
  <c r="BO131" i="12"/>
  <c r="BP131" i="12" s="1"/>
  <c r="BQ131" i="12" s="1"/>
  <c r="BS131" i="12" s="1"/>
  <c r="BO155" i="12"/>
  <c r="BP155" i="12" s="1"/>
  <c r="BQ155" i="12" s="1"/>
  <c r="BI83" i="12"/>
  <c r="BN154" i="12"/>
  <c r="BO136" i="12"/>
  <c r="BO153" i="12"/>
  <c r="BN81" i="12"/>
  <c r="BN136" i="12"/>
  <c r="BN153" i="12"/>
  <c r="BN71" i="12"/>
  <c r="BP71" i="12" s="1"/>
  <c r="BQ71" i="12" s="1"/>
  <c r="BS71" i="12" s="1"/>
  <c r="BO85" i="12"/>
  <c r="BP85" i="12" s="1"/>
  <c r="BQ85" i="12" s="1"/>
  <c r="BS85" i="12" s="1"/>
  <c r="BO156" i="12"/>
  <c r="BN82" i="12"/>
  <c r="BP82" i="12" s="1"/>
  <c r="BQ82" i="12" s="1"/>
  <c r="BN79" i="12"/>
  <c r="BP79" i="12" s="1"/>
  <c r="BQ79" i="12" s="1"/>
  <c r="BO91" i="12"/>
  <c r="BP91" i="12" s="1"/>
  <c r="BQ91" i="12" s="1"/>
  <c r="BO68" i="12"/>
  <c r="BP68" i="12" s="1"/>
  <c r="BQ68" i="12" s="1"/>
  <c r="BS68" i="12" s="1"/>
  <c r="BO76" i="12"/>
  <c r="BP76" i="12" s="1"/>
  <c r="BQ76" i="12" s="1"/>
  <c r="BS76" i="12" s="1"/>
  <c r="BH70" i="12"/>
  <c r="BJ70" i="12" s="1"/>
  <c r="BK70" i="12" s="1"/>
  <c r="BO167" i="12"/>
  <c r="BO160" i="12"/>
  <c r="BP160" i="12" s="1"/>
  <c r="BQ160" i="12" s="1"/>
  <c r="BN77" i="12"/>
  <c r="BN137" i="12"/>
  <c r="BP137" i="12" s="1"/>
  <c r="BQ137" i="12" s="1"/>
  <c r="BS137" i="12" s="1"/>
  <c r="BN148" i="12"/>
  <c r="BP148" i="12" s="1"/>
  <c r="BQ148" i="12" s="1"/>
  <c r="BS148" i="12" s="1"/>
  <c r="BO146" i="12"/>
  <c r="BP146" i="12" s="1"/>
  <c r="BQ146" i="12" s="1"/>
  <c r="BO154" i="12"/>
  <c r="BO81" i="12"/>
  <c r="BI90" i="12"/>
  <c r="BJ90" i="12" s="1"/>
  <c r="BK90" i="12" s="1"/>
  <c r="BL90" i="12" s="1"/>
  <c r="BN150" i="12"/>
  <c r="BP150" i="12" s="1"/>
  <c r="BQ150" i="12" s="1"/>
  <c r="BS150" i="12" s="1"/>
  <c r="BN149" i="12"/>
  <c r="BO135" i="12"/>
  <c r="BP135" i="12" s="1"/>
  <c r="BQ135" i="12" s="1"/>
  <c r="BR135" i="12" s="1"/>
  <c r="BN114" i="12"/>
  <c r="BP114" i="12" s="1"/>
  <c r="BQ114" i="12" s="1"/>
  <c r="BI104" i="12"/>
  <c r="BJ104" i="12" s="1"/>
  <c r="BK104" i="12" s="1"/>
  <c r="BM104" i="12" s="1"/>
  <c r="BN110" i="12"/>
  <c r="BP110" i="12" s="1"/>
  <c r="BQ110" i="12" s="1"/>
  <c r="BR110" i="12" s="1"/>
  <c r="BO78" i="12"/>
  <c r="BP78" i="12" s="1"/>
  <c r="BQ78" i="12" s="1"/>
  <c r="BS78" i="12" s="1"/>
  <c r="BH83" i="12"/>
  <c r="BN140" i="12"/>
  <c r="BH159" i="12"/>
  <c r="BJ159" i="12" s="1"/>
  <c r="BK159" i="12" s="1"/>
  <c r="BI88" i="12"/>
  <c r="BI120" i="12"/>
  <c r="BJ120" i="12" s="1"/>
  <c r="BK120" i="12" s="1"/>
  <c r="BM120" i="12" s="1"/>
  <c r="BO139" i="12"/>
  <c r="BP139" i="12" s="1"/>
  <c r="BQ139" i="12" s="1"/>
  <c r="BR139" i="12" s="1"/>
  <c r="BN73" i="12"/>
  <c r="BP73" i="12" s="1"/>
  <c r="BQ73" i="12" s="1"/>
  <c r="BS73" i="12" s="1"/>
  <c r="BN151" i="12"/>
  <c r="BP151" i="12" s="1"/>
  <c r="BQ151" i="12" s="1"/>
  <c r="BR151" i="12" s="1"/>
  <c r="BO132" i="12"/>
  <c r="BP132" i="12" s="1"/>
  <c r="BQ132" i="12" s="1"/>
  <c r="BS132" i="12" s="1"/>
  <c r="BR93" i="12"/>
  <c r="BS93" i="12"/>
  <c r="BJ122" i="12"/>
  <c r="BK122" i="12" s="1"/>
  <c r="BL122" i="12" s="1"/>
  <c r="BR124" i="12"/>
  <c r="BT124" i="12" s="1"/>
  <c r="BP89" i="12"/>
  <c r="BQ89" i="12" s="1"/>
  <c r="BS89" i="12" s="1"/>
  <c r="BL94" i="12"/>
  <c r="BN94" i="12" s="1"/>
  <c r="BP74" i="12"/>
  <c r="BQ74" i="12" s="1"/>
  <c r="BR74" i="12" s="1"/>
  <c r="BP166" i="12"/>
  <c r="BQ166" i="12" s="1"/>
  <c r="BS166" i="12" s="1"/>
  <c r="BR119" i="12"/>
  <c r="BS119" i="12"/>
  <c r="BS107" i="12"/>
  <c r="BR107" i="12"/>
  <c r="BS116" i="12"/>
  <c r="BU116" i="12" s="1"/>
  <c r="BS86" i="12"/>
  <c r="BU86" i="12" s="1"/>
  <c r="BE169" i="12"/>
  <c r="BS92" i="12"/>
  <c r="BU92" i="12" s="1"/>
  <c r="BR143" i="12"/>
  <c r="BT143" i="12" s="1"/>
  <c r="BR121" i="12"/>
  <c r="BT121" i="12" s="1"/>
  <c r="BG108" i="12"/>
  <c r="BI108" i="12" s="1"/>
  <c r="BS138" i="12"/>
  <c r="BR138" i="12"/>
  <c r="BR97" i="12"/>
  <c r="BT97" i="12" s="1"/>
  <c r="BJ96" i="12"/>
  <c r="BK96" i="12" s="1"/>
  <c r="BM96" i="12" s="1"/>
  <c r="BM165" i="12"/>
  <c r="BO165" i="12" s="1"/>
  <c r="BS80" i="12"/>
  <c r="BR80" i="12"/>
  <c r="BS126" i="12"/>
  <c r="BR126" i="12"/>
  <c r="BS69" i="12"/>
  <c r="BU69" i="12" s="1"/>
  <c r="BR99" i="12"/>
  <c r="BT99" i="12" s="1"/>
  <c r="BS106" i="12"/>
  <c r="BU106" i="12" s="1"/>
  <c r="BS134" i="12"/>
  <c r="BR134" i="12"/>
  <c r="BS128" i="12"/>
  <c r="BU128" i="12" s="1"/>
  <c r="BS123" i="12"/>
  <c r="BR123" i="12"/>
  <c r="BR145" i="12"/>
  <c r="BT145" i="12" s="1"/>
  <c r="BR103" i="12"/>
  <c r="BT103" i="12" s="1"/>
  <c r="BS112" i="12"/>
  <c r="BU112" i="12" s="1"/>
  <c r="BR118" i="12"/>
  <c r="BT118" i="12" s="1"/>
  <c r="BS72" i="12"/>
  <c r="BU72" i="12" s="1"/>
  <c r="BS102" i="12"/>
  <c r="BU102" i="12" s="1"/>
  <c r="BS117" i="12"/>
  <c r="BU117" i="12" s="1"/>
  <c r="BP77" i="12"/>
  <c r="BQ77" i="12" s="1"/>
  <c r="BS105" i="12"/>
  <c r="BU105" i="12" s="1"/>
  <c r="BS157" i="12"/>
  <c r="BU157" i="12" s="1"/>
  <c r="BS95" i="12"/>
  <c r="BU95" i="12" s="1"/>
  <c r="BR87" i="12"/>
  <c r="BT87" i="12" s="1"/>
  <c r="BR161" i="12"/>
  <c r="BT161" i="12" s="1"/>
  <c r="BR127" i="12"/>
  <c r="BS127" i="12"/>
  <c r="BS130" i="12"/>
  <c r="BU130" i="12" s="1"/>
  <c r="BR111" i="12"/>
  <c r="BT111" i="12" s="1"/>
  <c r="BS147" i="12"/>
  <c r="BR147" i="12"/>
  <c r="BS125" i="12"/>
  <c r="BU125" i="12" s="1"/>
  <c r="BR100" i="12"/>
  <c r="BT100" i="12" s="1"/>
  <c r="BS162" i="12"/>
  <c r="BU162" i="12" s="1"/>
  <c r="BR113" i="12"/>
  <c r="BT113" i="12" s="1"/>
  <c r="BL141" i="12"/>
  <c r="BN141" i="12" s="1"/>
  <c r="BL142" i="12"/>
  <c r="BN142" i="12" s="1"/>
  <c r="BP167" i="12"/>
  <c r="BQ167" i="12" s="1"/>
  <c r="BS167" i="12" s="1"/>
  <c r="BL152" i="12"/>
  <c r="BN152" i="12" s="1"/>
  <c r="BR131" i="12"/>
  <c r="BT131" i="12" s="1"/>
  <c r="BL144" i="12"/>
  <c r="BN144" i="12" s="1"/>
  <c r="BM163" i="12"/>
  <c r="BO163" i="12" s="1"/>
  <c r="BR109" i="12"/>
  <c r="BT109" i="12" s="1"/>
  <c r="BP149" i="12"/>
  <c r="BQ149" i="12" s="1"/>
  <c r="BR149" i="12" s="1"/>
  <c r="BR75" i="12"/>
  <c r="BT75" i="12" s="1"/>
  <c r="BP156" i="12"/>
  <c r="BQ156" i="12" s="1"/>
  <c r="BR156" i="12" s="1"/>
  <c r="BS164" i="12"/>
  <c r="BR164" i="12"/>
  <c r="BS158" i="12"/>
  <c r="BR158" i="12"/>
  <c r="BM98" i="12" l="1"/>
  <c r="BO98" i="12" s="1"/>
  <c r="BS129" i="12"/>
  <c r="BR129" i="12"/>
  <c r="BR115" i="12"/>
  <c r="BT115" i="12" s="1"/>
  <c r="BL168" i="12"/>
  <c r="BN168" i="12" s="1"/>
  <c r="BN98" i="12"/>
  <c r="BP98" i="12" s="1"/>
  <c r="BQ98" i="12" s="1"/>
  <c r="BP153" i="12"/>
  <c r="BQ153" i="12" s="1"/>
  <c r="BR153" i="12" s="1"/>
  <c r="BS84" i="12"/>
  <c r="BU84" i="12" s="1"/>
  <c r="BS74" i="12"/>
  <c r="BU74" i="12" s="1"/>
  <c r="BP133" i="12"/>
  <c r="BQ133" i="12" s="1"/>
  <c r="BP136" i="12"/>
  <c r="BQ136" i="12" s="1"/>
  <c r="BR136" i="12" s="1"/>
  <c r="BS101" i="12"/>
  <c r="BR101" i="12"/>
  <c r="BT158" i="12"/>
  <c r="BR82" i="12"/>
  <c r="BS82" i="12"/>
  <c r="BR155" i="12"/>
  <c r="BS155" i="12"/>
  <c r="BU119" i="12"/>
  <c r="BR89" i="12"/>
  <c r="BT89" i="12" s="1"/>
  <c r="BM122" i="12"/>
  <c r="BO122" i="12" s="1"/>
  <c r="BU80" i="12"/>
  <c r="BU138" i="12"/>
  <c r="BU107" i="12"/>
  <c r="BR114" i="12"/>
  <c r="BS114" i="12"/>
  <c r="BT126" i="12"/>
  <c r="BT147" i="12"/>
  <c r="BT93" i="12"/>
  <c r="BT128" i="12"/>
  <c r="BV128" i="12" s="1"/>
  <c r="BW128" i="12" s="1"/>
  <c r="BY128" i="12" s="1"/>
  <c r="BT116" i="12"/>
  <c r="BV116" i="12" s="1"/>
  <c r="BW116" i="12" s="1"/>
  <c r="BU164" i="12"/>
  <c r="BU134" i="12"/>
  <c r="BT127" i="12"/>
  <c r="BU123" i="12"/>
  <c r="BU97" i="12"/>
  <c r="BV97" i="12" s="1"/>
  <c r="BW97" i="12" s="1"/>
  <c r="BY97" i="12" s="1"/>
  <c r="BU127" i="12"/>
  <c r="BT123" i="12"/>
  <c r="BU75" i="12"/>
  <c r="BT162" i="12"/>
  <c r="BO94" i="12"/>
  <c r="BP94" i="12" s="1"/>
  <c r="BQ94" i="12" s="1"/>
  <c r="BR94" i="12" s="1"/>
  <c r="BU145" i="12"/>
  <c r="BV145" i="12" s="1"/>
  <c r="BW145" i="12" s="1"/>
  <c r="BN163" i="12"/>
  <c r="BU121" i="12"/>
  <c r="BU131" i="12"/>
  <c r="BV131" i="12" s="1"/>
  <c r="BW131" i="12" s="1"/>
  <c r="BT157" i="12"/>
  <c r="BT95" i="12"/>
  <c r="BO152" i="12"/>
  <c r="BP152" i="12" s="1"/>
  <c r="BQ152" i="12" s="1"/>
  <c r="BS152" i="12" s="1"/>
  <c r="BT130" i="12"/>
  <c r="BV130" i="12" s="1"/>
  <c r="BW130" i="12" s="1"/>
  <c r="BU111" i="12"/>
  <c r="BU143" i="12"/>
  <c r="BU100" i="12"/>
  <c r="BV100" i="12" s="1"/>
  <c r="BW100" i="12" s="1"/>
  <c r="BU87" i="12"/>
  <c r="BV87" i="12" s="1"/>
  <c r="BW87" i="12" s="1"/>
  <c r="BY87" i="12" s="1"/>
  <c r="BU103" i="12"/>
  <c r="BV103" i="12" s="1"/>
  <c r="BW103" i="12" s="1"/>
  <c r="BY103" i="12" s="1"/>
  <c r="BT125" i="12"/>
  <c r="BO144" i="12"/>
  <c r="BU126" i="12"/>
  <c r="BT92" i="12"/>
  <c r="BT102" i="12"/>
  <c r="BV102" i="12" s="1"/>
  <c r="BW102" i="12" s="1"/>
  <c r="BU109" i="12"/>
  <c r="BV109" i="12" s="1"/>
  <c r="BW109" i="12" s="1"/>
  <c r="BO141" i="12"/>
  <c r="BH108" i="12"/>
  <c r="BJ108" i="12" s="1"/>
  <c r="BK108" i="12" s="1"/>
  <c r="BM108" i="12" s="1"/>
  <c r="BU118" i="12"/>
  <c r="BU129" i="12"/>
  <c r="BT117" i="12"/>
  <c r="BN165" i="12"/>
  <c r="BP165" i="12" s="1"/>
  <c r="BQ165" i="12" s="1"/>
  <c r="BR165" i="12" s="1"/>
  <c r="BU158" i="12"/>
  <c r="BT164" i="12"/>
  <c r="BU147" i="12"/>
  <c r="BT134" i="12"/>
  <c r="BT80" i="12"/>
  <c r="BT138" i="12"/>
  <c r="BT107" i="12"/>
  <c r="BT119" i="12"/>
  <c r="BU89" i="12"/>
  <c r="BU93" i="12"/>
  <c r="BV93" i="12" s="1"/>
  <c r="BW93" i="12" s="1"/>
  <c r="BT72" i="12"/>
  <c r="BO142" i="12"/>
  <c r="BP142" i="12" s="1"/>
  <c r="BQ142" i="12" s="1"/>
  <c r="BS142" i="12" s="1"/>
  <c r="BT106" i="12"/>
  <c r="BV106" i="12" s="1"/>
  <c r="BW106" i="12" s="1"/>
  <c r="BU161" i="12"/>
  <c r="BT86" i="12"/>
  <c r="BV86" i="12" s="1"/>
  <c r="BW86" i="12" s="1"/>
  <c r="BU124" i="12"/>
  <c r="BV124" i="12" s="1"/>
  <c r="BW124" i="12" s="1"/>
  <c r="BY124" i="12" s="1"/>
  <c r="BT69" i="12"/>
  <c r="BU113" i="12"/>
  <c r="BV113" i="12" s="1"/>
  <c r="BW113" i="12" s="1"/>
  <c r="BY113" i="12" s="1"/>
  <c r="BT112" i="12"/>
  <c r="BV112" i="12" s="1"/>
  <c r="BW112" i="12" s="1"/>
  <c r="BX112" i="12" s="1"/>
  <c r="BU99" i="12"/>
  <c r="BV99" i="12" s="1"/>
  <c r="BW99" i="12" s="1"/>
  <c r="BT105" i="12"/>
  <c r="BV105" i="12" s="1"/>
  <c r="BW105" i="12" s="1"/>
  <c r="BV72" i="12"/>
  <c r="BW72" i="12" s="1"/>
  <c r="BR166" i="12"/>
  <c r="BT166" i="12" s="1"/>
  <c r="BL120" i="12"/>
  <c r="BN120" i="12" s="1"/>
  <c r="BP81" i="12"/>
  <c r="BQ81" i="12" s="1"/>
  <c r="BS81" i="12" s="1"/>
  <c r="BL159" i="12"/>
  <c r="BM159" i="12"/>
  <c r="BR68" i="12"/>
  <c r="BT68" i="12" s="1"/>
  <c r="BJ83" i="12"/>
  <c r="BK83" i="12" s="1"/>
  <c r="BR91" i="12"/>
  <c r="BS91" i="12"/>
  <c r="BR167" i="12"/>
  <c r="BT167" i="12" s="1"/>
  <c r="BS139" i="12"/>
  <c r="BU139" i="12" s="1"/>
  <c r="BS110" i="12"/>
  <c r="BU110" i="12" s="1"/>
  <c r="BL104" i="12"/>
  <c r="BN104" i="12" s="1"/>
  <c r="BR77" i="12"/>
  <c r="BS77" i="12"/>
  <c r="BJ88" i="12"/>
  <c r="BK88" i="12" s="1"/>
  <c r="BL96" i="12"/>
  <c r="BN96" i="12" s="1"/>
  <c r="BR148" i="12"/>
  <c r="BT148" i="12" s="1"/>
  <c r="BL70" i="12"/>
  <c r="BM70" i="12"/>
  <c r="BP140" i="12"/>
  <c r="BQ140" i="12" s="1"/>
  <c r="BR140" i="12" s="1"/>
  <c r="BR73" i="12"/>
  <c r="BT73" i="12" s="1"/>
  <c r="BS135" i="12"/>
  <c r="BU135" i="12" s="1"/>
  <c r="BS151" i="12"/>
  <c r="BU151" i="12" s="1"/>
  <c r="BV118" i="12"/>
  <c r="BW118" i="12" s="1"/>
  <c r="BR150" i="12"/>
  <c r="BT150" i="12" s="1"/>
  <c r="BV117" i="12"/>
  <c r="BW117" i="12" s="1"/>
  <c r="BM90" i="12"/>
  <c r="BO90" i="12" s="1"/>
  <c r="BV143" i="12"/>
  <c r="BW143" i="12" s="1"/>
  <c r="BX143" i="12" s="1"/>
  <c r="BR76" i="12"/>
  <c r="BT76" i="12" s="1"/>
  <c r="BV161" i="12"/>
  <c r="BW161" i="12" s="1"/>
  <c r="BR137" i="12"/>
  <c r="BT137" i="12" s="1"/>
  <c r="BR85" i="12"/>
  <c r="BT85" i="12" s="1"/>
  <c r="BV125" i="12"/>
  <c r="BW125" i="12" s="1"/>
  <c r="BS149" i="12"/>
  <c r="BU149" i="12" s="1"/>
  <c r="BV95" i="12"/>
  <c r="BW95" i="12" s="1"/>
  <c r="BY95" i="12" s="1"/>
  <c r="BV162" i="12"/>
  <c r="BW162" i="12" s="1"/>
  <c r="BY162" i="12" s="1"/>
  <c r="BV111" i="12"/>
  <c r="BW111" i="12" s="1"/>
  <c r="BR71" i="12"/>
  <c r="BT71" i="12" s="1"/>
  <c r="BV121" i="12"/>
  <c r="BW121" i="12" s="1"/>
  <c r="BV75" i="12"/>
  <c r="BW75" i="12" s="1"/>
  <c r="BP144" i="12"/>
  <c r="BQ144" i="12" s="1"/>
  <c r="BR144" i="12" s="1"/>
  <c r="BP163" i="12"/>
  <c r="BQ163" i="12" s="1"/>
  <c r="BR132" i="12"/>
  <c r="BT132" i="12" s="1"/>
  <c r="BV107" i="12"/>
  <c r="BW107" i="12" s="1"/>
  <c r="BP141" i="12"/>
  <c r="BQ141" i="12" s="1"/>
  <c r="BR141" i="12" s="1"/>
  <c r="BS156" i="12"/>
  <c r="BU156" i="12" s="1"/>
  <c r="BV69" i="12"/>
  <c r="BW69" i="12" s="1"/>
  <c r="BV92" i="12"/>
  <c r="BW92" i="12" s="1"/>
  <c r="BS79" i="12"/>
  <c r="BR79" i="12"/>
  <c r="BS146" i="12"/>
  <c r="BR146" i="12"/>
  <c r="BP154" i="12"/>
  <c r="BQ154" i="12" s="1"/>
  <c r="BR154" i="12" s="1"/>
  <c r="BR78" i="12"/>
  <c r="BT78" i="12" s="1"/>
  <c r="BV134" i="12"/>
  <c r="BW134" i="12" s="1"/>
  <c r="BV157" i="12"/>
  <c r="BW157" i="12" s="1"/>
  <c r="BS160" i="12"/>
  <c r="BR160" i="12"/>
  <c r="BU115" i="12" l="1"/>
  <c r="BV115" i="12" s="1"/>
  <c r="BW115" i="12" s="1"/>
  <c r="BX115" i="12" s="1"/>
  <c r="BT84" i="12"/>
  <c r="BV84" i="12" s="1"/>
  <c r="BW84" i="12" s="1"/>
  <c r="BX84" i="12" s="1"/>
  <c r="BT155" i="12"/>
  <c r="BU101" i="12"/>
  <c r="BN122" i="12"/>
  <c r="BO168" i="12"/>
  <c r="BP168" i="12" s="1"/>
  <c r="BQ168" i="12" s="1"/>
  <c r="BR168" i="12" s="1"/>
  <c r="BT74" i="12"/>
  <c r="BV74" i="12" s="1"/>
  <c r="BW74" i="12" s="1"/>
  <c r="BT82" i="12"/>
  <c r="BT129" i="12"/>
  <c r="BV129" i="12" s="1"/>
  <c r="BW129" i="12" s="1"/>
  <c r="BY129" i="12" s="1"/>
  <c r="BS153" i="12"/>
  <c r="BU153" i="12" s="1"/>
  <c r="BS136" i="12"/>
  <c r="BU136" i="12" s="1"/>
  <c r="BS98" i="12"/>
  <c r="BR98" i="12"/>
  <c r="BT98" i="12" s="1"/>
  <c r="BV80" i="12"/>
  <c r="BW80" i="12" s="1"/>
  <c r="BY80" i="12" s="1"/>
  <c r="BV123" i="12"/>
  <c r="BW123" i="12" s="1"/>
  <c r="BR133" i="12"/>
  <c r="BS133" i="12"/>
  <c r="BU133" i="12" s="1"/>
  <c r="BT101" i="12"/>
  <c r="BV101" i="12" s="1"/>
  <c r="BW101" i="12" s="1"/>
  <c r="BV119" i="12"/>
  <c r="BW119" i="12" s="1"/>
  <c r="BV138" i="12"/>
  <c r="BW138" i="12" s="1"/>
  <c r="BP122" i="12"/>
  <c r="BQ122" i="12" s="1"/>
  <c r="BS122" i="12" s="1"/>
  <c r="BU155" i="12"/>
  <c r="BV155" i="12" s="1"/>
  <c r="BW155" i="12" s="1"/>
  <c r="BX155" i="12" s="1"/>
  <c r="BU82" i="12"/>
  <c r="BV82" i="12" s="1"/>
  <c r="BW82" i="12" s="1"/>
  <c r="BT114" i="12"/>
  <c r="BU160" i="12"/>
  <c r="BU146" i="12"/>
  <c r="BU114" i="12"/>
  <c r="BT77" i="12"/>
  <c r="BT79" i="12"/>
  <c r="BO70" i="12"/>
  <c r="BT91" i="12"/>
  <c r="BN159" i="12"/>
  <c r="BT160" i="12"/>
  <c r="BT146" i="12"/>
  <c r="BU77" i="12"/>
  <c r="BU91" i="12"/>
  <c r="BO159" i="12"/>
  <c r="BO104" i="12"/>
  <c r="BP104" i="12" s="1"/>
  <c r="BQ104" i="12" s="1"/>
  <c r="BS104" i="12" s="1"/>
  <c r="BU148" i="12"/>
  <c r="BT151" i="12"/>
  <c r="BV151" i="12" s="1"/>
  <c r="BW151" i="12" s="1"/>
  <c r="BT156" i="12"/>
  <c r="BV156" i="12" s="1"/>
  <c r="BW156" i="12" s="1"/>
  <c r="BU73" i="12"/>
  <c r="BV73" i="12" s="1"/>
  <c r="BW73" i="12" s="1"/>
  <c r="BY73" i="12" s="1"/>
  <c r="BU132" i="12"/>
  <c r="BV132" i="12" s="1"/>
  <c r="BW132" i="12" s="1"/>
  <c r="BT149" i="12"/>
  <c r="BV149" i="12" s="1"/>
  <c r="BW149" i="12" s="1"/>
  <c r="BO96" i="12"/>
  <c r="BP96" i="12" s="1"/>
  <c r="BQ96" i="12" s="1"/>
  <c r="BR96" i="12" s="1"/>
  <c r="BU85" i="12"/>
  <c r="BV85" i="12" s="1"/>
  <c r="BW85" i="12" s="1"/>
  <c r="BU76" i="12"/>
  <c r="BV76" i="12" s="1"/>
  <c r="BW76" i="12" s="1"/>
  <c r="BY76" i="12" s="1"/>
  <c r="BN90" i="12"/>
  <c r="BP90" i="12" s="1"/>
  <c r="BQ90" i="12" s="1"/>
  <c r="BS90" i="12" s="1"/>
  <c r="BT139" i="12"/>
  <c r="BU78" i="12"/>
  <c r="BV78" i="12" s="1"/>
  <c r="BW78" i="12" s="1"/>
  <c r="BU167" i="12"/>
  <c r="BV167" i="12" s="1"/>
  <c r="BW167" i="12" s="1"/>
  <c r="BU150" i="12"/>
  <c r="BV150" i="12" s="1"/>
  <c r="BW150" i="12" s="1"/>
  <c r="BU166" i="12"/>
  <c r="BV166" i="12" s="1"/>
  <c r="BW166" i="12" s="1"/>
  <c r="BT110" i="12"/>
  <c r="BV110" i="12" s="1"/>
  <c r="BW110" i="12" s="1"/>
  <c r="BY110" i="12" s="1"/>
  <c r="BU79" i="12"/>
  <c r="BN70" i="12"/>
  <c r="BL108" i="12"/>
  <c r="BN108" i="12" s="1"/>
  <c r="BU71" i="12"/>
  <c r="BV71" i="12" s="1"/>
  <c r="BW71" i="12" s="1"/>
  <c r="BU137" i="12"/>
  <c r="BT135" i="12"/>
  <c r="BU68" i="12"/>
  <c r="BV68" i="12" s="1"/>
  <c r="BW68" i="12" s="1"/>
  <c r="BX68" i="12" s="1"/>
  <c r="BT153" i="12"/>
  <c r="BV153" i="12" s="1"/>
  <c r="BW153" i="12" s="1"/>
  <c r="BO120" i="12"/>
  <c r="BP120" i="12" s="1"/>
  <c r="BQ120" i="12" s="1"/>
  <c r="BV126" i="12"/>
  <c r="BW126" i="12" s="1"/>
  <c r="BX126" i="12" s="1"/>
  <c r="BR81" i="12"/>
  <c r="BT81" i="12" s="1"/>
  <c r="BS94" i="12"/>
  <c r="BU94" i="12" s="1"/>
  <c r="BV147" i="12"/>
  <c r="BW147" i="12" s="1"/>
  <c r="BY147" i="12" s="1"/>
  <c r="BV89" i="12"/>
  <c r="BW89" i="12" s="1"/>
  <c r="BX89" i="12" s="1"/>
  <c r="BR122" i="12"/>
  <c r="BV127" i="12"/>
  <c r="BW127" i="12" s="1"/>
  <c r="BY127" i="12" s="1"/>
  <c r="BM83" i="12"/>
  <c r="BL83" i="12"/>
  <c r="BX97" i="12"/>
  <c r="BZ97" i="12" s="1"/>
  <c r="BK169" i="12"/>
  <c r="BY143" i="12"/>
  <c r="CA143" i="12" s="1"/>
  <c r="BX124" i="12"/>
  <c r="BZ124" i="12" s="1"/>
  <c r="BL88" i="12"/>
  <c r="BM88" i="12"/>
  <c r="BS140" i="12"/>
  <c r="BU140" i="12" s="1"/>
  <c r="BX129" i="12"/>
  <c r="BZ129" i="12" s="1"/>
  <c r="BX87" i="12"/>
  <c r="BZ87" i="12" s="1"/>
  <c r="BY112" i="12"/>
  <c r="CA112" i="12" s="1"/>
  <c r="BS165" i="12"/>
  <c r="BU165" i="12" s="1"/>
  <c r="BY100" i="12"/>
  <c r="BX100" i="12"/>
  <c r="BX128" i="12"/>
  <c r="BZ128" i="12" s="1"/>
  <c r="BY115" i="12"/>
  <c r="CA115" i="12" s="1"/>
  <c r="BY84" i="12"/>
  <c r="CA84" i="12" s="1"/>
  <c r="BX113" i="12"/>
  <c r="BZ113" i="12" s="1"/>
  <c r="BX103" i="12"/>
  <c r="BZ103" i="12" s="1"/>
  <c r="BX95" i="12"/>
  <c r="BZ95" i="12" s="1"/>
  <c r="BR152" i="12"/>
  <c r="BT152" i="12" s="1"/>
  <c r="BR142" i="12"/>
  <c r="BT142" i="12" s="1"/>
  <c r="BX162" i="12"/>
  <c r="BZ162" i="12" s="1"/>
  <c r="BV139" i="12"/>
  <c r="BW139" i="12" s="1"/>
  <c r="BY139" i="12" s="1"/>
  <c r="BX157" i="12"/>
  <c r="BY157" i="12"/>
  <c r="BY123" i="12"/>
  <c r="BX123" i="12"/>
  <c r="BY92" i="12"/>
  <c r="BX92" i="12"/>
  <c r="BX93" i="12"/>
  <c r="BY93" i="12"/>
  <c r="BX99" i="12"/>
  <c r="BY99" i="12"/>
  <c r="BX117" i="12"/>
  <c r="BY117" i="12"/>
  <c r="BY74" i="12"/>
  <c r="BX74" i="12"/>
  <c r="BY145" i="12"/>
  <c r="BX145" i="12"/>
  <c r="BX134" i="12"/>
  <c r="BY134" i="12"/>
  <c r="BY116" i="12"/>
  <c r="BX116" i="12"/>
  <c r="BX86" i="12"/>
  <c r="BY86" i="12"/>
  <c r="BX130" i="12"/>
  <c r="BY130" i="12"/>
  <c r="BX109" i="12"/>
  <c r="BY109" i="12"/>
  <c r="BX111" i="12"/>
  <c r="BY111" i="12"/>
  <c r="BX119" i="12"/>
  <c r="BY119" i="12"/>
  <c r="BX118" i="12"/>
  <c r="BY118" i="12"/>
  <c r="BX161" i="12"/>
  <c r="BY161" i="12"/>
  <c r="BX69" i="12"/>
  <c r="BY69" i="12"/>
  <c r="BY72" i="12"/>
  <c r="BX72" i="12"/>
  <c r="BX138" i="12"/>
  <c r="BY138" i="12"/>
  <c r="BX107" i="12"/>
  <c r="BY107" i="12"/>
  <c r="BX131" i="12"/>
  <c r="BY131" i="12"/>
  <c r="BX106" i="12"/>
  <c r="BY106" i="12"/>
  <c r="BX102" i="12"/>
  <c r="BY102" i="12"/>
  <c r="BX105" i="12"/>
  <c r="BY105" i="12"/>
  <c r="BY125" i="12"/>
  <c r="BX125" i="12"/>
  <c r="BX75" i="12"/>
  <c r="BY75" i="12"/>
  <c r="BX121" i="12"/>
  <c r="BY121" i="12"/>
  <c r="BS168" i="12"/>
  <c r="BU168" i="12" s="1"/>
  <c r="BS141" i="12"/>
  <c r="BU141" i="12" s="1"/>
  <c r="BV135" i="12"/>
  <c r="BW135" i="12" s="1"/>
  <c r="BR163" i="12"/>
  <c r="BS163" i="12"/>
  <c r="BS144" i="12"/>
  <c r="BU144" i="12" s="1"/>
  <c r="BS154" i="12"/>
  <c r="BU154" i="12" s="1"/>
  <c r="BV158" i="12"/>
  <c r="BW158" i="12" s="1"/>
  <c r="BV137" i="12"/>
  <c r="BW137" i="12" s="1"/>
  <c r="BV164" i="12"/>
  <c r="BW164" i="12" s="1"/>
  <c r="BV148" i="12"/>
  <c r="BW148" i="12" s="1"/>
  <c r="BY155" i="12" l="1"/>
  <c r="CA155" i="12" s="1"/>
  <c r="BX80" i="12"/>
  <c r="BZ80" i="12" s="1"/>
  <c r="BT136" i="12"/>
  <c r="BV136" i="12" s="1"/>
  <c r="BW136" i="12" s="1"/>
  <c r="BY136" i="12" s="1"/>
  <c r="BU98" i="12"/>
  <c r="BV98" i="12" s="1"/>
  <c r="BW98" i="12" s="1"/>
  <c r="CA161" i="12"/>
  <c r="CA119" i="12"/>
  <c r="BT133" i="12"/>
  <c r="BV133" i="12" s="1"/>
  <c r="BW133" i="12" s="1"/>
  <c r="BX133" i="12" s="1"/>
  <c r="BY126" i="12"/>
  <c r="CA126" i="12" s="1"/>
  <c r="BX147" i="12"/>
  <c r="BZ147" i="12" s="1"/>
  <c r="BX101" i="12"/>
  <c r="BY101" i="12"/>
  <c r="BT163" i="12"/>
  <c r="CA118" i="12"/>
  <c r="BZ111" i="12"/>
  <c r="BZ130" i="12"/>
  <c r="CA116" i="12"/>
  <c r="CA145" i="12"/>
  <c r="BZ117" i="12"/>
  <c r="BZ99" i="12"/>
  <c r="CA92" i="12"/>
  <c r="BZ157" i="12"/>
  <c r="BV91" i="12"/>
  <c r="BW91" i="12" s="1"/>
  <c r="BP159" i="12"/>
  <c r="BQ159" i="12" s="1"/>
  <c r="CA121" i="12"/>
  <c r="CA109" i="12"/>
  <c r="CA86" i="12"/>
  <c r="CA134" i="12"/>
  <c r="BZ74" i="12"/>
  <c r="BO88" i="12"/>
  <c r="BY82" i="12"/>
  <c r="BX82" i="12"/>
  <c r="BN83" i="12"/>
  <c r="CA75" i="12"/>
  <c r="CA105" i="12"/>
  <c r="CA106" i="12"/>
  <c r="CA107" i="12"/>
  <c r="BZ72" i="12"/>
  <c r="BV114" i="12"/>
  <c r="BW114" i="12" s="1"/>
  <c r="BY114" i="12" s="1"/>
  <c r="CA125" i="12"/>
  <c r="BZ102" i="12"/>
  <c r="BZ131" i="12"/>
  <c r="BZ138" i="12"/>
  <c r="BZ69" i="12"/>
  <c r="BT122" i="12"/>
  <c r="BX114" i="12"/>
  <c r="BZ114" i="12" s="1"/>
  <c r="BX166" i="12"/>
  <c r="BY166" i="12"/>
  <c r="CA93" i="12"/>
  <c r="BZ123" i="12"/>
  <c r="BZ100" i="12"/>
  <c r="BZ126" i="12"/>
  <c r="BT94" i="12"/>
  <c r="BV94" i="12" s="1"/>
  <c r="BW94" i="12" s="1"/>
  <c r="BZ155" i="12"/>
  <c r="BO108" i="12"/>
  <c r="BP108" i="12" s="1"/>
  <c r="BQ108" i="12" s="1"/>
  <c r="BS108" i="12" s="1"/>
  <c r="BZ112" i="12"/>
  <c r="CB112" i="12" s="1"/>
  <c r="CC112" i="12" s="1"/>
  <c r="CD112" i="12" s="1"/>
  <c r="CA129" i="12"/>
  <c r="BT141" i="12"/>
  <c r="BZ118" i="12"/>
  <c r="CA128" i="12"/>
  <c r="CB128" i="12" s="1"/>
  <c r="CC128" i="12" s="1"/>
  <c r="CE128" i="12" s="1"/>
  <c r="CA103" i="12"/>
  <c r="CB103" i="12" s="1"/>
  <c r="CC103" i="12" s="1"/>
  <c r="CE103" i="12" s="1"/>
  <c r="BZ84" i="12"/>
  <c r="CB84" i="12" s="1"/>
  <c r="CC84" i="12" s="1"/>
  <c r="CD84" i="12" s="1"/>
  <c r="CA95" i="12"/>
  <c r="CB95" i="12" s="1"/>
  <c r="CC95" i="12" s="1"/>
  <c r="CE95" i="12" s="1"/>
  <c r="BU81" i="12"/>
  <c r="BV81" i="12" s="1"/>
  <c r="BW81" i="12" s="1"/>
  <c r="BT168" i="12"/>
  <c r="BV168" i="12" s="1"/>
  <c r="BW168" i="12" s="1"/>
  <c r="BZ121" i="12"/>
  <c r="BZ75" i="12"/>
  <c r="BZ105" i="12"/>
  <c r="BZ106" i="12"/>
  <c r="BZ107" i="12"/>
  <c r="CA72" i="12"/>
  <c r="BZ109" i="12"/>
  <c r="BZ86" i="12"/>
  <c r="BZ134" i="12"/>
  <c r="CA74" i="12"/>
  <c r="BZ101" i="12"/>
  <c r="BZ93" i="12"/>
  <c r="CA123" i="12"/>
  <c r="CA100" i="12"/>
  <c r="BT165" i="12"/>
  <c r="BV165" i="12" s="1"/>
  <c r="BW165" i="12" s="1"/>
  <c r="CA162" i="12"/>
  <c r="CB162" i="12" s="1"/>
  <c r="CC162" i="12" s="1"/>
  <c r="CA87" i="12"/>
  <c r="CB87" i="12" s="1"/>
  <c r="CC87" i="12" s="1"/>
  <c r="CD87" i="12" s="1"/>
  <c r="CA80" i="12"/>
  <c r="CB80" i="12" s="1"/>
  <c r="CC80" i="12" s="1"/>
  <c r="CD80" i="12" s="1"/>
  <c r="BT140" i="12"/>
  <c r="BV140" i="12" s="1"/>
  <c r="BW140" i="12" s="1"/>
  <c r="BU152" i="12"/>
  <c r="BV152" i="12" s="1"/>
  <c r="BW152" i="12" s="1"/>
  <c r="BU142" i="12"/>
  <c r="BV142" i="12" s="1"/>
  <c r="BW142" i="12" s="1"/>
  <c r="BZ143" i="12"/>
  <c r="CB143" i="12" s="1"/>
  <c r="CC143" i="12" s="1"/>
  <c r="CE143" i="12" s="1"/>
  <c r="BU163" i="12"/>
  <c r="BZ125" i="12"/>
  <c r="CA102" i="12"/>
  <c r="CA131" i="12"/>
  <c r="CA138" i="12"/>
  <c r="CA69" i="12"/>
  <c r="BZ161" i="12"/>
  <c r="BZ119" i="12"/>
  <c r="CA111" i="12"/>
  <c r="CA130" i="12"/>
  <c r="BZ116" i="12"/>
  <c r="BZ145" i="12"/>
  <c r="CA117" i="12"/>
  <c r="CA99" i="12"/>
  <c r="BZ92" i="12"/>
  <c r="CA157" i="12"/>
  <c r="BN88" i="12"/>
  <c r="BO83" i="12"/>
  <c r="BU122" i="12"/>
  <c r="CA113" i="12"/>
  <c r="CB113" i="12" s="1"/>
  <c r="CC113" i="12" s="1"/>
  <c r="CE113" i="12" s="1"/>
  <c r="CA97" i="12"/>
  <c r="CB97" i="12" s="1"/>
  <c r="CC97" i="12" s="1"/>
  <c r="CD97" i="12" s="1"/>
  <c r="CA124" i="12"/>
  <c r="CB124" i="12" s="1"/>
  <c r="CC124" i="12" s="1"/>
  <c r="CE124" i="12" s="1"/>
  <c r="BT144" i="12"/>
  <c r="BV144" i="12" s="1"/>
  <c r="BW144" i="12" s="1"/>
  <c r="BZ115" i="12"/>
  <c r="CB115" i="12" s="1"/>
  <c r="CC115" i="12" s="1"/>
  <c r="BT154" i="12"/>
  <c r="BY133" i="12"/>
  <c r="CA133" i="12" s="1"/>
  <c r="BY89" i="12"/>
  <c r="CA89" i="12" s="1"/>
  <c r="BV77" i="12"/>
  <c r="BW77" i="12" s="1"/>
  <c r="BX77" i="12" s="1"/>
  <c r="BR120" i="12"/>
  <c r="BS120" i="12"/>
  <c r="BX110" i="12"/>
  <c r="BZ110" i="12" s="1"/>
  <c r="BX127" i="12"/>
  <c r="BZ127" i="12" s="1"/>
  <c r="BY68" i="12"/>
  <c r="CA68" i="12" s="1"/>
  <c r="BX73" i="12"/>
  <c r="BZ73" i="12" s="1"/>
  <c r="CB129" i="12"/>
  <c r="CC129" i="12" s="1"/>
  <c r="CD129" i="12" s="1"/>
  <c r="BR104" i="12"/>
  <c r="BT104" i="12" s="1"/>
  <c r="BP70" i="12"/>
  <c r="BQ70" i="12" s="1"/>
  <c r="BS70" i="12" s="1"/>
  <c r="BX76" i="12"/>
  <c r="BZ76" i="12" s="1"/>
  <c r="CB155" i="12"/>
  <c r="CC155" i="12" s="1"/>
  <c r="CD155" i="12" s="1"/>
  <c r="BS96" i="12"/>
  <c r="BU96" i="12" s="1"/>
  <c r="BR90" i="12"/>
  <c r="BT90" i="12" s="1"/>
  <c r="BX136" i="12"/>
  <c r="BZ136" i="12" s="1"/>
  <c r="BX139" i="12"/>
  <c r="BZ139" i="12" s="1"/>
  <c r="BY132" i="12"/>
  <c r="BX132" i="12"/>
  <c r="BX164" i="12"/>
  <c r="BY164" i="12"/>
  <c r="BY137" i="12"/>
  <c r="BX137" i="12"/>
  <c r="BY150" i="12"/>
  <c r="BX150" i="12"/>
  <c r="BX153" i="12"/>
  <c r="BY153" i="12"/>
  <c r="BY149" i="12"/>
  <c r="BX149" i="12"/>
  <c r="BX78" i="12"/>
  <c r="BY78" i="12"/>
  <c r="BX85" i="12"/>
  <c r="BY85" i="12"/>
  <c r="BX91" i="12"/>
  <c r="BY91" i="12"/>
  <c r="BX71" i="12"/>
  <c r="BY71" i="12"/>
  <c r="BX167" i="12"/>
  <c r="BY167" i="12"/>
  <c r="BX158" i="12"/>
  <c r="BY158" i="12"/>
  <c r="BY151" i="12"/>
  <c r="BX151" i="12"/>
  <c r="BX156" i="12"/>
  <c r="BY156" i="12"/>
  <c r="BX148" i="12"/>
  <c r="BY148" i="12"/>
  <c r="BX135" i="12"/>
  <c r="BY135" i="12"/>
  <c r="BV141" i="12"/>
  <c r="BW141" i="12" s="1"/>
  <c r="BR159" i="12"/>
  <c r="BV79" i="12"/>
  <c r="BW79" i="12" s="1"/>
  <c r="BV146" i="12"/>
  <c r="BW146" i="12" s="1"/>
  <c r="BV154" i="12"/>
  <c r="BW154" i="12" s="1"/>
  <c r="BS159" i="12"/>
  <c r="BV160" i="12"/>
  <c r="BW160" i="12" s="1"/>
  <c r="CA147" i="12" l="1"/>
  <c r="BY98" i="12"/>
  <c r="BX98" i="12"/>
  <c r="BZ82" i="12"/>
  <c r="CA101" i="12"/>
  <c r="BX81" i="12"/>
  <c r="BY81" i="12"/>
  <c r="CA166" i="12"/>
  <c r="BY77" i="12"/>
  <c r="CA77" i="12" s="1"/>
  <c r="CA82" i="12"/>
  <c r="BU159" i="12"/>
  <c r="CA114" i="12"/>
  <c r="CB114" i="12" s="1"/>
  <c r="CC114" i="12" s="1"/>
  <c r="CD114" i="12" s="1"/>
  <c r="BZ148" i="12"/>
  <c r="BZ158" i="12"/>
  <c r="CA135" i="12"/>
  <c r="CA167" i="12"/>
  <c r="CA91" i="12"/>
  <c r="CA78" i="12"/>
  <c r="BZ150" i="12"/>
  <c r="BU120" i="12"/>
  <c r="CA151" i="12"/>
  <c r="BZ71" i="12"/>
  <c r="BZ85" i="12"/>
  <c r="CA149" i="12"/>
  <c r="BZ153" i="12"/>
  <c r="CA137" i="12"/>
  <c r="BZ166" i="12"/>
  <c r="BZ156" i="12"/>
  <c r="CA132" i="12"/>
  <c r="CA164" i="12"/>
  <c r="BZ135" i="12"/>
  <c r="BT159" i="12"/>
  <c r="CA148" i="12"/>
  <c r="BZ151" i="12"/>
  <c r="CA158" i="12"/>
  <c r="CA71" i="12"/>
  <c r="CA85" i="12"/>
  <c r="BZ149" i="12"/>
  <c r="CA153" i="12"/>
  <c r="BZ137" i="12"/>
  <c r="BZ132" i="12"/>
  <c r="CA73" i="12"/>
  <c r="CB73" i="12" s="1"/>
  <c r="CC73" i="12" s="1"/>
  <c r="CD73" i="12" s="1"/>
  <c r="CA110" i="12"/>
  <c r="CB110" i="12" s="1"/>
  <c r="CC110" i="12" s="1"/>
  <c r="CE110" i="12" s="1"/>
  <c r="CA76" i="12"/>
  <c r="CB76" i="12" s="1"/>
  <c r="CC76" i="12" s="1"/>
  <c r="CE76" i="12" s="1"/>
  <c r="BZ133" i="12"/>
  <c r="CB133" i="12" s="1"/>
  <c r="CC133" i="12" s="1"/>
  <c r="CE133" i="12" s="1"/>
  <c r="BZ89" i="12"/>
  <c r="CB89" i="12" s="1"/>
  <c r="CC89" i="12" s="1"/>
  <c r="CE89" i="12" s="1"/>
  <c r="BZ68" i="12"/>
  <c r="CB68" i="12" s="1"/>
  <c r="CC68" i="12" s="1"/>
  <c r="CE68" i="12" s="1"/>
  <c r="CA156" i="12"/>
  <c r="BT120" i="12"/>
  <c r="BU104" i="12"/>
  <c r="BV104" i="12" s="1"/>
  <c r="BW104" i="12" s="1"/>
  <c r="BY104" i="12" s="1"/>
  <c r="BU90" i="12"/>
  <c r="BV90" i="12" s="1"/>
  <c r="BW90" i="12" s="1"/>
  <c r="BY90" i="12" s="1"/>
  <c r="CA127" i="12"/>
  <c r="CB127" i="12" s="1"/>
  <c r="CC127" i="12" s="1"/>
  <c r="CD127" i="12" s="1"/>
  <c r="BT96" i="12"/>
  <c r="BV96" i="12" s="1"/>
  <c r="BW96" i="12" s="1"/>
  <c r="BY96" i="12" s="1"/>
  <c r="BZ77" i="12"/>
  <c r="BZ167" i="12"/>
  <c r="BZ91" i="12"/>
  <c r="BZ78" i="12"/>
  <c r="CA150" i="12"/>
  <c r="BZ164" i="12"/>
  <c r="CA139" i="12"/>
  <c r="CA136" i="12"/>
  <c r="CB136" i="12" s="1"/>
  <c r="CC136" i="12" s="1"/>
  <c r="CB100" i="12"/>
  <c r="CC100" i="12" s="1"/>
  <c r="CE100" i="12" s="1"/>
  <c r="BY94" i="12"/>
  <c r="BX94" i="12"/>
  <c r="BV122" i="12"/>
  <c r="BW122" i="12" s="1"/>
  <c r="BX122" i="12" s="1"/>
  <c r="CB92" i="12"/>
  <c r="CC92" i="12" s="1"/>
  <c r="CD92" i="12" s="1"/>
  <c r="BP83" i="12"/>
  <c r="BQ83" i="12" s="1"/>
  <c r="BR83" i="12" s="1"/>
  <c r="CB117" i="12"/>
  <c r="CC117" i="12" s="1"/>
  <c r="CD117" i="12" s="1"/>
  <c r="BR108" i="12"/>
  <c r="BT108" i="12" s="1"/>
  <c r="BR70" i="12"/>
  <c r="BT70" i="12" s="1"/>
  <c r="BP88" i="12"/>
  <c r="BQ88" i="12" s="1"/>
  <c r="BX140" i="12"/>
  <c r="BY140" i="12"/>
  <c r="CD143" i="12"/>
  <c r="CF143" i="12" s="1"/>
  <c r="BX165" i="12"/>
  <c r="BY165" i="12"/>
  <c r="CE129" i="12"/>
  <c r="CG129" i="12" s="1"/>
  <c r="CE115" i="12"/>
  <c r="CD115" i="12"/>
  <c r="CB111" i="12"/>
  <c r="CC111" i="12" s="1"/>
  <c r="CD111" i="12" s="1"/>
  <c r="CE162" i="12"/>
  <c r="CD162" i="12"/>
  <c r="CB105" i="12"/>
  <c r="CC105" i="12" s="1"/>
  <c r="CE105" i="12" s="1"/>
  <c r="CD95" i="12"/>
  <c r="CF95" i="12" s="1"/>
  <c r="CB157" i="12"/>
  <c r="CC157" i="12" s="1"/>
  <c r="CE157" i="12" s="1"/>
  <c r="CB99" i="12"/>
  <c r="CC99" i="12" s="1"/>
  <c r="CD99" i="12" s="1"/>
  <c r="CB72" i="12"/>
  <c r="CC72" i="12" s="1"/>
  <c r="CE72" i="12" s="1"/>
  <c r="CE84" i="12"/>
  <c r="CG84" i="12" s="1"/>
  <c r="CD128" i="12"/>
  <c r="CF128" i="12" s="1"/>
  <c r="CB75" i="12"/>
  <c r="CC75" i="12" s="1"/>
  <c r="CD75" i="12" s="1"/>
  <c r="CE87" i="12"/>
  <c r="CG87" i="12" s="1"/>
  <c r="CD103" i="12"/>
  <c r="CF103" i="12" s="1"/>
  <c r="CB138" i="12"/>
  <c r="CC138" i="12" s="1"/>
  <c r="CE138" i="12" s="1"/>
  <c r="CD113" i="12"/>
  <c r="CF113" i="12" s="1"/>
  <c r="CD124" i="12"/>
  <c r="CF124" i="12" s="1"/>
  <c r="CE80" i="12"/>
  <c r="CG80" i="12" s="1"/>
  <c r="CE97" i="12"/>
  <c r="CG97" i="12" s="1"/>
  <c r="CE112" i="12"/>
  <c r="CG112" i="12" s="1"/>
  <c r="CB134" i="12"/>
  <c r="CC134" i="12" s="1"/>
  <c r="CD134" i="12" s="1"/>
  <c r="CB116" i="12"/>
  <c r="CC116" i="12" s="1"/>
  <c r="CE116" i="12" s="1"/>
  <c r="CB119" i="12"/>
  <c r="CC119" i="12" s="1"/>
  <c r="CE119" i="12" s="1"/>
  <c r="CE155" i="12"/>
  <c r="CG155" i="12" s="1"/>
  <c r="CB126" i="12"/>
  <c r="CC126" i="12" s="1"/>
  <c r="CD126" i="12" s="1"/>
  <c r="CB74" i="12"/>
  <c r="CC74" i="12" s="1"/>
  <c r="CD74" i="12" s="1"/>
  <c r="CB121" i="12"/>
  <c r="CC121" i="12" s="1"/>
  <c r="CD121" i="12" s="1"/>
  <c r="CB101" i="12"/>
  <c r="CC101" i="12" s="1"/>
  <c r="CD101" i="12" s="1"/>
  <c r="CB118" i="12"/>
  <c r="CC118" i="12" s="1"/>
  <c r="CD118" i="12" s="1"/>
  <c r="CB130" i="12"/>
  <c r="CC130" i="12" s="1"/>
  <c r="CD130" i="12" s="1"/>
  <c r="CB82" i="12"/>
  <c r="CC82" i="12" s="1"/>
  <c r="CE82" i="12" s="1"/>
  <c r="CB147" i="12"/>
  <c r="CC147" i="12" s="1"/>
  <c r="CD147" i="12" s="1"/>
  <c r="CB161" i="12"/>
  <c r="CC161" i="12" s="1"/>
  <c r="CD161" i="12" s="1"/>
  <c r="CB106" i="12"/>
  <c r="CC106" i="12" s="1"/>
  <c r="CD106" i="12" s="1"/>
  <c r="CB107" i="12"/>
  <c r="CC107" i="12" s="1"/>
  <c r="CE107" i="12" s="1"/>
  <c r="CB145" i="12"/>
  <c r="CC145" i="12" s="1"/>
  <c r="CD145" i="12" s="1"/>
  <c r="CB102" i="12"/>
  <c r="CC102" i="12" s="1"/>
  <c r="CE102" i="12" s="1"/>
  <c r="CB125" i="12"/>
  <c r="CC125" i="12" s="1"/>
  <c r="CE125" i="12" s="1"/>
  <c r="CE117" i="12"/>
  <c r="CG117" i="12" s="1"/>
  <c r="CB123" i="12"/>
  <c r="CC123" i="12" s="1"/>
  <c r="CB109" i="12"/>
  <c r="CC109" i="12" s="1"/>
  <c r="CB69" i="12"/>
  <c r="CC69" i="12" s="1"/>
  <c r="CB131" i="12"/>
  <c r="CC131" i="12" s="1"/>
  <c r="CB93" i="12"/>
  <c r="CC93" i="12" s="1"/>
  <c r="CB86" i="12"/>
  <c r="CC86" i="12" s="1"/>
  <c r="CB139" i="12"/>
  <c r="CC139" i="12" s="1"/>
  <c r="BY79" i="12"/>
  <c r="BX79" i="12"/>
  <c r="BX152" i="12"/>
  <c r="BY152" i="12"/>
  <c r="BX142" i="12"/>
  <c r="BY142" i="12"/>
  <c r="CB158" i="12"/>
  <c r="CC158" i="12" s="1"/>
  <c r="CB91" i="12"/>
  <c r="CC91" i="12" s="1"/>
  <c r="BY168" i="12"/>
  <c r="BX168" i="12"/>
  <c r="BY141" i="12"/>
  <c r="BX141" i="12"/>
  <c r="BX144" i="12"/>
  <c r="BY144" i="12"/>
  <c r="BX154" i="12"/>
  <c r="BY154" i="12"/>
  <c r="BX160" i="12"/>
  <c r="BY160" i="12"/>
  <c r="BY146" i="12"/>
  <c r="BX146" i="12"/>
  <c r="BV163" i="12"/>
  <c r="BW163" i="12" s="1"/>
  <c r="BV159" i="12"/>
  <c r="BW159" i="12" s="1"/>
  <c r="CB167" i="12" l="1"/>
  <c r="CC167" i="12" s="1"/>
  <c r="CB166" i="12"/>
  <c r="CC166" i="12" s="1"/>
  <c r="CA81" i="12"/>
  <c r="CA98" i="12"/>
  <c r="BZ81" i="12"/>
  <c r="BZ98" i="12"/>
  <c r="CB98" i="12" s="1"/>
  <c r="CC98" i="12" s="1"/>
  <c r="CD98" i="12" s="1"/>
  <c r="CD89" i="12"/>
  <c r="CF89" i="12" s="1"/>
  <c r="CA142" i="12"/>
  <c r="BZ79" i="12"/>
  <c r="CF115" i="12"/>
  <c r="CA165" i="12"/>
  <c r="CA146" i="12"/>
  <c r="BZ154" i="12"/>
  <c r="CA141" i="12"/>
  <c r="CG162" i="12"/>
  <c r="CA160" i="12"/>
  <c r="CA144" i="12"/>
  <c r="BZ168" i="12"/>
  <c r="BZ140" i="12"/>
  <c r="BZ152" i="12"/>
  <c r="BZ94" i="12"/>
  <c r="CA168" i="12"/>
  <c r="CA152" i="12"/>
  <c r="CG128" i="12"/>
  <c r="CH128" i="12" s="1"/>
  <c r="CI128" i="12" s="1"/>
  <c r="CK128" i="12" s="1"/>
  <c r="CF97" i="12"/>
  <c r="CG113" i="12"/>
  <c r="CG89" i="12"/>
  <c r="CH89" i="12" s="1"/>
  <c r="CI89" i="12" s="1"/>
  <c r="BU70" i="12"/>
  <c r="BV70" i="12" s="1"/>
  <c r="BW70" i="12" s="1"/>
  <c r="BX70" i="12" s="1"/>
  <c r="CF84" i="12"/>
  <c r="CH84" i="12" s="1"/>
  <c r="CI84" i="12" s="1"/>
  <c r="CJ84" i="12" s="1"/>
  <c r="CA94" i="12"/>
  <c r="CG103" i="12"/>
  <c r="CH103" i="12" s="1"/>
  <c r="CI103" i="12" s="1"/>
  <c r="CF112" i="12"/>
  <c r="CH112" i="12" s="1"/>
  <c r="CI112" i="12" s="1"/>
  <c r="CJ112" i="12" s="1"/>
  <c r="CF80" i="12"/>
  <c r="BZ160" i="12"/>
  <c r="CF117" i="12"/>
  <c r="CF129" i="12"/>
  <c r="CG143" i="12"/>
  <c r="CF87" i="12"/>
  <c r="CH87" i="12" s="1"/>
  <c r="CI87" i="12" s="1"/>
  <c r="BZ144" i="12"/>
  <c r="BZ146" i="12"/>
  <c r="CA154" i="12"/>
  <c r="BZ141" i="12"/>
  <c r="BZ142" i="12"/>
  <c r="CA79" i="12"/>
  <c r="CF162" i="12"/>
  <c r="CG115" i="12"/>
  <c r="BZ165" i="12"/>
  <c r="CA140" i="12"/>
  <c r="BU108" i="12"/>
  <c r="BV108" i="12" s="1"/>
  <c r="BW108" i="12" s="1"/>
  <c r="BY108" i="12" s="1"/>
  <c r="CF155" i="12"/>
  <c r="CH155" i="12" s="1"/>
  <c r="CI155" i="12" s="1"/>
  <c r="CJ155" i="12" s="1"/>
  <c r="CG124" i="12"/>
  <c r="CH124" i="12" s="1"/>
  <c r="CI124" i="12" s="1"/>
  <c r="CG95" i="12"/>
  <c r="CH95" i="12" s="1"/>
  <c r="CI95" i="12" s="1"/>
  <c r="CK95" i="12" s="1"/>
  <c r="CD110" i="12"/>
  <c r="CF110" i="12" s="1"/>
  <c r="BV120" i="12"/>
  <c r="BW120" i="12" s="1"/>
  <c r="BX120" i="12" s="1"/>
  <c r="CD100" i="12"/>
  <c r="CF100" i="12" s="1"/>
  <c r="BS83" i="12"/>
  <c r="BU83" i="12" s="1"/>
  <c r="BY122" i="12"/>
  <c r="CA122" i="12" s="1"/>
  <c r="CE73" i="12"/>
  <c r="CG73" i="12" s="1"/>
  <c r="CE92" i="12"/>
  <c r="CG92" i="12" s="1"/>
  <c r="CH129" i="12"/>
  <c r="CI129" i="12" s="1"/>
  <c r="CK129" i="12" s="1"/>
  <c r="CH80" i="12"/>
  <c r="CI80" i="12" s="1"/>
  <c r="CJ80" i="12" s="1"/>
  <c r="CE111" i="12"/>
  <c r="CG111" i="12" s="1"/>
  <c r="CB156" i="12"/>
  <c r="CC156" i="12" s="1"/>
  <c r="CD156" i="12" s="1"/>
  <c r="BX104" i="12"/>
  <c r="BZ104" i="12" s="1"/>
  <c r="BS88" i="12"/>
  <c r="BR88" i="12"/>
  <c r="BT88" i="12" s="1"/>
  <c r="BQ169" i="12"/>
  <c r="CB135" i="12"/>
  <c r="CC135" i="12" s="1"/>
  <c r="CE135" i="12" s="1"/>
  <c r="BX96" i="12"/>
  <c r="BZ96" i="12" s="1"/>
  <c r="CE127" i="12"/>
  <c r="CG127" i="12" s="1"/>
  <c r="CE134" i="12"/>
  <c r="CG134" i="12" s="1"/>
  <c r="CD157" i="12"/>
  <c r="CF157" i="12" s="1"/>
  <c r="CD133" i="12"/>
  <c r="CF133" i="12" s="1"/>
  <c r="BX90" i="12"/>
  <c r="BZ90" i="12" s="1"/>
  <c r="CE99" i="12"/>
  <c r="CG99" i="12" s="1"/>
  <c r="CE75" i="12"/>
  <c r="CG75" i="12" s="1"/>
  <c r="CD105" i="12"/>
  <c r="CF105" i="12" s="1"/>
  <c r="CD72" i="12"/>
  <c r="CF72" i="12" s="1"/>
  <c r="CH113" i="12"/>
  <c r="CI113" i="12" s="1"/>
  <c r="CD138" i="12"/>
  <c r="CF138" i="12" s="1"/>
  <c r="CD68" i="12"/>
  <c r="CF68" i="12" s="1"/>
  <c r="CE118" i="12"/>
  <c r="CG118" i="12" s="1"/>
  <c r="CE74" i="12"/>
  <c r="CG74" i="12" s="1"/>
  <c r="CD119" i="12"/>
  <c r="CF119" i="12" s="1"/>
  <c r="CE114" i="12"/>
  <c r="CG114" i="12" s="1"/>
  <c r="CD116" i="12"/>
  <c r="CF116" i="12" s="1"/>
  <c r="CH97" i="12"/>
  <c r="CI97" i="12" s="1"/>
  <c r="CK97" i="12" s="1"/>
  <c r="CE106" i="12"/>
  <c r="CG106" i="12" s="1"/>
  <c r="CB78" i="12"/>
  <c r="CC78" i="12" s="1"/>
  <c r="CD78" i="12" s="1"/>
  <c r="CD76" i="12"/>
  <c r="CF76" i="12" s="1"/>
  <c r="CD107" i="12"/>
  <c r="CF107" i="12" s="1"/>
  <c r="CE126" i="12"/>
  <c r="CG126" i="12" s="1"/>
  <c r="CB71" i="12"/>
  <c r="CC71" i="12" s="1"/>
  <c r="CE71" i="12" s="1"/>
  <c r="CB153" i="12"/>
  <c r="CC153" i="12" s="1"/>
  <c r="CD153" i="12" s="1"/>
  <c r="CD102" i="12"/>
  <c r="CF102" i="12" s="1"/>
  <c r="CB81" i="12"/>
  <c r="CC81" i="12" s="1"/>
  <c r="CD81" i="12" s="1"/>
  <c r="CD82" i="12"/>
  <c r="CF82" i="12" s="1"/>
  <c r="CE161" i="12"/>
  <c r="CG161" i="12" s="1"/>
  <c r="CE101" i="12"/>
  <c r="CG101" i="12" s="1"/>
  <c r="CD125" i="12"/>
  <c r="CF125" i="12" s="1"/>
  <c r="CE145" i="12"/>
  <c r="CG145" i="12" s="1"/>
  <c r="CB137" i="12"/>
  <c r="CC137" i="12" s="1"/>
  <c r="CE137" i="12" s="1"/>
  <c r="CE130" i="12"/>
  <c r="CG130" i="12" s="1"/>
  <c r="CE121" i="12"/>
  <c r="CG121" i="12" s="1"/>
  <c r="CE147" i="12"/>
  <c r="CG147" i="12" s="1"/>
  <c r="CB164" i="12"/>
  <c r="CC164" i="12" s="1"/>
  <c r="CD164" i="12" s="1"/>
  <c r="CB85" i="12"/>
  <c r="CC85" i="12" s="1"/>
  <c r="CE85" i="12" s="1"/>
  <c r="CH143" i="12"/>
  <c r="CI143" i="12" s="1"/>
  <c r="CJ143" i="12" s="1"/>
  <c r="CB150" i="12"/>
  <c r="CC150" i="12" s="1"/>
  <c r="CD150" i="12" s="1"/>
  <c r="CB132" i="12"/>
  <c r="CC132" i="12" s="1"/>
  <c r="CD132" i="12" s="1"/>
  <c r="CB151" i="12"/>
  <c r="CC151" i="12" s="1"/>
  <c r="CE151" i="12" s="1"/>
  <c r="CB77" i="12"/>
  <c r="CC77" i="12" s="1"/>
  <c r="CD77" i="12" s="1"/>
  <c r="CB149" i="12"/>
  <c r="CC149" i="12" s="1"/>
  <c r="CE149" i="12" s="1"/>
  <c r="CD91" i="12"/>
  <c r="CE91" i="12"/>
  <c r="CD136" i="12"/>
  <c r="CE136" i="12"/>
  <c r="CD166" i="12"/>
  <c r="CE166" i="12"/>
  <c r="CD123" i="12"/>
  <c r="CE123" i="12"/>
  <c r="CD167" i="12"/>
  <c r="CE167" i="12"/>
  <c r="CD131" i="12"/>
  <c r="CE131" i="12"/>
  <c r="CD158" i="12"/>
  <c r="CE158" i="12"/>
  <c r="CD93" i="12"/>
  <c r="CE93" i="12"/>
  <c r="CD69" i="12"/>
  <c r="CE69" i="12"/>
  <c r="CD139" i="12"/>
  <c r="CE139" i="12"/>
  <c r="CD86" i="12"/>
  <c r="CE86" i="12"/>
  <c r="CD109" i="12"/>
  <c r="CE109" i="12"/>
  <c r="CB148" i="12"/>
  <c r="CC148" i="12" s="1"/>
  <c r="BX159" i="12"/>
  <c r="BY159" i="12"/>
  <c r="BX163" i="12"/>
  <c r="BY163" i="12"/>
  <c r="CE98" i="12" l="1"/>
  <c r="CG98" i="12" s="1"/>
  <c r="CD135" i="12"/>
  <c r="CG135" i="12" s="1"/>
  <c r="CA163" i="12"/>
  <c r="CG123" i="12"/>
  <c r="CG136" i="12"/>
  <c r="BZ159" i="12"/>
  <c r="CG109" i="12"/>
  <c r="CG139" i="12"/>
  <c r="CG69" i="12"/>
  <c r="CG158" i="12"/>
  <c r="CG167" i="12"/>
  <c r="CG166" i="12"/>
  <c r="CF86" i="12"/>
  <c r="CF135" i="12"/>
  <c r="CF93" i="12"/>
  <c r="CF131" i="12"/>
  <c r="CF123" i="12"/>
  <c r="CF136" i="12"/>
  <c r="CG91" i="12"/>
  <c r="BZ163" i="12"/>
  <c r="CA159" i="12"/>
  <c r="CF109" i="12"/>
  <c r="CF139" i="12"/>
  <c r="CF69" i="12"/>
  <c r="CF158" i="12"/>
  <c r="CF167" i="12"/>
  <c r="CF166" i="12"/>
  <c r="CF91" i="12"/>
  <c r="BU88" i="12"/>
  <c r="BV88" i="12" s="1"/>
  <c r="BW88" i="12" s="1"/>
  <c r="BZ122" i="12"/>
  <c r="CB122" i="12" s="1"/>
  <c r="CC122" i="12" s="1"/>
  <c r="CE122" i="12" s="1"/>
  <c r="CG119" i="12"/>
  <c r="CH119" i="12" s="1"/>
  <c r="CI119" i="12" s="1"/>
  <c r="CG102" i="12"/>
  <c r="CH102" i="12" s="1"/>
  <c r="CI102" i="12" s="1"/>
  <c r="CF75" i="12"/>
  <c r="CF106" i="12"/>
  <c r="CH106" i="12" s="1"/>
  <c r="CI106" i="12" s="1"/>
  <c r="CF111" i="12"/>
  <c r="CF121" i="12"/>
  <c r="CA104" i="12"/>
  <c r="CB104" i="12" s="1"/>
  <c r="CC104" i="12" s="1"/>
  <c r="CE104" i="12" s="1"/>
  <c r="CF101" i="12"/>
  <c r="CG86" i="12"/>
  <c r="CG93" i="12"/>
  <c r="CG131" i="12"/>
  <c r="BT83" i="12"/>
  <c r="BV83" i="12" s="1"/>
  <c r="BW83" i="12" s="1"/>
  <c r="CF74" i="12"/>
  <c r="CH74" i="12" s="1"/>
  <c r="CI74" i="12" s="1"/>
  <c r="CJ74" i="12" s="1"/>
  <c r="CA96" i="12"/>
  <c r="CB96" i="12" s="1"/>
  <c r="CC96" i="12" s="1"/>
  <c r="CD96" i="12" s="1"/>
  <c r="CF98" i="12"/>
  <c r="CH98" i="12" s="1"/>
  <c r="CI98" i="12" s="1"/>
  <c r="CJ98" i="12" s="1"/>
  <c r="CG105" i="12"/>
  <c r="CH105" i="12" s="1"/>
  <c r="CI105" i="12" s="1"/>
  <c r="CJ105" i="12" s="1"/>
  <c r="CG82" i="12"/>
  <c r="CF127" i="12"/>
  <c r="CH127" i="12" s="1"/>
  <c r="CI127" i="12" s="1"/>
  <c r="CJ127" i="12" s="1"/>
  <c r="CF147" i="12"/>
  <c r="CG157" i="12"/>
  <c r="CH157" i="12" s="1"/>
  <c r="CI157" i="12" s="1"/>
  <c r="CK157" i="12" s="1"/>
  <c r="CF118" i="12"/>
  <c r="CH118" i="12" s="1"/>
  <c r="CI118" i="12" s="1"/>
  <c r="CJ118" i="12" s="1"/>
  <c r="CG100" i="12"/>
  <c r="CH100" i="12" s="1"/>
  <c r="CI100" i="12" s="1"/>
  <c r="CJ100" i="12" s="1"/>
  <c r="CF114" i="12"/>
  <c r="CH114" i="12" s="1"/>
  <c r="CI114" i="12" s="1"/>
  <c r="CG133" i="12"/>
  <c r="CF73" i="12"/>
  <c r="CG72" i="12"/>
  <c r="CH72" i="12" s="1"/>
  <c r="CI72" i="12" s="1"/>
  <c r="CJ72" i="12" s="1"/>
  <c r="CG107" i="12"/>
  <c r="CH107" i="12" s="1"/>
  <c r="CI107" i="12" s="1"/>
  <c r="CJ107" i="12" s="1"/>
  <c r="CG110" i="12"/>
  <c r="CH110" i="12" s="1"/>
  <c r="CI110" i="12" s="1"/>
  <c r="CG116" i="12"/>
  <c r="CF145" i="12"/>
  <c r="CH145" i="12" s="1"/>
  <c r="CI145" i="12" s="1"/>
  <c r="CG68" i="12"/>
  <c r="CH68" i="12" s="1"/>
  <c r="CI68" i="12" s="1"/>
  <c r="CJ68" i="12" s="1"/>
  <c r="CG138" i="12"/>
  <c r="CH138" i="12" s="1"/>
  <c r="CI138" i="12" s="1"/>
  <c r="CJ138" i="12" s="1"/>
  <c r="CF161" i="12"/>
  <c r="CG76" i="12"/>
  <c r="CF99" i="12"/>
  <c r="CH99" i="12" s="1"/>
  <c r="CI99" i="12" s="1"/>
  <c r="CJ99" i="12" s="1"/>
  <c r="CF130" i="12"/>
  <c r="CH130" i="12" s="1"/>
  <c r="CI130" i="12" s="1"/>
  <c r="CK130" i="12" s="1"/>
  <c r="CA90" i="12"/>
  <c r="CF134" i="12"/>
  <c r="CH134" i="12" s="1"/>
  <c r="CI134" i="12" s="1"/>
  <c r="CJ134" i="12" s="1"/>
  <c r="CG125" i="12"/>
  <c r="CH125" i="12" s="1"/>
  <c r="CI125" i="12" s="1"/>
  <c r="CJ125" i="12" s="1"/>
  <c r="CF92" i="12"/>
  <c r="CH92" i="12" s="1"/>
  <c r="CI92" i="12" s="1"/>
  <c r="CK92" i="12" s="1"/>
  <c r="CF126" i="12"/>
  <c r="BY120" i="12"/>
  <c r="CA120" i="12" s="1"/>
  <c r="CB94" i="12"/>
  <c r="CC94" i="12" s="1"/>
  <c r="CE94" i="12" s="1"/>
  <c r="CE156" i="12"/>
  <c r="CG156" i="12" s="1"/>
  <c r="BX108" i="12"/>
  <c r="BZ108" i="12" s="1"/>
  <c r="CJ97" i="12"/>
  <c r="CL97" i="12" s="1"/>
  <c r="CJ129" i="12"/>
  <c r="CL129" i="12" s="1"/>
  <c r="CB165" i="12"/>
  <c r="CC165" i="12" s="1"/>
  <c r="CD165" i="12" s="1"/>
  <c r="CB140" i="12"/>
  <c r="CC140" i="12" s="1"/>
  <c r="CD140" i="12" s="1"/>
  <c r="CH82" i="12"/>
  <c r="CI82" i="12" s="1"/>
  <c r="CK82" i="12" s="1"/>
  <c r="BY70" i="12"/>
  <c r="CA70" i="12" s="1"/>
  <c r="CK143" i="12"/>
  <c r="CM143" i="12" s="1"/>
  <c r="CJ103" i="12"/>
  <c r="CK103" i="12"/>
  <c r="CJ87" i="12"/>
  <c r="CK87" i="12"/>
  <c r="CH101" i="12"/>
  <c r="CI101" i="12" s="1"/>
  <c r="CJ101" i="12" s="1"/>
  <c r="CE81" i="12"/>
  <c r="CG81" i="12" s="1"/>
  <c r="CH126" i="12"/>
  <c r="CI126" i="12" s="1"/>
  <c r="CK126" i="12" s="1"/>
  <c r="CK84" i="12"/>
  <c r="CM84" i="12" s="1"/>
  <c r="CK112" i="12"/>
  <c r="CM112" i="12" s="1"/>
  <c r="CH161" i="12"/>
  <c r="CI161" i="12" s="1"/>
  <c r="CJ128" i="12"/>
  <c r="CL128" i="12" s="1"/>
  <c r="CH116" i="12"/>
  <c r="CI116" i="12" s="1"/>
  <c r="CK116" i="12" s="1"/>
  <c r="CB90" i="12"/>
  <c r="CC90" i="12" s="1"/>
  <c r="CE90" i="12" s="1"/>
  <c r="CH115" i="12"/>
  <c r="CI115" i="12" s="1"/>
  <c r="CJ115" i="12" s="1"/>
  <c r="CK113" i="12"/>
  <c r="CJ113" i="12"/>
  <c r="CE78" i="12"/>
  <c r="CG78" i="12" s="1"/>
  <c r="CD71" i="12"/>
  <c r="CF71" i="12" s="1"/>
  <c r="CD85" i="12"/>
  <c r="CF85" i="12" s="1"/>
  <c r="CH162" i="12"/>
  <c r="CI162" i="12" s="1"/>
  <c r="CJ162" i="12" s="1"/>
  <c r="CD137" i="12"/>
  <c r="CF137" i="12" s="1"/>
  <c r="CJ95" i="12"/>
  <c r="CL95" i="12" s="1"/>
  <c r="CH75" i="12"/>
  <c r="CI75" i="12" s="1"/>
  <c r="CJ75" i="12" s="1"/>
  <c r="CE153" i="12"/>
  <c r="CG153" i="12" s="1"/>
  <c r="CK155" i="12"/>
  <c r="CM155" i="12" s="1"/>
  <c r="CH147" i="12"/>
  <c r="CI147" i="12" s="1"/>
  <c r="CK124" i="12"/>
  <c r="CJ124" i="12"/>
  <c r="CB146" i="12"/>
  <c r="CC146" i="12" s="1"/>
  <c r="CD146" i="12" s="1"/>
  <c r="CD151" i="12"/>
  <c r="CF151" i="12" s="1"/>
  <c r="CE164" i="12"/>
  <c r="CG164" i="12" s="1"/>
  <c r="CK80" i="12"/>
  <c r="CM80" i="12" s="1"/>
  <c r="CE150" i="12"/>
  <c r="CG150" i="12" s="1"/>
  <c r="CD149" i="12"/>
  <c r="CF149" i="12" s="1"/>
  <c r="CB154" i="12"/>
  <c r="CC154" i="12" s="1"/>
  <c r="CE154" i="12" s="1"/>
  <c r="CH133" i="12"/>
  <c r="CI133" i="12" s="1"/>
  <c r="CJ133" i="12" s="1"/>
  <c r="CH76" i="12"/>
  <c r="CI76" i="12" s="1"/>
  <c r="CK76" i="12" s="1"/>
  <c r="CH121" i="12"/>
  <c r="CI121" i="12" s="1"/>
  <c r="CJ89" i="12"/>
  <c r="CK89" i="12"/>
  <c r="CE132" i="12"/>
  <c r="CG132" i="12" s="1"/>
  <c r="CB79" i="12"/>
  <c r="CC79" i="12" s="1"/>
  <c r="CD79" i="12" s="1"/>
  <c r="CE77" i="12"/>
  <c r="CG77" i="12" s="1"/>
  <c r="CH111" i="12"/>
  <c r="CI111" i="12" s="1"/>
  <c r="CH117" i="12"/>
  <c r="CI117" i="12" s="1"/>
  <c r="CJ117" i="12" s="1"/>
  <c r="CD148" i="12"/>
  <c r="CE148" i="12"/>
  <c r="CB168" i="12"/>
  <c r="CC168" i="12" s="1"/>
  <c r="CB144" i="12"/>
  <c r="CC144" i="12" s="1"/>
  <c r="CB142" i="12"/>
  <c r="CC142" i="12" s="1"/>
  <c r="CB141" i="12"/>
  <c r="CC141" i="12" s="1"/>
  <c r="CB160" i="12"/>
  <c r="CC160" i="12" s="1"/>
  <c r="CB152" i="12"/>
  <c r="CC152" i="12" s="1"/>
  <c r="CK100" i="12" l="1"/>
  <c r="CM100" i="12" s="1"/>
  <c r="CF148" i="12"/>
  <c r="CM89" i="12"/>
  <c r="CL124" i="12"/>
  <c r="CM113" i="12"/>
  <c r="CL87" i="12"/>
  <c r="CK110" i="12"/>
  <c r="CJ110" i="12"/>
  <c r="CM103" i="12"/>
  <c r="CL84" i="12"/>
  <c r="CN84" i="12" s="1"/>
  <c r="CO84" i="12" s="1"/>
  <c r="CP84" i="12" s="1"/>
  <c r="CF156" i="12"/>
  <c r="CF77" i="12"/>
  <c r="CG71" i="12"/>
  <c r="CH71" i="12" s="1"/>
  <c r="CI71" i="12" s="1"/>
  <c r="CJ71" i="12" s="1"/>
  <c r="CA108" i="12"/>
  <c r="CB108" i="12" s="1"/>
  <c r="CC108" i="12" s="1"/>
  <c r="CD108" i="12" s="1"/>
  <c r="CG137" i="12"/>
  <c r="CL103" i="12"/>
  <c r="CM129" i="12"/>
  <c r="CN129" i="12" s="1"/>
  <c r="CO129" i="12" s="1"/>
  <c r="CQ129" i="12" s="1"/>
  <c r="CM95" i="12"/>
  <c r="CM97" i="12"/>
  <c r="CN97" i="12" s="1"/>
  <c r="CO97" i="12" s="1"/>
  <c r="CQ97" i="12" s="1"/>
  <c r="BZ120" i="12"/>
  <c r="CB120" i="12" s="1"/>
  <c r="CC120" i="12" s="1"/>
  <c r="CE120" i="12" s="1"/>
  <c r="CF150" i="12"/>
  <c r="CH150" i="12" s="1"/>
  <c r="CI150" i="12" s="1"/>
  <c r="CK150" i="12" s="1"/>
  <c r="CF164" i="12"/>
  <c r="CH164" i="12" s="1"/>
  <c r="CI164" i="12" s="1"/>
  <c r="CJ164" i="12" s="1"/>
  <c r="CG148" i="12"/>
  <c r="CL89" i="12"/>
  <c r="CM124" i="12"/>
  <c r="CL110" i="12"/>
  <c r="CL113" i="12"/>
  <c r="CM87" i="12"/>
  <c r="BZ70" i="12"/>
  <c r="CB70" i="12" s="1"/>
  <c r="CC70" i="12" s="1"/>
  <c r="CG85" i="12"/>
  <c r="CH85" i="12" s="1"/>
  <c r="CI85" i="12" s="1"/>
  <c r="CK85" i="12" s="1"/>
  <c r="CF81" i="12"/>
  <c r="CH81" i="12" s="1"/>
  <c r="CI81" i="12" s="1"/>
  <c r="CK81" i="12" s="1"/>
  <c r="CM128" i="12"/>
  <c r="CG149" i="12"/>
  <c r="CH149" i="12" s="1"/>
  <c r="CI149" i="12" s="1"/>
  <c r="CJ149" i="12" s="1"/>
  <c r="CF78" i="12"/>
  <c r="CH78" i="12" s="1"/>
  <c r="CI78" i="12" s="1"/>
  <c r="CK78" i="12" s="1"/>
  <c r="CF132" i="12"/>
  <c r="CH132" i="12" s="1"/>
  <c r="CI132" i="12" s="1"/>
  <c r="CJ132" i="12" s="1"/>
  <c r="CL112" i="12"/>
  <c r="CN112" i="12" s="1"/>
  <c r="CO112" i="12" s="1"/>
  <c r="CP112" i="12" s="1"/>
  <c r="CG151" i="12"/>
  <c r="CH151" i="12" s="1"/>
  <c r="CI151" i="12" s="1"/>
  <c r="CJ151" i="12" s="1"/>
  <c r="CL80" i="12"/>
  <c r="CN80" i="12" s="1"/>
  <c r="CO80" i="12" s="1"/>
  <c r="CQ80" i="12" s="1"/>
  <c r="CL143" i="12"/>
  <c r="CN143" i="12" s="1"/>
  <c r="CO143" i="12" s="1"/>
  <c r="CP143" i="12" s="1"/>
  <c r="CL155" i="12"/>
  <c r="CN155" i="12" s="1"/>
  <c r="CO155" i="12" s="1"/>
  <c r="CP155" i="12" s="1"/>
  <c r="CF153" i="12"/>
  <c r="CH153" i="12" s="1"/>
  <c r="CI153" i="12" s="1"/>
  <c r="CK153" i="12" s="1"/>
  <c r="BY83" i="12"/>
  <c r="BX83" i="12"/>
  <c r="CD94" i="12"/>
  <c r="CF94" i="12" s="1"/>
  <c r="CD122" i="12"/>
  <c r="CF122" i="12" s="1"/>
  <c r="CD120" i="12"/>
  <c r="CF120" i="12" s="1"/>
  <c r="CH137" i="12"/>
  <c r="CI137" i="12" s="1"/>
  <c r="CJ137" i="12" s="1"/>
  <c r="CH73" i="12"/>
  <c r="CI73" i="12" s="1"/>
  <c r="CK73" i="12" s="1"/>
  <c r="CK127" i="12"/>
  <c r="CM127" i="12" s="1"/>
  <c r="CJ106" i="12"/>
  <c r="CK106" i="12"/>
  <c r="CE165" i="12"/>
  <c r="CG165" i="12" s="1"/>
  <c r="CD154" i="12"/>
  <c r="CF154" i="12" s="1"/>
  <c r="CK99" i="12"/>
  <c r="CM99" i="12" s="1"/>
  <c r="CH136" i="12"/>
  <c r="CI136" i="12" s="1"/>
  <c r="CK136" i="12" s="1"/>
  <c r="CD104" i="12"/>
  <c r="CF104" i="12" s="1"/>
  <c r="CE96" i="12"/>
  <c r="CG96" i="12" s="1"/>
  <c r="CH123" i="12"/>
  <c r="CI123" i="12" s="1"/>
  <c r="CK123" i="12" s="1"/>
  <c r="CJ157" i="12"/>
  <c r="CL157" i="12" s="1"/>
  <c r="BX88" i="12"/>
  <c r="BY88" i="12"/>
  <c r="BW169" i="12"/>
  <c r="CJ114" i="12"/>
  <c r="CK114" i="12"/>
  <c r="CK133" i="12"/>
  <c r="CM133" i="12" s="1"/>
  <c r="CE146" i="12"/>
  <c r="CG146" i="12" s="1"/>
  <c r="CK125" i="12"/>
  <c r="CM125" i="12" s="1"/>
  <c r="CD90" i="12"/>
  <c r="CF90" i="12" s="1"/>
  <c r="CK68" i="12"/>
  <c r="CM68" i="12" s="1"/>
  <c r="CE140" i="12"/>
  <c r="CG140" i="12" s="1"/>
  <c r="CK119" i="12"/>
  <c r="CJ119" i="12"/>
  <c r="CJ92" i="12"/>
  <c r="CL92" i="12" s="1"/>
  <c r="CK72" i="12"/>
  <c r="CM72" i="12" s="1"/>
  <c r="CH93" i="12"/>
  <c r="CI93" i="12" s="1"/>
  <c r="CJ93" i="12" s="1"/>
  <c r="CJ102" i="12"/>
  <c r="CK102" i="12"/>
  <c r="CK115" i="12"/>
  <c r="CM115" i="12" s="1"/>
  <c r="CK75" i="12"/>
  <c r="CM75" i="12" s="1"/>
  <c r="CH167" i="12"/>
  <c r="CI167" i="12" s="1"/>
  <c r="CJ167" i="12" s="1"/>
  <c r="CJ76" i="12"/>
  <c r="CL76" i="12" s="1"/>
  <c r="CK101" i="12"/>
  <c r="CM101" i="12" s="1"/>
  <c r="CK98" i="12"/>
  <c r="CM98" i="12" s="1"/>
  <c r="CK138" i="12"/>
  <c r="CM138" i="12" s="1"/>
  <c r="CK107" i="12"/>
  <c r="CM107" i="12" s="1"/>
  <c r="CK162" i="12"/>
  <c r="CM162" i="12" s="1"/>
  <c r="CK145" i="12"/>
  <c r="CJ145" i="12"/>
  <c r="CK147" i="12"/>
  <c r="CJ147" i="12"/>
  <c r="CK134" i="12"/>
  <c r="CM134" i="12" s="1"/>
  <c r="CK105" i="12"/>
  <c r="CM105" i="12" s="1"/>
  <c r="CH86" i="12"/>
  <c r="CI86" i="12" s="1"/>
  <c r="CK86" i="12" s="1"/>
  <c r="CE79" i="12"/>
  <c r="CG79" i="12" s="1"/>
  <c r="CJ82" i="12"/>
  <c r="CL82" i="12" s="1"/>
  <c r="CH109" i="12"/>
  <c r="CI109" i="12" s="1"/>
  <c r="CJ109" i="12" s="1"/>
  <c r="CJ126" i="12"/>
  <c r="CL126" i="12" s="1"/>
  <c r="CH139" i="12"/>
  <c r="CI139" i="12" s="1"/>
  <c r="CJ139" i="12" s="1"/>
  <c r="CK117" i="12"/>
  <c r="CM117" i="12" s="1"/>
  <c r="CJ130" i="12"/>
  <c r="CL130" i="12" s="1"/>
  <c r="CH156" i="12"/>
  <c r="CI156" i="12" s="1"/>
  <c r="CJ156" i="12" s="1"/>
  <c r="CH166" i="12"/>
  <c r="CI166" i="12" s="1"/>
  <c r="CJ166" i="12" s="1"/>
  <c r="CB163" i="12"/>
  <c r="CC163" i="12" s="1"/>
  <c r="CD163" i="12" s="1"/>
  <c r="CJ116" i="12"/>
  <c r="CL116" i="12" s="1"/>
  <c r="CH69" i="12"/>
  <c r="CI69" i="12" s="1"/>
  <c r="CK69" i="12" s="1"/>
  <c r="CH135" i="12"/>
  <c r="CI135" i="12" s="1"/>
  <c r="CK135" i="12" s="1"/>
  <c r="CK118" i="12"/>
  <c r="CM118" i="12" s="1"/>
  <c r="CK121" i="12"/>
  <c r="CJ121" i="12"/>
  <c r="CN128" i="12"/>
  <c r="CO128" i="12" s="1"/>
  <c r="CQ128" i="12" s="1"/>
  <c r="CN95" i="12"/>
  <c r="CO95" i="12" s="1"/>
  <c r="CQ95" i="12" s="1"/>
  <c r="CK74" i="12"/>
  <c r="CM74" i="12" s="1"/>
  <c r="CH77" i="12"/>
  <c r="CI77" i="12" s="1"/>
  <c r="CH131" i="12"/>
  <c r="CI131" i="12" s="1"/>
  <c r="CJ131" i="12" s="1"/>
  <c r="CH158" i="12"/>
  <c r="CI158" i="12" s="1"/>
  <c r="CJ158" i="12" s="1"/>
  <c r="CJ111" i="12"/>
  <c r="CK111" i="12"/>
  <c r="CH91" i="12"/>
  <c r="CI91" i="12" s="1"/>
  <c r="CK91" i="12" s="1"/>
  <c r="CB159" i="12"/>
  <c r="CC159" i="12" s="1"/>
  <c r="CD159" i="12" s="1"/>
  <c r="CD160" i="12"/>
  <c r="CE160" i="12"/>
  <c r="CD141" i="12"/>
  <c r="CE141" i="12"/>
  <c r="CD142" i="12"/>
  <c r="CE142" i="12"/>
  <c r="CJ161" i="12"/>
  <c r="CK161" i="12"/>
  <c r="CD144" i="12"/>
  <c r="CE144" i="12"/>
  <c r="CD168" i="12"/>
  <c r="CE168" i="12"/>
  <c r="CD152" i="12"/>
  <c r="CE152" i="12"/>
  <c r="CM111" i="12" l="1"/>
  <c r="CM102" i="12"/>
  <c r="CJ136" i="12"/>
  <c r="CL136" i="12" s="1"/>
  <c r="CL147" i="12"/>
  <c r="CL100" i="12"/>
  <c r="CN100" i="12" s="1"/>
  <c r="CO100" i="12" s="1"/>
  <c r="CP100" i="12" s="1"/>
  <c r="CA88" i="12"/>
  <c r="CG152" i="12"/>
  <c r="CG144" i="12"/>
  <c r="CG142" i="12"/>
  <c r="CG160" i="12"/>
  <c r="CM110" i="12"/>
  <c r="CN110" i="12" s="1"/>
  <c r="CO110" i="12" s="1"/>
  <c r="CQ110" i="12" s="1"/>
  <c r="CG168" i="12"/>
  <c r="CM161" i="12"/>
  <c r="CG141" i="12"/>
  <c r="CM121" i="12"/>
  <c r="CM119" i="12"/>
  <c r="CL114" i="12"/>
  <c r="CM106" i="12"/>
  <c r="CK167" i="12"/>
  <c r="CM167" i="12" s="1"/>
  <c r="CM145" i="12"/>
  <c r="CA83" i="12"/>
  <c r="CF144" i="12"/>
  <c r="CF160" i="12"/>
  <c r="CF168" i="12"/>
  <c r="CL161" i="12"/>
  <c r="CF141" i="12"/>
  <c r="CL111" i="12"/>
  <c r="CL121" i="12"/>
  <c r="CM147" i="12"/>
  <c r="CL102" i="12"/>
  <c r="CL119" i="12"/>
  <c r="CM114" i="12"/>
  <c r="BZ88" i="12"/>
  <c r="CL106" i="12"/>
  <c r="CF96" i="12"/>
  <c r="CH96" i="12" s="1"/>
  <c r="CI96" i="12" s="1"/>
  <c r="CJ96" i="12" s="1"/>
  <c r="CL117" i="12"/>
  <c r="CG94" i="12"/>
  <c r="CH94" i="12" s="1"/>
  <c r="CI94" i="12" s="1"/>
  <c r="CJ94" i="12" s="1"/>
  <c r="CM116" i="12"/>
  <c r="CN116" i="12" s="1"/>
  <c r="CO116" i="12" s="1"/>
  <c r="CQ116" i="12" s="1"/>
  <c r="CG154" i="12"/>
  <c r="CH154" i="12" s="1"/>
  <c r="CI154" i="12" s="1"/>
  <c r="CJ154" i="12" s="1"/>
  <c r="CM157" i="12"/>
  <c r="CG104" i="12"/>
  <c r="CH104" i="12" s="1"/>
  <c r="CI104" i="12" s="1"/>
  <c r="CJ104" i="12" s="1"/>
  <c r="CM126" i="12"/>
  <c r="CM76" i="12"/>
  <c r="CN76" i="12" s="1"/>
  <c r="CO76" i="12" s="1"/>
  <c r="CQ76" i="12" s="1"/>
  <c r="CG122" i="12"/>
  <c r="CH122" i="12" s="1"/>
  <c r="CI122" i="12" s="1"/>
  <c r="CJ122" i="12" s="1"/>
  <c r="CL68" i="12"/>
  <c r="CL115" i="12"/>
  <c r="CL145" i="12"/>
  <c r="CM130" i="12"/>
  <c r="CN130" i="12" s="1"/>
  <c r="CO130" i="12" s="1"/>
  <c r="CQ130" i="12" s="1"/>
  <c r="CL127" i="12"/>
  <c r="CN127" i="12" s="1"/>
  <c r="CO127" i="12" s="1"/>
  <c r="CL107" i="12"/>
  <c r="CN107" i="12" s="1"/>
  <c r="CO107" i="12" s="1"/>
  <c r="CG90" i="12"/>
  <c r="CH90" i="12" s="1"/>
  <c r="CI90" i="12" s="1"/>
  <c r="CL98" i="12"/>
  <c r="CM82" i="12"/>
  <c r="CN82" i="12" s="1"/>
  <c r="CO82" i="12" s="1"/>
  <c r="CL75" i="12"/>
  <c r="CN75" i="12" s="1"/>
  <c r="CO75" i="12" s="1"/>
  <c r="CF152" i="12"/>
  <c r="CF142" i="12"/>
  <c r="CG120" i="12"/>
  <c r="BZ83" i="12"/>
  <c r="CL105" i="12"/>
  <c r="CN105" i="12" s="1"/>
  <c r="CO105" i="12" s="1"/>
  <c r="CQ105" i="12" s="1"/>
  <c r="CM92" i="12"/>
  <c r="CN92" i="12" s="1"/>
  <c r="CO92" i="12" s="1"/>
  <c r="CP92" i="12" s="1"/>
  <c r="CF140" i="12"/>
  <c r="CL162" i="12"/>
  <c r="CN162" i="12" s="1"/>
  <c r="CO162" i="12" s="1"/>
  <c r="CQ162" i="12" s="1"/>
  <c r="CL125" i="12"/>
  <c r="CN125" i="12" s="1"/>
  <c r="CO125" i="12" s="1"/>
  <c r="CP125" i="12" s="1"/>
  <c r="CL101" i="12"/>
  <c r="CN101" i="12" s="1"/>
  <c r="CO101" i="12" s="1"/>
  <c r="CQ101" i="12" s="1"/>
  <c r="CF146" i="12"/>
  <c r="CL99" i="12"/>
  <c r="CL138" i="12"/>
  <c r="CN138" i="12" s="1"/>
  <c r="CO138" i="12" s="1"/>
  <c r="CF79" i="12"/>
  <c r="CH79" i="12" s="1"/>
  <c r="CI79" i="12" s="1"/>
  <c r="CJ79" i="12" s="1"/>
  <c r="CL72" i="12"/>
  <c r="CL74" i="12"/>
  <c r="CN74" i="12" s="1"/>
  <c r="CO74" i="12" s="1"/>
  <c r="CP74" i="12" s="1"/>
  <c r="CL133" i="12"/>
  <c r="CN133" i="12" s="1"/>
  <c r="CO133" i="12" s="1"/>
  <c r="CQ133" i="12" s="1"/>
  <c r="CF165" i="12"/>
  <c r="CH165" i="12" s="1"/>
  <c r="CI165" i="12" s="1"/>
  <c r="CL118" i="12"/>
  <c r="CL134" i="12"/>
  <c r="CN134" i="12" s="1"/>
  <c r="CO134" i="12" s="1"/>
  <c r="CP134" i="12" s="1"/>
  <c r="CN124" i="12"/>
  <c r="CO124" i="12" s="1"/>
  <c r="CQ124" i="12" s="1"/>
  <c r="CP129" i="12"/>
  <c r="CR129" i="12" s="1"/>
  <c r="CJ73" i="12"/>
  <c r="CL73" i="12" s="1"/>
  <c r="CJ123" i="12"/>
  <c r="CL123" i="12" s="1"/>
  <c r="CN103" i="12"/>
  <c r="CO103" i="12" s="1"/>
  <c r="CQ103" i="12" s="1"/>
  <c r="CK109" i="12"/>
  <c r="CM109" i="12" s="1"/>
  <c r="CK93" i="12"/>
  <c r="CM93" i="12" s="1"/>
  <c r="CJ86" i="12"/>
  <c r="CL86" i="12" s="1"/>
  <c r="CJ81" i="12"/>
  <c r="CL81" i="12" s="1"/>
  <c r="CE108" i="12"/>
  <c r="CG108" i="12" s="1"/>
  <c r="CK137" i="12"/>
  <c r="CM137" i="12" s="1"/>
  <c r="CJ78" i="12"/>
  <c r="CL78" i="12" s="1"/>
  <c r="CK149" i="12"/>
  <c r="CM149" i="12" s="1"/>
  <c r="CJ69" i="12"/>
  <c r="CL69" i="12" s="1"/>
  <c r="CJ153" i="12"/>
  <c r="CL153" i="12" s="1"/>
  <c r="CQ84" i="12"/>
  <c r="CS84" i="12" s="1"/>
  <c r="CP80" i="12"/>
  <c r="CR80" i="12" s="1"/>
  <c r="CN113" i="12"/>
  <c r="CO113" i="12" s="1"/>
  <c r="CP113" i="12" s="1"/>
  <c r="CN89" i="12"/>
  <c r="CO89" i="12" s="1"/>
  <c r="CQ89" i="12" s="1"/>
  <c r="CN118" i="12"/>
  <c r="CO118" i="12" s="1"/>
  <c r="CP118" i="12" s="1"/>
  <c r="CD70" i="12"/>
  <c r="CE70" i="12"/>
  <c r="CN87" i="12"/>
  <c r="CO87" i="12" s="1"/>
  <c r="CP128" i="12"/>
  <c r="CR128" i="12" s="1"/>
  <c r="CQ155" i="12"/>
  <c r="CS155" i="12" s="1"/>
  <c r="CK139" i="12"/>
  <c r="CM139" i="12" s="1"/>
  <c r="CN117" i="12"/>
  <c r="CO117" i="12" s="1"/>
  <c r="CQ117" i="12" s="1"/>
  <c r="CK158" i="12"/>
  <c r="CM158" i="12" s="1"/>
  <c r="CP95" i="12"/>
  <c r="CR95" i="12" s="1"/>
  <c r="CK71" i="12"/>
  <c r="CM71" i="12" s="1"/>
  <c r="CK156" i="12"/>
  <c r="CM156" i="12" s="1"/>
  <c r="CE163" i="12"/>
  <c r="CG163" i="12" s="1"/>
  <c r="CQ143" i="12"/>
  <c r="CS143" i="12" s="1"/>
  <c r="CJ135" i="12"/>
  <c r="CL135" i="12" s="1"/>
  <c r="CJ150" i="12"/>
  <c r="CL150" i="12" s="1"/>
  <c r="CK131" i="12"/>
  <c r="CM131" i="12" s="1"/>
  <c r="CP97" i="12"/>
  <c r="CR97" i="12" s="1"/>
  <c r="CN126" i="12"/>
  <c r="CO126" i="12" s="1"/>
  <c r="CJ85" i="12"/>
  <c r="CL85" i="12" s="1"/>
  <c r="CK164" i="12"/>
  <c r="CM164" i="12" s="1"/>
  <c r="CN68" i="12"/>
  <c r="CO68" i="12" s="1"/>
  <c r="CQ68" i="12" s="1"/>
  <c r="CJ91" i="12"/>
  <c r="CL91" i="12" s="1"/>
  <c r="CE159" i="12"/>
  <c r="CG159" i="12" s="1"/>
  <c r="CK166" i="12"/>
  <c r="CM166" i="12" s="1"/>
  <c r="CN157" i="12"/>
  <c r="CO157" i="12" s="1"/>
  <c r="CP157" i="12" s="1"/>
  <c r="CN72" i="12"/>
  <c r="CO72" i="12" s="1"/>
  <c r="CP72" i="12" s="1"/>
  <c r="CK151" i="12"/>
  <c r="CM151" i="12" s="1"/>
  <c r="CK132" i="12"/>
  <c r="CM132" i="12" s="1"/>
  <c r="CQ112" i="12"/>
  <c r="CS112" i="12" s="1"/>
  <c r="CH148" i="12"/>
  <c r="CI148" i="12" s="1"/>
  <c r="CK148" i="12" s="1"/>
  <c r="CN98" i="12"/>
  <c r="CO98" i="12" s="1"/>
  <c r="CQ98" i="12" s="1"/>
  <c r="CJ77" i="12"/>
  <c r="CK77" i="12"/>
  <c r="CN99" i="12"/>
  <c r="CO99" i="12" s="1"/>
  <c r="CQ99" i="12" s="1"/>
  <c r="CN106" i="12"/>
  <c r="CO106" i="12" s="1"/>
  <c r="CP106" i="12" s="1"/>
  <c r="CH146" i="12"/>
  <c r="CI146" i="12" s="1"/>
  <c r="CK146" i="12" s="1"/>
  <c r="CP124" i="12" l="1"/>
  <c r="CR124" i="12" s="1"/>
  <c r="CM136" i="12"/>
  <c r="CQ100" i="12"/>
  <c r="CS100" i="12" s="1"/>
  <c r="CL167" i="12"/>
  <c r="CN114" i="12"/>
  <c r="CO114" i="12" s="1"/>
  <c r="CP114" i="12" s="1"/>
  <c r="CF70" i="12"/>
  <c r="CQ138" i="12"/>
  <c r="CP138" i="12"/>
  <c r="CM77" i="12"/>
  <c r="CQ127" i="12"/>
  <c r="CP127" i="12"/>
  <c r="CG70" i="12"/>
  <c r="CS124" i="12"/>
  <c r="CT124" i="12" s="1"/>
  <c r="CU124" i="12" s="1"/>
  <c r="CV124" i="12" s="1"/>
  <c r="CM150" i="12"/>
  <c r="CR143" i="12"/>
  <c r="CF108" i="12"/>
  <c r="CH108" i="12" s="1"/>
  <c r="CI108" i="12" s="1"/>
  <c r="CK108" i="12" s="1"/>
  <c r="CL164" i="12"/>
  <c r="CS95" i="12"/>
  <c r="CM85" i="12"/>
  <c r="CN85" i="12" s="1"/>
  <c r="CO85" i="12" s="1"/>
  <c r="CP85" i="12" s="1"/>
  <c r="CM78" i="12"/>
  <c r="CL151" i="12"/>
  <c r="CN151" i="12" s="1"/>
  <c r="CO151" i="12" s="1"/>
  <c r="CQ151" i="12" s="1"/>
  <c r="CR84" i="12"/>
  <c r="CT84" i="12" s="1"/>
  <c r="CU84" i="12" s="1"/>
  <c r="CL149" i="12"/>
  <c r="CN149" i="12" s="1"/>
  <c r="CO149" i="12" s="1"/>
  <c r="CP149" i="12" s="1"/>
  <c r="CM91" i="12"/>
  <c r="CN91" i="12" s="1"/>
  <c r="CO91" i="12" s="1"/>
  <c r="CL131" i="12"/>
  <c r="CM153" i="12"/>
  <c r="CL109" i="12"/>
  <c r="CL158" i="12"/>
  <c r="CN158" i="12" s="1"/>
  <c r="CO158" i="12" s="1"/>
  <c r="CP158" i="12" s="1"/>
  <c r="CS80" i="12"/>
  <c r="CM86" i="12"/>
  <c r="CN86" i="12" s="1"/>
  <c r="CO86" i="12" s="1"/>
  <c r="CP86" i="12" s="1"/>
  <c r="CS128" i="12"/>
  <c r="CM81" i="12"/>
  <c r="CN81" i="12" s="1"/>
  <c r="CO81" i="12" s="1"/>
  <c r="CQ81" i="12" s="1"/>
  <c r="CR155" i="12"/>
  <c r="CT155" i="12" s="1"/>
  <c r="CU155" i="12" s="1"/>
  <c r="CW155" i="12" s="1"/>
  <c r="CR112" i="12"/>
  <c r="CL139" i="12"/>
  <c r="CN139" i="12" s="1"/>
  <c r="CO139" i="12" s="1"/>
  <c r="CL166" i="12"/>
  <c r="CN166" i="12" s="1"/>
  <c r="CO166" i="12" s="1"/>
  <c r="CP166" i="12" s="1"/>
  <c r="CF159" i="12"/>
  <c r="CH159" i="12" s="1"/>
  <c r="CI159" i="12" s="1"/>
  <c r="CJ159" i="12" s="1"/>
  <c r="CS97" i="12"/>
  <c r="CT97" i="12" s="1"/>
  <c r="CU97" i="12" s="1"/>
  <c r="CW97" i="12" s="1"/>
  <c r="CL77" i="12"/>
  <c r="CM123" i="12"/>
  <c r="CN123" i="12" s="1"/>
  <c r="CO123" i="12" s="1"/>
  <c r="CP123" i="12" s="1"/>
  <c r="CF163" i="12"/>
  <c r="CH163" i="12" s="1"/>
  <c r="CI163" i="12" s="1"/>
  <c r="CJ163" i="12" s="1"/>
  <c r="CS129" i="12"/>
  <c r="CL132" i="12"/>
  <c r="CL156" i="12"/>
  <c r="CL137" i="12"/>
  <c r="CL93" i="12"/>
  <c r="CM69" i="12"/>
  <c r="CN69" i="12" s="1"/>
  <c r="CO69" i="12" s="1"/>
  <c r="CP69" i="12" s="1"/>
  <c r="CM73" i="12"/>
  <c r="CN73" i="12" s="1"/>
  <c r="CO73" i="12" s="1"/>
  <c r="CL71" i="12"/>
  <c r="CM135" i="12"/>
  <c r="CN135" i="12" s="1"/>
  <c r="CO135" i="12" s="1"/>
  <c r="CP135" i="12" s="1"/>
  <c r="CK165" i="12"/>
  <c r="CJ165" i="12"/>
  <c r="CB83" i="12"/>
  <c r="CC83" i="12" s="1"/>
  <c r="CK94" i="12"/>
  <c r="CM94" i="12" s="1"/>
  <c r="CK122" i="12"/>
  <c r="CM122" i="12" s="1"/>
  <c r="CH120" i="12"/>
  <c r="CI120" i="12" s="1"/>
  <c r="CK120" i="12" s="1"/>
  <c r="CN119" i="12"/>
  <c r="CO119" i="12" s="1"/>
  <c r="CP119" i="12" s="1"/>
  <c r="CP133" i="12"/>
  <c r="CR133" i="12" s="1"/>
  <c r="CP101" i="12"/>
  <c r="CR101" i="12" s="1"/>
  <c r="CN102" i="12"/>
  <c r="CO102" i="12" s="1"/>
  <c r="CP102" i="12" s="1"/>
  <c r="CT80" i="12"/>
  <c r="CU80" i="12" s="1"/>
  <c r="CV80" i="12" s="1"/>
  <c r="CP103" i="12"/>
  <c r="CR103" i="12" s="1"/>
  <c r="CP107" i="12"/>
  <c r="CQ107" i="12"/>
  <c r="CP110" i="12"/>
  <c r="CR110" i="12" s="1"/>
  <c r="CQ113" i="12"/>
  <c r="CS113" i="12" s="1"/>
  <c r="CN147" i="12"/>
  <c r="CO147" i="12" s="1"/>
  <c r="CQ147" i="12" s="1"/>
  <c r="CQ114" i="12"/>
  <c r="CN145" i="12"/>
  <c r="CO145" i="12" s="1"/>
  <c r="CP145" i="12" s="1"/>
  <c r="CN167" i="12"/>
  <c r="CO167" i="12" s="1"/>
  <c r="CP167" i="12" s="1"/>
  <c r="CQ118" i="12"/>
  <c r="CS118" i="12" s="1"/>
  <c r="CT143" i="12"/>
  <c r="CU143" i="12" s="1"/>
  <c r="CP68" i="12"/>
  <c r="CR68" i="12" s="1"/>
  <c r="CP89" i="12"/>
  <c r="CR89" i="12" s="1"/>
  <c r="CQ106" i="12"/>
  <c r="CS106" i="12" s="1"/>
  <c r="CQ75" i="12"/>
  <c r="CP75" i="12"/>
  <c r="CQ134" i="12"/>
  <c r="CS134" i="12" s="1"/>
  <c r="CK154" i="12"/>
  <c r="CM154" i="12" s="1"/>
  <c r="CH160" i="12"/>
  <c r="CI160" i="12" s="1"/>
  <c r="CK160" i="12" s="1"/>
  <c r="CK104" i="12"/>
  <c r="CM104" i="12" s="1"/>
  <c r="CQ157" i="12"/>
  <c r="CS157" i="12" s="1"/>
  <c r="CB88" i="12"/>
  <c r="CC88" i="12" s="1"/>
  <c r="CD88" i="12" s="1"/>
  <c r="CQ125" i="12"/>
  <c r="CS125" i="12" s="1"/>
  <c r="CT112" i="12"/>
  <c r="CU112" i="12" s="1"/>
  <c r="CV112" i="12" s="1"/>
  <c r="CH140" i="12"/>
  <c r="CI140" i="12" s="1"/>
  <c r="CK96" i="12"/>
  <c r="CM96" i="12" s="1"/>
  <c r="CP87" i="12"/>
  <c r="CQ87" i="12"/>
  <c r="CP105" i="12"/>
  <c r="CR105" i="12" s="1"/>
  <c r="CK79" i="12"/>
  <c r="CM79" i="12" s="1"/>
  <c r="CP162" i="12"/>
  <c r="CR162" i="12" s="1"/>
  <c r="CQ74" i="12"/>
  <c r="CS74" i="12" s="1"/>
  <c r="CT95" i="12"/>
  <c r="CU95" i="12" s="1"/>
  <c r="CV95" i="12" s="1"/>
  <c r="CJ90" i="12"/>
  <c r="CK90" i="12"/>
  <c r="CQ92" i="12"/>
  <c r="CS92" i="12" s="1"/>
  <c r="CN115" i="12"/>
  <c r="CO115" i="12" s="1"/>
  <c r="CQ72" i="12"/>
  <c r="CS72" i="12" s="1"/>
  <c r="CN150" i="12"/>
  <c r="CO150" i="12" s="1"/>
  <c r="CP150" i="12" s="1"/>
  <c r="CN132" i="12"/>
  <c r="CO132" i="12" s="1"/>
  <c r="CP132" i="12" s="1"/>
  <c r="CP126" i="12"/>
  <c r="CQ126" i="12"/>
  <c r="CJ148" i="12"/>
  <c r="CL148" i="12" s="1"/>
  <c r="CQ82" i="12"/>
  <c r="CP82" i="12"/>
  <c r="CP76" i="12"/>
  <c r="CR76" i="12" s="1"/>
  <c r="CN161" i="12"/>
  <c r="CO161" i="12" s="1"/>
  <c r="CP161" i="12" s="1"/>
  <c r="CN156" i="12"/>
  <c r="CO156" i="12" s="1"/>
  <c r="CP156" i="12" s="1"/>
  <c r="CH168" i="12"/>
  <c r="CI168" i="12" s="1"/>
  <c r="CJ168" i="12" s="1"/>
  <c r="CP130" i="12"/>
  <c r="CR130" i="12" s="1"/>
  <c r="CN131" i="12"/>
  <c r="CO131" i="12" s="1"/>
  <c r="CP131" i="12" s="1"/>
  <c r="CN164" i="12"/>
  <c r="CO164" i="12" s="1"/>
  <c r="CQ164" i="12" s="1"/>
  <c r="CN93" i="12"/>
  <c r="CO93" i="12" s="1"/>
  <c r="CQ93" i="12" s="1"/>
  <c r="CN78" i="12"/>
  <c r="CO78" i="12" s="1"/>
  <c r="CP78" i="12" s="1"/>
  <c r="CP117" i="12"/>
  <c r="CR117" i="12" s="1"/>
  <c r="CN121" i="12"/>
  <c r="CO121" i="12" s="1"/>
  <c r="CT129" i="12"/>
  <c r="CU129" i="12" s="1"/>
  <c r="CV129" i="12" s="1"/>
  <c r="CN109" i="12"/>
  <c r="CO109" i="12" s="1"/>
  <c r="CP109" i="12" s="1"/>
  <c r="CP98" i="12"/>
  <c r="CR98" i="12" s="1"/>
  <c r="CN136" i="12"/>
  <c r="CO136" i="12" s="1"/>
  <c r="CP136" i="12" s="1"/>
  <c r="CN153" i="12"/>
  <c r="CO153" i="12" s="1"/>
  <c r="CQ153" i="12" s="1"/>
  <c r="CP116" i="12"/>
  <c r="CR116" i="12" s="1"/>
  <c r="CJ146" i="12"/>
  <c r="CL146" i="12" s="1"/>
  <c r="CN111" i="12"/>
  <c r="CO111" i="12" s="1"/>
  <c r="CP111" i="12" s="1"/>
  <c r="CH141" i="12"/>
  <c r="CI141" i="12" s="1"/>
  <c r="CJ141" i="12" s="1"/>
  <c r="CN137" i="12"/>
  <c r="CO137" i="12" s="1"/>
  <c r="CP137" i="12" s="1"/>
  <c r="CP99" i="12"/>
  <c r="CR99" i="12" s="1"/>
  <c r="CN71" i="12"/>
  <c r="CO71" i="12" s="1"/>
  <c r="CQ71" i="12" s="1"/>
  <c r="CT128" i="12"/>
  <c r="CU128" i="12" s="1"/>
  <c r="CW128" i="12" s="1"/>
  <c r="CH142" i="12"/>
  <c r="CI142" i="12" s="1"/>
  <c r="CH144" i="12"/>
  <c r="CI144" i="12" s="1"/>
  <c r="CH152" i="12"/>
  <c r="CI152" i="12" s="1"/>
  <c r="CS138" i="12" l="1"/>
  <c r="CR100" i="12"/>
  <c r="CT100" i="12" s="1"/>
  <c r="CU100" i="12" s="1"/>
  <c r="CW100" i="12" s="1"/>
  <c r="CR138" i="12"/>
  <c r="CS127" i="12"/>
  <c r="CR87" i="12"/>
  <c r="CR127" i="12"/>
  <c r="CS75" i="12"/>
  <c r="CW84" i="12"/>
  <c r="CV84" i="12"/>
  <c r="CR75" i="12"/>
  <c r="CR107" i="12"/>
  <c r="CL165" i="12"/>
  <c r="CR82" i="12"/>
  <c r="CR126" i="12"/>
  <c r="CL90" i="12"/>
  <c r="CS87" i="12"/>
  <c r="CS114" i="12"/>
  <c r="CS107" i="12"/>
  <c r="CS82" i="12"/>
  <c r="CS116" i="12"/>
  <c r="CS103" i="12"/>
  <c r="CR72" i="12"/>
  <c r="CS110" i="12"/>
  <c r="CT110" i="12" s="1"/>
  <c r="CU110" i="12" s="1"/>
  <c r="CW110" i="12" s="1"/>
  <c r="CS101" i="12"/>
  <c r="CT101" i="12" s="1"/>
  <c r="CU101" i="12" s="1"/>
  <c r="CW101" i="12" s="1"/>
  <c r="CM148" i="12"/>
  <c r="CN148" i="12" s="1"/>
  <c r="CO148" i="12" s="1"/>
  <c r="CP148" i="12" s="1"/>
  <c r="CR157" i="12"/>
  <c r="CR114" i="12"/>
  <c r="CR134" i="12"/>
  <c r="CR106" i="12"/>
  <c r="CL79" i="12"/>
  <c r="CS133" i="12"/>
  <c r="CL104" i="12"/>
  <c r="CN104" i="12" s="1"/>
  <c r="CO104" i="12" s="1"/>
  <c r="CP104" i="12" s="1"/>
  <c r="CS117" i="12"/>
  <c r="CS76" i="12"/>
  <c r="CS126" i="12"/>
  <c r="CM90" i="12"/>
  <c r="CM165" i="12"/>
  <c r="CL94" i="12"/>
  <c r="CN94" i="12" s="1"/>
  <c r="CO94" i="12" s="1"/>
  <c r="CP94" i="12" s="1"/>
  <c r="CS89" i="12"/>
  <c r="CT89" i="12" s="1"/>
  <c r="CU89" i="12" s="1"/>
  <c r="CW89" i="12" s="1"/>
  <c r="CM146" i="12"/>
  <c r="CN146" i="12" s="1"/>
  <c r="CO146" i="12" s="1"/>
  <c r="CR118" i="12"/>
  <c r="CR125" i="12"/>
  <c r="CT125" i="12" s="1"/>
  <c r="CU125" i="12" s="1"/>
  <c r="CW125" i="12" s="1"/>
  <c r="CL154" i="12"/>
  <c r="CR92" i="12"/>
  <c r="CT92" i="12" s="1"/>
  <c r="CU92" i="12" s="1"/>
  <c r="CS98" i="12"/>
  <c r="CT98" i="12" s="1"/>
  <c r="CU98" i="12" s="1"/>
  <c r="CV98" i="12" s="1"/>
  <c r="CL96" i="12"/>
  <c r="CN96" i="12" s="1"/>
  <c r="CO96" i="12" s="1"/>
  <c r="CS162" i="12"/>
  <c r="CT162" i="12" s="1"/>
  <c r="CU162" i="12" s="1"/>
  <c r="CL122" i="12"/>
  <c r="CN122" i="12" s="1"/>
  <c r="CO122" i="12" s="1"/>
  <c r="CS105" i="12"/>
  <c r="CS130" i="12"/>
  <c r="CT130" i="12" s="1"/>
  <c r="CU130" i="12" s="1"/>
  <c r="CS68" i="12"/>
  <c r="CR113" i="12"/>
  <c r="CT113" i="12" s="1"/>
  <c r="CU113" i="12" s="1"/>
  <c r="CV113" i="12" s="1"/>
  <c r="CR74" i="12"/>
  <c r="CT74" i="12" s="1"/>
  <c r="CU74" i="12" s="1"/>
  <c r="CW74" i="12" s="1"/>
  <c r="CS99" i="12"/>
  <c r="CT99" i="12" s="1"/>
  <c r="CU99" i="12" s="1"/>
  <c r="CV99" i="12" s="1"/>
  <c r="CE83" i="12"/>
  <c r="CD83" i="12"/>
  <c r="CQ91" i="12"/>
  <c r="CP91" i="12"/>
  <c r="CK163" i="12"/>
  <c r="CM163" i="12" s="1"/>
  <c r="CJ120" i="12"/>
  <c r="CL120" i="12" s="1"/>
  <c r="CQ119" i="12"/>
  <c r="CS119" i="12" s="1"/>
  <c r="CP139" i="12"/>
  <c r="CQ139" i="12"/>
  <c r="CQ167" i="12"/>
  <c r="CS167" i="12" s="1"/>
  <c r="CQ102" i="12"/>
  <c r="CS102" i="12" s="1"/>
  <c r="CJ108" i="12"/>
  <c r="CL108" i="12" s="1"/>
  <c r="CP81" i="12"/>
  <c r="CR81" i="12" s="1"/>
  <c r="CW80" i="12"/>
  <c r="CY80" i="12" s="1"/>
  <c r="CT76" i="12"/>
  <c r="CU76" i="12" s="1"/>
  <c r="CW76" i="12" s="1"/>
  <c r="CP73" i="12"/>
  <c r="CQ73" i="12"/>
  <c r="CQ161" i="12"/>
  <c r="CS161" i="12" s="1"/>
  <c r="CT105" i="12"/>
  <c r="CU105" i="12" s="1"/>
  <c r="CV105" i="12" s="1"/>
  <c r="CP147" i="12"/>
  <c r="CR147" i="12" s="1"/>
  <c r="CJ160" i="12"/>
  <c r="CL160" i="12" s="1"/>
  <c r="CQ78" i="12"/>
  <c r="CS78" i="12" s="1"/>
  <c r="CK159" i="12"/>
  <c r="CM159" i="12" s="1"/>
  <c r="CW143" i="12"/>
  <c r="CV143" i="12"/>
  <c r="CN79" i="12"/>
  <c r="CO79" i="12" s="1"/>
  <c r="CQ79" i="12" s="1"/>
  <c r="CT117" i="12"/>
  <c r="CU117" i="12" s="1"/>
  <c r="CK168" i="12"/>
  <c r="CM168" i="12" s="1"/>
  <c r="CQ135" i="12"/>
  <c r="CS135" i="12" s="1"/>
  <c r="CQ145" i="12"/>
  <c r="CS145" i="12" s="1"/>
  <c r="CE88" i="12"/>
  <c r="CG88" i="12" s="1"/>
  <c r="CC169" i="12"/>
  <c r="CQ136" i="12"/>
  <c r="CS136" i="12" s="1"/>
  <c r="CQ109" i="12"/>
  <c r="CS109" i="12" s="1"/>
  <c r="CJ140" i="12"/>
  <c r="CK140" i="12"/>
  <c r="CH70" i="12"/>
  <c r="CI70" i="12" s="1"/>
  <c r="CQ86" i="12"/>
  <c r="CS86" i="12" s="1"/>
  <c r="CP151" i="12"/>
  <c r="CR151" i="12" s="1"/>
  <c r="CQ123" i="12"/>
  <c r="CS123" i="12" s="1"/>
  <c r="CT116" i="12"/>
  <c r="CU116" i="12" s="1"/>
  <c r="CQ115" i="12"/>
  <c r="CP115" i="12"/>
  <c r="CV97" i="12"/>
  <c r="CX97" i="12" s="1"/>
  <c r="CT133" i="12"/>
  <c r="CU133" i="12" s="1"/>
  <c r="CW133" i="12" s="1"/>
  <c r="CW124" i="12"/>
  <c r="CY124" i="12" s="1"/>
  <c r="CP93" i="12"/>
  <c r="CR93" i="12" s="1"/>
  <c r="CQ158" i="12"/>
  <c r="CS158" i="12" s="1"/>
  <c r="CT118" i="12"/>
  <c r="CU118" i="12" s="1"/>
  <c r="CW118" i="12" s="1"/>
  <c r="CP164" i="12"/>
  <c r="CR164" i="12" s="1"/>
  <c r="CP153" i="12"/>
  <c r="CR153" i="12" s="1"/>
  <c r="CQ166" i="12"/>
  <c r="CS166" i="12" s="1"/>
  <c r="CW112" i="12"/>
  <c r="CY112" i="12" s="1"/>
  <c r="CQ69" i="12"/>
  <c r="CS69" i="12" s="1"/>
  <c r="CQ132" i="12"/>
  <c r="CS132" i="12" s="1"/>
  <c r="CT68" i="12"/>
  <c r="CU68" i="12" s="1"/>
  <c r="CV68" i="12" s="1"/>
  <c r="CQ137" i="12"/>
  <c r="CS137" i="12" s="1"/>
  <c r="CQ150" i="12"/>
  <c r="CS150" i="12" s="1"/>
  <c r="CN154" i="12"/>
  <c r="CO154" i="12" s="1"/>
  <c r="CP154" i="12" s="1"/>
  <c r="CT157" i="12"/>
  <c r="CU157" i="12" s="1"/>
  <c r="CV157" i="12" s="1"/>
  <c r="CQ131" i="12"/>
  <c r="CS131" i="12" s="1"/>
  <c r="CK141" i="12"/>
  <c r="CM141" i="12" s="1"/>
  <c r="CW129" i="12"/>
  <c r="CY129" i="12" s="1"/>
  <c r="CQ156" i="12"/>
  <c r="CS156" i="12" s="1"/>
  <c r="CQ149" i="12"/>
  <c r="CS149" i="12" s="1"/>
  <c r="CP121" i="12"/>
  <c r="CQ121" i="12"/>
  <c r="CT134" i="12"/>
  <c r="CU134" i="12" s="1"/>
  <c r="CV134" i="12" s="1"/>
  <c r="CT106" i="12"/>
  <c r="CU106" i="12" s="1"/>
  <c r="CV106" i="12" s="1"/>
  <c r="CP71" i="12"/>
  <c r="CR71" i="12" s="1"/>
  <c r="CW95" i="12"/>
  <c r="CY95" i="12" s="1"/>
  <c r="CV100" i="12"/>
  <c r="CX100" i="12" s="1"/>
  <c r="CN77" i="12"/>
  <c r="CO77" i="12" s="1"/>
  <c r="CQ77" i="12" s="1"/>
  <c r="CQ111" i="12"/>
  <c r="CS111" i="12" s="1"/>
  <c r="CV128" i="12"/>
  <c r="CX128" i="12" s="1"/>
  <c r="CT72" i="12"/>
  <c r="CU72" i="12" s="1"/>
  <c r="CV72" i="12" s="1"/>
  <c r="CV155" i="12"/>
  <c r="CX155" i="12" s="1"/>
  <c r="CQ85" i="12"/>
  <c r="CS85" i="12" s="1"/>
  <c r="CT138" i="12"/>
  <c r="CU138" i="12" s="1"/>
  <c r="CW138" i="12" s="1"/>
  <c r="CJ142" i="12"/>
  <c r="CK142" i="12"/>
  <c r="CJ144" i="12"/>
  <c r="CK144" i="12"/>
  <c r="CJ152" i="12"/>
  <c r="CK152" i="12"/>
  <c r="CY84" i="12" l="1"/>
  <c r="CR91" i="12"/>
  <c r="CT127" i="12"/>
  <c r="CU127" i="12" s="1"/>
  <c r="CV127" i="12" s="1"/>
  <c r="CT107" i="12"/>
  <c r="CU107" i="12" s="1"/>
  <c r="CV107" i="12" s="1"/>
  <c r="CM152" i="12"/>
  <c r="CM142" i="12"/>
  <c r="CS121" i="12"/>
  <c r="CS73" i="12"/>
  <c r="CX84" i="12"/>
  <c r="CL144" i="12"/>
  <c r="CM140" i="12"/>
  <c r="CX143" i="12"/>
  <c r="CR139" i="12"/>
  <c r="CG83" i="12"/>
  <c r="CL140" i="12"/>
  <c r="CS115" i="12"/>
  <c r="CR73" i="12"/>
  <c r="CR115" i="12"/>
  <c r="CR69" i="12"/>
  <c r="CT69" i="12" s="1"/>
  <c r="CU69" i="12" s="1"/>
  <c r="CV69" i="12" s="1"/>
  <c r="CR145" i="12"/>
  <c r="CT145" i="12" s="1"/>
  <c r="CU145" i="12" s="1"/>
  <c r="CV145" i="12" s="1"/>
  <c r="CX129" i="12"/>
  <c r="CZ129" i="12" s="1"/>
  <c r="DA129" i="12" s="1"/>
  <c r="CR167" i="12"/>
  <c r="CR150" i="12"/>
  <c r="CT150" i="12" s="1"/>
  <c r="CU150" i="12" s="1"/>
  <c r="CR137" i="12"/>
  <c r="CT137" i="12" s="1"/>
  <c r="CU137" i="12" s="1"/>
  <c r="CW137" i="12" s="1"/>
  <c r="CR85" i="12"/>
  <c r="CL163" i="12"/>
  <c r="CR102" i="12"/>
  <c r="CT102" i="12" s="1"/>
  <c r="CU102" i="12" s="1"/>
  <c r="CX95" i="12"/>
  <c r="CS164" i="12"/>
  <c r="CY97" i="12"/>
  <c r="CZ97" i="12" s="1"/>
  <c r="DA97" i="12" s="1"/>
  <c r="CF88" i="12"/>
  <c r="CH88" i="12" s="1"/>
  <c r="CI88" i="12" s="1"/>
  <c r="CS153" i="12"/>
  <c r="CT153" i="12" s="1"/>
  <c r="CU153" i="12" s="1"/>
  <c r="CX80" i="12"/>
  <c r="CX124" i="12"/>
  <c r="CZ124" i="12" s="1"/>
  <c r="DA124" i="12" s="1"/>
  <c r="CY100" i="12"/>
  <c r="CZ100" i="12" s="1"/>
  <c r="DA100" i="12" s="1"/>
  <c r="CR119" i="12"/>
  <c r="CT119" i="12" s="1"/>
  <c r="CU119" i="12" s="1"/>
  <c r="CV119" i="12" s="1"/>
  <c r="CR161" i="12"/>
  <c r="CR135" i="12"/>
  <c r="CT135" i="12" s="1"/>
  <c r="CU135" i="12" s="1"/>
  <c r="CV135" i="12" s="1"/>
  <c r="CR132" i="12"/>
  <c r="CT132" i="12" s="1"/>
  <c r="CU132" i="12" s="1"/>
  <c r="CV132" i="12" s="1"/>
  <c r="CR136" i="12"/>
  <c r="CT136" i="12" s="1"/>
  <c r="CU136" i="12" s="1"/>
  <c r="CW136" i="12" s="1"/>
  <c r="CL152" i="12"/>
  <c r="CL142" i="12"/>
  <c r="CR121" i="12"/>
  <c r="CY143" i="12"/>
  <c r="CS91" i="12"/>
  <c r="CS151" i="12"/>
  <c r="CR166" i="12"/>
  <c r="CT166" i="12" s="1"/>
  <c r="CU166" i="12" s="1"/>
  <c r="CV166" i="12" s="1"/>
  <c r="CL168" i="12"/>
  <c r="CL141" i="12"/>
  <c r="CR149" i="12"/>
  <c r="CT149" i="12" s="1"/>
  <c r="CU149" i="12" s="1"/>
  <c r="CV149" i="12" s="1"/>
  <c r="CM160" i="12"/>
  <c r="CN160" i="12" s="1"/>
  <c r="CO160" i="12" s="1"/>
  <c r="CP160" i="12" s="1"/>
  <c r="CR78" i="12"/>
  <c r="CT78" i="12" s="1"/>
  <c r="CU78" i="12" s="1"/>
  <c r="CW78" i="12" s="1"/>
  <c r="CS81" i="12"/>
  <c r="CT81" i="12" s="1"/>
  <c r="CU81" i="12" s="1"/>
  <c r="CV81" i="12" s="1"/>
  <c r="CL159" i="12"/>
  <c r="CN159" i="12" s="1"/>
  <c r="CO159" i="12" s="1"/>
  <c r="CP159" i="12" s="1"/>
  <c r="CR131" i="12"/>
  <c r="CT131" i="12" s="1"/>
  <c r="CU131" i="12" s="1"/>
  <c r="CR158" i="12"/>
  <c r="CT158" i="12" s="1"/>
  <c r="CU158" i="12" s="1"/>
  <c r="CR111" i="12"/>
  <c r="CM144" i="12"/>
  <c r="CS139" i="12"/>
  <c r="CF83" i="12"/>
  <c r="CR86" i="12"/>
  <c r="CM108" i="12"/>
  <c r="CN108" i="12" s="1"/>
  <c r="CO108" i="12" s="1"/>
  <c r="CS93" i="12"/>
  <c r="CT93" i="12" s="1"/>
  <c r="CU93" i="12" s="1"/>
  <c r="CV93" i="12" s="1"/>
  <c r="CY155" i="12"/>
  <c r="CZ155" i="12" s="1"/>
  <c r="DA155" i="12" s="1"/>
  <c r="CR109" i="12"/>
  <c r="CR123" i="12"/>
  <c r="CT123" i="12" s="1"/>
  <c r="CU123" i="12" s="1"/>
  <c r="CX112" i="12"/>
  <c r="CZ112" i="12" s="1"/>
  <c r="DA112" i="12" s="1"/>
  <c r="CY128" i="12"/>
  <c r="CZ128" i="12" s="1"/>
  <c r="DA128" i="12" s="1"/>
  <c r="CM120" i="12"/>
  <c r="CN120" i="12" s="1"/>
  <c r="CO120" i="12" s="1"/>
  <c r="CQ120" i="12" s="1"/>
  <c r="CS147" i="12"/>
  <c r="CT147" i="12" s="1"/>
  <c r="CU147" i="12" s="1"/>
  <c r="CW147" i="12" s="1"/>
  <c r="CR156" i="12"/>
  <c r="CT156" i="12" s="1"/>
  <c r="CU156" i="12" s="1"/>
  <c r="CW156" i="12" s="1"/>
  <c r="CS71" i="12"/>
  <c r="CN165" i="12"/>
  <c r="CO165" i="12" s="1"/>
  <c r="CQ165" i="12" s="1"/>
  <c r="CT114" i="12"/>
  <c r="CU114" i="12" s="1"/>
  <c r="CV114" i="12" s="1"/>
  <c r="CT75" i="12"/>
  <c r="CU75" i="12" s="1"/>
  <c r="CW75" i="12" s="1"/>
  <c r="CP122" i="12"/>
  <c r="CQ122" i="12"/>
  <c r="CQ94" i="12"/>
  <c r="CS94" i="12" s="1"/>
  <c r="CN141" i="12"/>
  <c r="CO141" i="12" s="1"/>
  <c r="CQ141" i="12" s="1"/>
  <c r="CW130" i="12"/>
  <c r="CV130" i="12"/>
  <c r="CT126" i="12"/>
  <c r="CU126" i="12" s="1"/>
  <c r="CW126" i="12" s="1"/>
  <c r="CW113" i="12"/>
  <c r="CY113" i="12" s="1"/>
  <c r="CV133" i="12"/>
  <c r="CX133" i="12" s="1"/>
  <c r="CV110" i="12"/>
  <c r="CX110" i="12" s="1"/>
  <c r="CV117" i="12"/>
  <c r="CW117" i="12"/>
  <c r="CT86" i="12"/>
  <c r="CU86" i="12" s="1"/>
  <c r="CT103" i="12"/>
  <c r="CU103" i="12" s="1"/>
  <c r="CT109" i="12"/>
  <c r="CU109" i="12" s="1"/>
  <c r="CV109" i="12" s="1"/>
  <c r="CV89" i="12"/>
  <c r="CX89" i="12" s="1"/>
  <c r="CV76" i="12"/>
  <c r="CX76" i="12" s="1"/>
  <c r="CW72" i="12"/>
  <c r="CY72" i="12" s="1"/>
  <c r="CW157" i="12"/>
  <c r="CY157" i="12" s="1"/>
  <c r="CZ80" i="12"/>
  <c r="DA80" i="12" s="1"/>
  <c r="DC80" i="12" s="1"/>
  <c r="CQ104" i="12"/>
  <c r="CS104" i="12" s="1"/>
  <c r="CT164" i="12"/>
  <c r="CU164" i="12" s="1"/>
  <c r="CW134" i="12"/>
  <c r="CY134" i="12" s="1"/>
  <c r="CQ148" i="12"/>
  <c r="CS148" i="12" s="1"/>
  <c r="CT87" i="12"/>
  <c r="CU87" i="12" s="1"/>
  <c r="CP79" i="12"/>
  <c r="CR79" i="12" s="1"/>
  <c r="CW106" i="12"/>
  <c r="CY106" i="12" s="1"/>
  <c r="CV118" i="12"/>
  <c r="CX118" i="12" s="1"/>
  <c r="CW105" i="12"/>
  <c r="CY105" i="12" s="1"/>
  <c r="CP96" i="12"/>
  <c r="CQ96" i="12"/>
  <c r="CN90" i="12"/>
  <c r="CO90" i="12" s="1"/>
  <c r="CP90" i="12" s="1"/>
  <c r="CJ70" i="12"/>
  <c r="CK70" i="12"/>
  <c r="CP146" i="12"/>
  <c r="CQ146" i="12"/>
  <c r="CT82" i="12"/>
  <c r="CU82" i="12" s="1"/>
  <c r="CW82" i="12" s="1"/>
  <c r="CW162" i="12"/>
  <c r="CV162" i="12"/>
  <c r="CN163" i="12"/>
  <c r="CO163" i="12" s="1"/>
  <c r="CQ163" i="12" s="1"/>
  <c r="CV74" i="12"/>
  <c r="CX74" i="12" s="1"/>
  <c r="CW99" i="12"/>
  <c r="CY99" i="12" s="1"/>
  <c r="CZ95" i="12"/>
  <c r="DA95" i="12" s="1"/>
  <c r="CT71" i="12"/>
  <c r="CU71" i="12" s="1"/>
  <c r="CW71" i="12" s="1"/>
  <c r="CV125" i="12"/>
  <c r="CX125" i="12" s="1"/>
  <c r="CW68" i="12"/>
  <c r="CY68" i="12" s="1"/>
  <c r="CQ154" i="12"/>
  <c r="CS154" i="12" s="1"/>
  <c r="CT167" i="12"/>
  <c r="CU167" i="12" s="1"/>
  <c r="CW167" i="12" s="1"/>
  <c r="CV101" i="12"/>
  <c r="CX101" i="12" s="1"/>
  <c r="CT85" i="12"/>
  <c r="CU85" i="12" s="1"/>
  <c r="CT111" i="12"/>
  <c r="CU111" i="12" s="1"/>
  <c r="CP77" i="12"/>
  <c r="CR77" i="12" s="1"/>
  <c r="CN168" i="12"/>
  <c r="CO168" i="12" s="1"/>
  <c r="CP168" i="12" s="1"/>
  <c r="CT161" i="12"/>
  <c r="CU161" i="12" s="1"/>
  <c r="CW161" i="12" s="1"/>
  <c r="CW98" i="12"/>
  <c r="CY98" i="12" s="1"/>
  <c r="CW107" i="12"/>
  <c r="CY107" i="12" s="1"/>
  <c r="CT139" i="12"/>
  <c r="CU139" i="12" s="1"/>
  <c r="CV139" i="12" s="1"/>
  <c r="CZ84" i="12"/>
  <c r="DA84" i="12" s="1"/>
  <c r="CV138" i="12"/>
  <c r="CX138" i="12" s="1"/>
  <c r="CT91" i="12"/>
  <c r="CU91" i="12" s="1"/>
  <c r="CV91" i="12" s="1"/>
  <c r="CT151" i="12"/>
  <c r="CU151" i="12" s="1"/>
  <c r="CW151" i="12" s="1"/>
  <c r="CW116" i="12"/>
  <c r="CV116" i="12"/>
  <c r="CV92" i="12"/>
  <c r="CW92" i="12"/>
  <c r="CH83" i="12" l="1"/>
  <c r="CI83" i="12" s="1"/>
  <c r="CJ83" i="12" s="1"/>
  <c r="CW127" i="12"/>
  <c r="CY127" i="12" s="1"/>
  <c r="CW114" i="12"/>
  <c r="CY114" i="12" s="1"/>
  <c r="CP163" i="12"/>
  <c r="CR163" i="12" s="1"/>
  <c r="CX116" i="12"/>
  <c r="CR96" i="12"/>
  <c r="CY116" i="12"/>
  <c r="CY117" i="12"/>
  <c r="CX92" i="12"/>
  <c r="CX162" i="12"/>
  <c r="CR146" i="12"/>
  <c r="CL70" i="12"/>
  <c r="CY130" i="12"/>
  <c r="CS122" i="12"/>
  <c r="CM70" i="12"/>
  <c r="CS77" i="12"/>
  <c r="CT77" i="12" s="1"/>
  <c r="CU77" i="12" s="1"/>
  <c r="CV77" i="12" s="1"/>
  <c r="CX107" i="12"/>
  <c r="CZ107" i="12" s="1"/>
  <c r="DA107" i="12" s="1"/>
  <c r="CY89" i="12"/>
  <c r="CR94" i="12"/>
  <c r="CT94" i="12" s="1"/>
  <c r="CU94" i="12" s="1"/>
  <c r="CV94" i="12" s="1"/>
  <c r="CY133" i="12"/>
  <c r="CZ133" i="12" s="1"/>
  <c r="DA133" i="12" s="1"/>
  <c r="CY101" i="12"/>
  <c r="CX113" i="12"/>
  <c r="CZ113" i="12" s="1"/>
  <c r="DA113" i="12" s="1"/>
  <c r="DC113" i="12" s="1"/>
  <c r="CX98" i="12"/>
  <c r="CZ98" i="12" s="1"/>
  <c r="DA98" i="12" s="1"/>
  <c r="CY92" i="12"/>
  <c r="CS146" i="12"/>
  <c r="CX130" i="12"/>
  <c r="CX114" i="12"/>
  <c r="CZ114" i="12" s="1"/>
  <c r="DA114" i="12" s="1"/>
  <c r="CX72" i="12"/>
  <c r="CZ72" i="12" s="1"/>
  <c r="DA72" i="12" s="1"/>
  <c r="CY76" i="12"/>
  <c r="CZ76" i="12" s="1"/>
  <c r="DA76" i="12" s="1"/>
  <c r="CR148" i="12"/>
  <c r="CT148" i="12" s="1"/>
  <c r="CU148" i="12" s="1"/>
  <c r="CV148" i="12" s="1"/>
  <c r="CX105" i="12"/>
  <c r="CZ105" i="12" s="1"/>
  <c r="DA105" i="12" s="1"/>
  <c r="CY118" i="12"/>
  <c r="CS79" i="12"/>
  <c r="CT79" i="12" s="1"/>
  <c r="CU79" i="12" s="1"/>
  <c r="CV79" i="12" s="1"/>
  <c r="CX157" i="12"/>
  <c r="CZ157" i="12" s="1"/>
  <c r="DA157" i="12" s="1"/>
  <c r="CX99" i="12"/>
  <c r="CZ99" i="12" s="1"/>
  <c r="DA99" i="12" s="1"/>
  <c r="CY110" i="12"/>
  <c r="CZ110" i="12" s="1"/>
  <c r="DA110" i="12" s="1"/>
  <c r="DB110" i="12" s="1"/>
  <c r="CX68" i="12"/>
  <c r="CZ68" i="12" s="1"/>
  <c r="DA68" i="12" s="1"/>
  <c r="CR104" i="12"/>
  <c r="CT104" i="12" s="1"/>
  <c r="CU104" i="12" s="1"/>
  <c r="CX134" i="12"/>
  <c r="CZ134" i="12" s="1"/>
  <c r="DA134" i="12" s="1"/>
  <c r="CY162" i="12"/>
  <c r="CS96" i="12"/>
  <c r="CX117" i="12"/>
  <c r="CR122" i="12"/>
  <c r="CP165" i="12"/>
  <c r="CR165" i="12" s="1"/>
  <c r="CX106" i="12"/>
  <c r="CZ106" i="12" s="1"/>
  <c r="DA106" i="12" s="1"/>
  <c r="DC106" i="12" s="1"/>
  <c r="CY125" i="12"/>
  <c r="CZ125" i="12" s="1"/>
  <c r="DA125" i="12" s="1"/>
  <c r="CY74" i="12"/>
  <c r="CZ74" i="12" s="1"/>
  <c r="DA74" i="12" s="1"/>
  <c r="CR154" i="12"/>
  <c r="CT154" i="12" s="1"/>
  <c r="CU154" i="12" s="1"/>
  <c r="CV154" i="12" s="1"/>
  <c r="CY138" i="12"/>
  <c r="CZ138" i="12" s="1"/>
  <c r="DA138" i="12" s="1"/>
  <c r="CV75" i="12"/>
  <c r="CX75" i="12" s="1"/>
  <c r="CW119" i="12"/>
  <c r="CY119" i="12" s="1"/>
  <c r="CW145" i="12"/>
  <c r="CY145" i="12" s="1"/>
  <c r="CV126" i="12"/>
  <c r="CX126" i="12" s="1"/>
  <c r="CP120" i="12"/>
  <c r="CR120" i="12" s="1"/>
  <c r="CW102" i="12"/>
  <c r="CV102" i="12"/>
  <c r="CV147" i="12"/>
  <c r="CX147" i="12" s="1"/>
  <c r="CT73" i="12"/>
  <c r="CU73" i="12" s="1"/>
  <c r="CW73" i="12" s="1"/>
  <c r="CW81" i="12"/>
  <c r="CY81" i="12" s="1"/>
  <c r="CZ143" i="12"/>
  <c r="DA143" i="12" s="1"/>
  <c r="DC143" i="12" s="1"/>
  <c r="CW158" i="12"/>
  <c r="CV158" i="12"/>
  <c r="CV86" i="12"/>
  <c r="CW86" i="12"/>
  <c r="CW149" i="12"/>
  <c r="CY149" i="12" s="1"/>
  <c r="DB80" i="12"/>
  <c r="DD80" i="12" s="1"/>
  <c r="CW103" i="12"/>
  <c r="CV103" i="12"/>
  <c r="CQ108" i="12"/>
  <c r="CP108" i="12"/>
  <c r="CV136" i="12"/>
  <c r="CX136" i="12" s="1"/>
  <c r="CV164" i="12"/>
  <c r="CW164" i="12"/>
  <c r="CW153" i="12"/>
  <c r="CV153" i="12"/>
  <c r="CW139" i="12"/>
  <c r="CY139" i="12" s="1"/>
  <c r="CJ88" i="12"/>
  <c r="CK88" i="12"/>
  <c r="CV87" i="12"/>
  <c r="CW87" i="12"/>
  <c r="CW135" i="12"/>
  <c r="CY135" i="12" s="1"/>
  <c r="CV137" i="12"/>
  <c r="CX137" i="12" s="1"/>
  <c r="CP141" i="12"/>
  <c r="CR141" i="12" s="1"/>
  <c r="CW109" i="12"/>
  <c r="CY109" i="12" s="1"/>
  <c r="CN140" i="12"/>
  <c r="CO140" i="12" s="1"/>
  <c r="CP140" i="12" s="1"/>
  <c r="CV167" i="12"/>
  <c r="CX167" i="12" s="1"/>
  <c r="CW132" i="12"/>
  <c r="CY132" i="12" s="1"/>
  <c r="CT115" i="12"/>
  <c r="CU115" i="12" s="1"/>
  <c r="CV115" i="12" s="1"/>
  <c r="CQ90" i="12"/>
  <c r="CS90" i="12" s="1"/>
  <c r="CV82" i="12"/>
  <c r="CX82" i="12" s="1"/>
  <c r="CW166" i="12"/>
  <c r="CY166" i="12" s="1"/>
  <c r="CV71" i="12"/>
  <c r="CX71" i="12" s="1"/>
  <c r="CQ168" i="12"/>
  <c r="CS168" i="12" s="1"/>
  <c r="CV78" i="12"/>
  <c r="CX78" i="12" s="1"/>
  <c r="CZ101" i="12"/>
  <c r="DA101" i="12" s="1"/>
  <c r="CW93" i="12"/>
  <c r="CY93" i="12" s="1"/>
  <c r="CN142" i="12"/>
  <c r="CO142" i="12" s="1"/>
  <c r="CP142" i="12" s="1"/>
  <c r="CQ160" i="12"/>
  <c r="CS160" i="12" s="1"/>
  <c r="DC129" i="12"/>
  <c r="DB129" i="12"/>
  <c r="DB97" i="12"/>
  <c r="DC97" i="12"/>
  <c r="DB95" i="12"/>
  <c r="DC95" i="12"/>
  <c r="DC124" i="12"/>
  <c r="DB124" i="12"/>
  <c r="DB112" i="12"/>
  <c r="DC112" i="12"/>
  <c r="DB100" i="12"/>
  <c r="DC100" i="12"/>
  <c r="DB84" i="12"/>
  <c r="DC84" i="12"/>
  <c r="DC128" i="12"/>
  <c r="DB128" i="12"/>
  <c r="DC155" i="12"/>
  <c r="DB155" i="12"/>
  <c r="CW131" i="12"/>
  <c r="CV131" i="12"/>
  <c r="CV150" i="12"/>
  <c r="CW150" i="12"/>
  <c r="CW69" i="12"/>
  <c r="CY69" i="12" s="1"/>
  <c r="CQ159" i="12"/>
  <c r="CS159" i="12" s="1"/>
  <c r="CT121" i="12"/>
  <c r="CU121" i="12" s="1"/>
  <c r="CV121" i="12" s="1"/>
  <c r="CW85" i="12"/>
  <c r="CV85" i="12"/>
  <c r="CV151" i="12"/>
  <c r="CX151" i="12" s="1"/>
  <c r="CV161" i="12"/>
  <c r="CX161" i="12" s="1"/>
  <c r="CV156" i="12"/>
  <c r="CX156" i="12" s="1"/>
  <c r="CZ118" i="12"/>
  <c r="DA118" i="12" s="1"/>
  <c r="CW91" i="12"/>
  <c r="CY91" i="12" s="1"/>
  <c r="CW111" i="12"/>
  <c r="CV111" i="12"/>
  <c r="CN152" i="12"/>
  <c r="CO152" i="12" s="1"/>
  <c r="CQ152" i="12" s="1"/>
  <c r="CN144" i="12"/>
  <c r="CO144" i="12" s="1"/>
  <c r="CP144" i="12" s="1"/>
  <c r="CV123" i="12"/>
  <c r="CW123" i="12"/>
  <c r="CK83" i="12" l="1"/>
  <c r="CM83" i="12" s="1"/>
  <c r="CI169" i="12"/>
  <c r="CT146" i="12"/>
  <c r="CU146" i="12" s="1"/>
  <c r="CW146" i="12" s="1"/>
  <c r="CX127" i="12"/>
  <c r="CZ127" i="12" s="1"/>
  <c r="DA127" i="12" s="1"/>
  <c r="CS163" i="12"/>
  <c r="CT163" i="12" s="1"/>
  <c r="CU163" i="12" s="1"/>
  <c r="CV163" i="12" s="1"/>
  <c r="CZ130" i="12"/>
  <c r="DA130" i="12" s="1"/>
  <c r="CT122" i="12"/>
  <c r="CU122" i="12" s="1"/>
  <c r="CY86" i="12"/>
  <c r="DE155" i="12"/>
  <c r="DD84" i="12"/>
  <c r="DD112" i="12"/>
  <c r="DD95" i="12"/>
  <c r="DE129" i="12"/>
  <c r="CX87" i="12"/>
  <c r="CX131" i="12"/>
  <c r="CY164" i="12"/>
  <c r="CY103" i="12"/>
  <c r="CY150" i="12"/>
  <c r="CX153" i="12"/>
  <c r="DE128" i="12"/>
  <c r="DD100" i="12"/>
  <c r="DE124" i="12"/>
  <c r="DD97" i="12"/>
  <c r="CL88" i="12"/>
  <c r="CX123" i="12"/>
  <c r="CX111" i="12"/>
  <c r="CX158" i="12"/>
  <c r="CV73" i="12"/>
  <c r="CX73" i="12" s="1"/>
  <c r="CX102" i="12"/>
  <c r="CX85" i="12"/>
  <c r="CS108" i="12"/>
  <c r="CY111" i="12"/>
  <c r="CX150" i="12"/>
  <c r="DD128" i="12"/>
  <c r="DE100" i="12"/>
  <c r="DD124" i="12"/>
  <c r="DE97" i="12"/>
  <c r="CM88" i="12"/>
  <c r="CY153" i="12"/>
  <c r="CX86" i="12"/>
  <c r="CX135" i="12"/>
  <c r="CZ135" i="12" s="1"/>
  <c r="DA135" i="12" s="1"/>
  <c r="CX139" i="12"/>
  <c r="CS141" i="12"/>
  <c r="CX69" i="12"/>
  <c r="CZ69" i="12" s="1"/>
  <c r="DA69" i="12" s="1"/>
  <c r="DE80" i="12"/>
  <c r="DF80" i="12" s="1"/>
  <c r="DG80" i="12" s="1"/>
  <c r="DH80" i="12" s="1"/>
  <c r="CY71" i="12"/>
  <c r="CZ71" i="12" s="1"/>
  <c r="DA71" i="12" s="1"/>
  <c r="CY78" i="12"/>
  <c r="CZ78" i="12" s="1"/>
  <c r="DA78" i="12" s="1"/>
  <c r="CY82" i="12"/>
  <c r="CZ82" i="12" s="1"/>
  <c r="DA82" i="12" s="1"/>
  <c r="DB82" i="12" s="1"/>
  <c r="CS120" i="12"/>
  <c r="CY161" i="12"/>
  <c r="CX149" i="12"/>
  <c r="CX93" i="12"/>
  <c r="CZ93" i="12" s="1"/>
  <c r="DA93" i="12" s="1"/>
  <c r="CX132" i="12"/>
  <c r="CZ132" i="12" s="1"/>
  <c r="DA132" i="12" s="1"/>
  <c r="CY156" i="12"/>
  <c r="CX145" i="12"/>
  <c r="CZ145" i="12" s="1"/>
  <c r="DA145" i="12" s="1"/>
  <c r="CY167" i="12"/>
  <c r="CZ167" i="12" s="1"/>
  <c r="DA167" i="12" s="1"/>
  <c r="CY123" i="12"/>
  <c r="CY85" i="12"/>
  <c r="CY131" i="12"/>
  <c r="DD155" i="12"/>
  <c r="DE84" i="12"/>
  <c r="DE112" i="12"/>
  <c r="DE95" i="12"/>
  <c r="DD129" i="12"/>
  <c r="CY87" i="12"/>
  <c r="CX164" i="12"/>
  <c r="CR108" i="12"/>
  <c r="CX103" i="12"/>
  <c r="CY158" i="12"/>
  <c r="CY102" i="12"/>
  <c r="CY126" i="12"/>
  <c r="CR159" i="12"/>
  <c r="CT159" i="12" s="1"/>
  <c r="CU159" i="12" s="1"/>
  <c r="CV159" i="12" s="1"/>
  <c r="CS165" i="12"/>
  <c r="CT165" i="12" s="1"/>
  <c r="CU165" i="12" s="1"/>
  <c r="CY147" i="12"/>
  <c r="CZ147" i="12" s="1"/>
  <c r="DA147" i="12" s="1"/>
  <c r="DC147" i="12" s="1"/>
  <c r="CR90" i="12"/>
  <c r="CT90" i="12" s="1"/>
  <c r="CU90" i="12" s="1"/>
  <c r="CV90" i="12" s="1"/>
  <c r="CY75" i="12"/>
  <c r="CZ75" i="12" s="1"/>
  <c r="DA75" i="12" s="1"/>
  <c r="DB75" i="12" s="1"/>
  <c r="CX166" i="12"/>
  <c r="CZ166" i="12" s="1"/>
  <c r="DA166" i="12" s="1"/>
  <c r="CR168" i="12"/>
  <c r="CT168" i="12" s="1"/>
  <c r="CU168" i="12" s="1"/>
  <c r="CW168" i="12" s="1"/>
  <c r="CY136" i="12"/>
  <c r="CX81" i="12"/>
  <c r="CZ81" i="12" s="1"/>
  <c r="DA81" i="12" s="1"/>
  <c r="CX91" i="12"/>
  <c r="CZ91" i="12" s="1"/>
  <c r="DA91" i="12" s="1"/>
  <c r="CL83" i="12"/>
  <c r="CN83" i="12" s="1"/>
  <c r="CO83" i="12" s="1"/>
  <c r="CQ83" i="12" s="1"/>
  <c r="CX109" i="12"/>
  <c r="CZ109" i="12" s="1"/>
  <c r="DA109" i="12" s="1"/>
  <c r="CR160" i="12"/>
  <c r="CT160" i="12" s="1"/>
  <c r="CU160" i="12" s="1"/>
  <c r="CW160" i="12" s="1"/>
  <c r="CY137" i="12"/>
  <c r="CZ137" i="12" s="1"/>
  <c r="DA137" i="12" s="1"/>
  <c r="CX119" i="12"/>
  <c r="CZ119" i="12" s="1"/>
  <c r="DA119" i="12" s="1"/>
  <c r="DB119" i="12" s="1"/>
  <c r="CY151" i="12"/>
  <c r="CZ151" i="12" s="1"/>
  <c r="DA151" i="12" s="1"/>
  <c r="DB99" i="12"/>
  <c r="DC99" i="12"/>
  <c r="CW148" i="12"/>
  <c r="CY148" i="12" s="1"/>
  <c r="CZ149" i="12"/>
  <c r="DA149" i="12" s="1"/>
  <c r="DB113" i="12"/>
  <c r="DD113" i="12" s="1"/>
  <c r="CZ126" i="12"/>
  <c r="DA126" i="12" s="1"/>
  <c r="DC126" i="12" s="1"/>
  <c r="CW122" i="12"/>
  <c r="CV122" i="12"/>
  <c r="CZ117" i="12"/>
  <c r="DA117" i="12" s="1"/>
  <c r="DB117" i="12" s="1"/>
  <c r="CT120" i="12"/>
  <c r="CU120" i="12" s="1"/>
  <c r="CV120" i="12" s="1"/>
  <c r="CW94" i="12"/>
  <c r="CY94" i="12" s="1"/>
  <c r="CQ140" i="12"/>
  <c r="CS140" i="12" s="1"/>
  <c r="DB143" i="12"/>
  <c r="DD143" i="12" s="1"/>
  <c r="DC110" i="12"/>
  <c r="DE110" i="12" s="1"/>
  <c r="CQ142" i="12"/>
  <c r="CS142" i="12" s="1"/>
  <c r="CZ153" i="12"/>
  <c r="DA153" i="12" s="1"/>
  <c r="CZ89" i="12"/>
  <c r="DA89" i="12" s="1"/>
  <c r="CV104" i="12"/>
  <c r="CW104" i="12"/>
  <c r="CW115" i="12"/>
  <c r="CY115" i="12" s="1"/>
  <c r="CT96" i="12"/>
  <c r="CU96" i="12" s="1"/>
  <c r="CW96" i="12" s="1"/>
  <c r="CN70" i="12"/>
  <c r="CO70" i="12" s="1"/>
  <c r="CP70" i="12" s="1"/>
  <c r="DB106" i="12"/>
  <c r="DD106" i="12" s="1"/>
  <c r="CZ162" i="12"/>
  <c r="DA162" i="12" s="1"/>
  <c r="DB162" i="12" s="1"/>
  <c r="CW79" i="12"/>
  <c r="CY79" i="12" s="1"/>
  <c r="CZ161" i="12"/>
  <c r="DA161" i="12" s="1"/>
  <c r="CW154" i="12"/>
  <c r="CY154" i="12" s="1"/>
  <c r="DB76" i="12"/>
  <c r="DC76" i="12"/>
  <c r="DC72" i="12"/>
  <c r="DB72" i="12"/>
  <c r="DB157" i="12"/>
  <c r="DC157" i="12"/>
  <c r="DB138" i="12"/>
  <c r="DC138" i="12"/>
  <c r="DB74" i="12"/>
  <c r="DC74" i="12"/>
  <c r="DB125" i="12"/>
  <c r="DC125" i="12"/>
  <c r="DB114" i="12"/>
  <c r="DC114" i="12"/>
  <c r="DB118" i="12"/>
  <c r="DC118" i="12"/>
  <c r="DC68" i="12"/>
  <c r="DB68" i="12"/>
  <c r="DB98" i="12"/>
  <c r="DC98" i="12"/>
  <c r="DB133" i="12"/>
  <c r="DC133" i="12"/>
  <c r="DB134" i="12"/>
  <c r="DC134" i="12"/>
  <c r="DB130" i="12"/>
  <c r="DC130" i="12"/>
  <c r="DB107" i="12"/>
  <c r="DC107" i="12"/>
  <c r="DB105" i="12"/>
  <c r="DC105" i="12"/>
  <c r="DB101" i="12"/>
  <c r="DC101" i="12"/>
  <c r="CW121" i="12"/>
  <c r="CY121" i="12" s="1"/>
  <c r="CV146" i="12"/>
  <c r="CX146" i="12" s="1"/>
  <c r="CZ116" i="12"/>
  <c r="DA116" i="12" s="1"/>
  <c r="CZ92" i="12"/>
  <c r="DA92" i="12" s="1"/>
  <c r="CZ156" i="12"/>
  <c r="DA156" i="12" s="1"/>
  <c r="CW77" i="12"/>
  <c r="CY77" i="12" s="1"/>
  <c r="CP152" i="12"/>
  <c r="CR152" i="12" s="1"/>
  <c r="CZ139" i="12"/>
  <c r="DA139" i="12" s="1"/>
  <c r="CQ144" i="12"/>
  <c r="CS144" i="12" s="1"/>
  <c r="CT141" i="12"/>
  <c r="CU141" i="12" s="1"/>
  <c r="CW141" i="12" s="1"/>
  <c r="CZ136" i="12"/>
  <c r="DA136" i="12" s="1"/>
  <c r="DB127" i="12" l="1"/>
  <c r="DC127" i="12"/>
  <c r="CZ158" i="12"/>
  <c r="DA158" i="12" s="1"/>
  <c r="DC117" i="12"/>
  <c r="DE117" i="12" s="1"/>
  <c r="DD99" i="12"/>
  <c r="DC75" i="12"/>
  <c r="DE75" i="12" s="1"/>
  <c r="DB145" i="12"/>
  <c r="DC145" i="12"/>
  <c r="DD101" i="12"/>
  <c r="DD107" i="12"/>
  <c r="CP83" i="12"/>
  <c r="CR83" i="12" s="1"/>
  <c r="CY73" i="12"/>
  <c r="CZ73" i="12" s="1"/>
  <c r="DA73" i="12" s="1"/>
  <c r="DB73" i="12" s="1"/>
  <c r="DD105" i="12"/>
  <c r="DD75" i="12"/>
  <c r="DD130" i="12"/>
  <c r="DD133" i="12"/>
  <c r="DE68" i="12"/>
  <c r="DD114" i="12"/>
  <c r="DD74" i="12"/>
  <c r="DD157" i="12"/>
  <c r="DD134" i="12"/>
  <c r="DD98" i="12"/>
  <c r="DD118" i="12"/>
  <c r="DD125" i="12"/>
  <c r="DD138" i="12"/>
  <c r="DE72" i="12"/>
  <c r="CY104" i="12"/>
  <c r="CX122" i="12"/>
  <c r="DD76" i="12"/>
  <c r="DE105" i="12"/>
  <c r="DE130" i="12"/>
  <c r="DE133" i="12"/>
  <c r="DD68" i="12"/>
  <c r="DE114" i="12"/>
  <c r="DE74" i="12"/>
  <c r="DE157" i="12"/>
  <c r="DE76" i="12"/>
  <c r="CX104" i="12"/>
  <c r="CY122" i="12"/>
  <c r="DE99" i="12"/>
  <c r="DF99" i="12" s="1"/>
  <c r="DG99" i="12" s="1"/>
  <c r="DH99" i="12" s="1"/>
  <c r="DE106" i="12"/>
  <c r="DF106" i="12" s="1"/>
  <c r="DG106" i="12" s="1"/>
  <c r="DH106" i="12" s="1"/>
  <c r="CX115" i="12"/>
  <c r="CZ115" i="12" s="1"/>
  <c r="DA115" i="12" s="1"/>
  <c r="DC115" i="12" s="1"/>
  <c r="CX148" i="12"/>
  <c r="DE113" i="12"/>
  <c r="DF113" i="12" s="1"/>
  <c r="DG113" i="12" s="1"/>
  <c r="DH113" i="12" s="1"/>
  <c r="CR142" i="12"/>
  <c r="CS152" i="12"/>
  <c r="CT152" i="12" s="1"/>
  <c r="CU152" i="12" s="1"/>
  <c r="CV152" i="12" s="1"/>
  <c r="CX77" i="12"/>
  <c r="DE101" i="12"/>
  <c r="DE107" i="12"/>
  <c r="DE134" i="12"/>
  <c r="DE98" i="12"/>
  <c r="DE118" i="12"/>
  <c r="DE125" i="12"/>
  <c r="DE138" i="12"/>
  <c r="DD72" i="12"/>
  <c r="DD117" i="12"/>
  <c r="DF117" i="12" s="1"/>
  <c r="DG117" i="12" s="1"/>
  <c r="DH117" i="12" s="1"/>
  <c r="DD110" i="12"/>
  <c r="DF110" i="12" s="1"/>
  <c r="DG110" i="12" s="1"/>
  <c r="DH110" i="12" s="1"/>
  <c r="DE143" i="12"/>
  <c r="DF143" i="12" s="1"/>
  <c r="DG143" i="12" s="1"/>
  <c r="DI143" i="12" s="1"/>
  <c r="CY146" i="12"/>
  <c r="CX94" i="12"/>
  <c r="CZ94" i="12" s="1"/>
  <c r="DA94" i="12" s="1"/>
  <c r="DB94" i="12" s="1"/>
  <c r="CX79" i="12"/>
  <c r="CX121" i="12"/>
  <c r="CR140" i="12"/>
  <c r="CT140" i="12" s="1"/>
  <c r="CU140" i="12" s="1"/>
  <c r="CV140" i="12" s="1"/>
  <c r="CX154" i="12"/>
  <c r="CZ154" i="12" s="1"/>
  <c r="DA154" i="12" s="1"/>
  <c r="CR144" i="12"/>
  <c r="DC119" i="12"/>
  <c r="DE119" i="12" s="1"/>
  <c r="CZ164" i="12"/>
  <c r="DA164" i="12" s="1"/>
  <c r="DC164" i="12" s="1"/>
  <c r="CV165" i="12"/>
  <c r="CW165" i="12"/>
  <c r="CZ86" i="12"/>
  <c r="DA86" i="12" s="1"/>
  <c r="DC86" i="12" s="1"/>
  <c r="DB147" i="12"/>
  <c r="DD147" i="12" s="1"/>
  <c r="CZ102" i="12"/>
  <c r="DA102" i="12" s="1"/>
  <c r="DC102" i="12" s="1"/>
  <c r="CZ87" i="12"/>
  <c r="DA87" i="12" s="1"/>
  <c r="DC87" i="12" s="1"/>
  <c r="CW120" i="12"/>
  <c r="CY120" i="12" s="1"/>
  <c r="DB126" i="12"/>
  <c r="DD126" i="12" s="1"/>
  <c r="CZ131" i="12"/>
  <c r="DA131" i="12" s="1"/>
  <c r="DC131" i="12" s="1"/>
  <c r="CZ103" i="12"/>
  <c r="DA103" i="12" s="1"/>
  <c r="DC103" i="12" s="1"/>
  <c r="DB89" i="12"/>
  <c r="DC89" i="12"/>
  <c r="CT108" i="12"/>
  <c r="CU108" i="12" s="1"/>
  <c r="CV108" i="12" s="1"/>
  <c r="DC82" i="12"/>
  <c r="DE82" i="12" s="1"/>
  <c r="CN88" i="12"/>
  <c r="CO88" i="12" s="1"/>
  <c r="CP88" i="12" s="1"/>
  <c r="DI80" i="12"/>
  <c r="DK80" i="12" s="1"/>
  <c r="CV96" i="12"/>
  <c r="CX96" i="12" s="1"/>
  <c r="CQ70" i="12"/>
  <c r="CS70" i="12" s="1"/>
  <c r="DF155" i="12"/>
  <c r="DG155" i="12" s="1"/>
  <c r="DH155" i="12" s="1"/>
  <c r="CZ85" i="12"/>
  <c r="DA85" i="12" s="1"/>
  <c r="DC85" i="12" s="1"/>
  <c r="CZ150" i="12"/>
  <c r="DA150" i="12" s="1"/>
  <c r="DB150" i="12" s="1"/>
  <c r="CW90" i="12"/>
  <c r="CY90" i="12" s="1"/>
  <c r="DF129" i="12"/>
  <c r="DG129" i="12" s="1"/>
  <c r="DI129" i="12" s="1"/>
  <c r="DC162" i="12"/>
  <c r="DE162" i="12" s="1"/>
  <c r="CV168" i="12"/>
  <c r="CX168" i="12" s="1"/>
  <c r="DF124" i="12"/>
  <c r="DG124" i="12" s="1"/>
  <c r="DI124" i="12" s="1"/>
  <c r="DF84" i="12"/>
  <c r="DG84" i="12" s="1"/>
  <c r="DH84" i="12" s="1"/>
  <c r="DF128" i="12"/>
  <c r="DG128" i="12" s="1"/>
  <c r="DI128" i="12" s="1"/>
  <c r="DF100" i="12"/>
  <c r="DG100" i="12" s="1"/>
  <c r="DH100" i="12" s="1"/>
  <c r="DF112" i="12"/>
  <c r="DG112" i="12" s="1"/>
  <c r="DI112" i="12" s="1"/>
  <c r="DF97" i="12"/>
  <c r="DG97" i="12" s="1"/>
  <c r="DH97" i="12" s="1"/>
  <c r="CW159" i="12"/>
  <c r="CY159" i="12" s="1"/>
  <c r="DF95" i="12"/>
  <c r="DG95" i="12" s="1"/>
  <c r="DI95" i="12" s="1"/>
  <c r="DB137" i="12"/>
  <c r="DC137" i="12"/>
  <c r="DC158" i="12"/>
  <c r="DB158" i="12"/>
  <c r="DC109" i="12"/>
  <c r="DB109" i="12"/>
  <c r="DC149" i="12"/>
  <c r="DB149" i="12"/>
  <c r="DB81" i="12"/>
  <c r="DC81" i="12"/>
  <c r="DC166" i="12"/>
  <c r="DB166" i="12"/>
  <c r="DB139" i="12"/>
  <c r="DC139" i="12"/>
  <c r="DB91" i="12"/>
  <c r="DC91" i="12"/>
  <c r="DB161" i="12"/>
  <c r="DC161" i="12"/>
  <c r="DC136" i="12"/>
  <c r="DB136" i="12"/>
  <c r="DB135" i="12"/>
  <c r="DC135" i="12"/>
  <c r="DB78" i="12"/>
  <c r="DC78" i="12"/>
  <c r="DC132" i="12"/>
  <c r="DB132" i="12"/>
  <c r="DB92" i="12"/>
  <c r="DC92" i="12"/>
  <c r="DB151" i="12"/>
  <c r="DC151" i="12"/>
  <c r="DB153" i="12"/>
  <c r="DC153" i="12"/>
  <c r="DB156" i="12"/>
  <c r="DC156" i="12"/>
  <c r="DB69" i="12"/>
  <c r="DC69" i="12"/>
  <c r="DB93" i="12"/>
  <c r="DC93" i="12"/>
  <c r="DC167" i="12"/>
  <c r="DB167" i="12"/>
  <c r="DB71" i="12"/>
  <c r="DC71" i="12"/>
  <c r="DC116" i="12"/>
  <c r="DB116" i="12"/>
  <c r="CZ77" i="12"/>
  <c r="DA77" i="12" s="1"/>
  <c r="CZ146" i="12"/>
  <c r="DA146" i="12" s="1"/>
  <c r="CZ121" i="12"/>
  <c r="DA121" i="12" s="1"/>
  <c r="CZ111" i="12"/>
  <c r="DA111" i="12" s="1"/>
  <c r="CV160" i="12"/>
  <c r="CX160" i="12" s="1"/>
  <c r="CZ123" i="12"/>
  <c r="DA123" i="12" s="1"/>
  <c r="CT142" i="12"/>
  <c r="CU142" i="12" s="1"/>
  <c r="CV142" i="12" s="1"/>
  <c r="CW163" i="12"/>
  <c r="CY163" i="12" s="1"/>
  <c r="CT144" i="12"/>
  <c r="CU144" i="12" s="1"/>
  <c r="CW144" i="12" s="1"/>
  <c r="CZ79" i="12"/>
  <c r="DA79" i="12" s="1"/>
  <c r="CV141" i="12"/>
  <c r="CX141" i="12" s="1"/>
  <c r="CZ148" i="12"/>
  <c r="DA148" i="12" s="1"/>
  <c r="DE145" i="12" l="1"/>
  <c r="DB164" i="12"/>
  <c r="DE164" i="12" s="1"/>
  <c r="CS83" i="12"/>
  <c r="CT83" i="12" s="1"/>
  <c r="CU83" i="12" s="1"/>
  <c r="CW83" i="12" s="1"/>
  <c r="DD127" i="12"/>
  <c r="DB86" i="12"/>
  <c r="DE86" i="12" s="1"/>
  <c r="DE127" i="12"/>
  <c r="DD145" i="12"/>
  <c r="DE71" i="12"/>
  <c r="DE93" i="12"/>
  <c r="DE156" i="12"/>
  <c r="DE153" i="12"/>
  <c r="DE92" i="12"/>
  <c r="DE78" i="12"/>
  <c r="DD136" i="12"/>
  <c r="DE91" i="12"/>
  <c r="DE89" i="12"/>
  <c r="CY165" i="12"/>
  <c r="DD116" i="12"/>
  <c r="DD167" i="12"/>
  <c r="DE69" i="12"/>
  <c r="DE151" i="12"/>
  <c r="DD132" i="12"/>
  <c r="DE135" i="12"/>
  <c r="DE161" i="12"/>
  <c r="DE139" i="12"/>
  <c r="DE81" i="12"/>
  <c r="DD149" i="12"/>
  <c r="DD158" i="12"/>
  <c r="DD166" i="12"/>
  <c r="DD109" i="12"/>
  <c r="DE137" i="12"/>
  <c r="DE116" i="12"/>
  <c r="DE167" i="12"/>
  <c r="DD69" i="12"/>
  <c r="DD151" i="12"/>
  <c r="DE132" i="12"/>
  <c r="DD135" i="12"/>
  <c r="DD161" i="12"/>
  <c r="DD139" i="12"/>
  <c r="DD81" i="12"/>
  <c r="DE149" i="12"/>
  <c r="DE158" i="12"/>
  <c r="DJ80" i="12"/>
  <c r="DL80" i="12" s="1"/>
  <c r="DM80" i="12" s="1"/>
  <c r="DO80" i="12" s="1"/>
  <c r="DD82" i="12"/>
  <c r="DF82" i="12" s="1"/>
  <c r="DG82" i="12" s="1"/>
  <c r="DI82" i="12" s="1"/>
  <c r="CX120" i="12"/>
  <c r="CZ120" i="12" s="1"/>
  <c r="DA120" i="12" s="1"/>
  <c r="DB120" i="12" s="1"/>
  <c r="CY168" i="12"/>
  <c r="DD89" i="12"/>
  <c r="CX165" i="12"/>
  <c r="CR70" i="12"/>
  <c r="CT70" i="12" s="1"/>
  <c r="CU70" i="12" s="1"/>
  <c r="CW70" i="12" s="1"/>
  <c r="CX90" i="12"/>
  <c r="CZ90" i="12" s="1"/>
  <c r="DA90" i="12" s="1"/>
  <c r="DB90" i="12" s="1"/>
  <c r="CY141" i="12"/>
  <c r="DD71" i="12"/>
  <c r="DD93" i="12"/>
  <c r="DD156" i="12"/>
  <c r="DD153" i="12"/>
  <c r="DD92" i="12"/>
  <c r="DD78" i="12"/>
  <c r="DE136" i="12"/>
  <c r="DD91" i="12"/>
  <c r="DE166" i="12"/>
  <c r="DE109" i="12"/>
  <c r="DD137" i="12"/>
  <c r="CX159" i="12"/>
  <c r="CZ159" i="12" s="1"/>
  <c r="DA159" i="12" s="1"/>
  <c r="CY160" i="12"/>
  <c r="CZ160" i="12" s="1"/>
  <c r="DA160" i="12" s="1"/>
  <c r="CY96" i="12"/>
  <c r="CZ96" i="12" s="1"/>
  <c r="DA96" i="12" s="1"/>
  <c r="DC96" i="12" s="1"/>
  <c r="CX163" i="12"/>
  <c r="CZ163" i="12" s="1"/>
  <c r="DA163" i="12" s="1"/>
  <c r="DE126" i="12"/>
  <c r="DF126" i="12" s="1"/>
  <c r="DG126" i="12" s="1"/>
  <c r="DI126" i="12" s="1"/>
  <c r="DE147" i="12"/>
  <c r="DF147" i="12" s="1"/>
  <c r="DG147" i="12" s="1"/>
  <c r="DH147" i="12" s="1"/>
  <c r="DD162" i="12"/>
  <c r="DD119" i="12"/>
  <c r="DF119" i="12" s="1"/>
  <c r="DG119" i="12" s="1"/>
  <c r="DH119" i="12" s="1"/>
  <c r="DB131" i="12"/>
  <c r="DD131" i="12" s="1"/>
  <c r="DB87" i="12"/>
  <c r="DD87" i="12" s="1"/>
  <c r="DB102" i="12"/>
  <c r="DD102" i="12" s="1"/>
  <c r="CZ122" i="12"/>
  <c r="DA122" i="12" s="1"/>
  <c r="DB122" i="12" s="1"/>
  <c r="DC94" i="12"/>
  <c r="DE94" i="12" s="1"/>
  <c r="DC73" i="12"/>
  <c r="DE73" i="12" s="1"/>
  <c r="DI155" i="12"/>
  <c r="DK155" i="12" s="1"/>
  <c r="DB103" i="12"/>
  <c r="DD103" i="12" s="1"/>
  <c r="DI117" i="12"/>
  <c r="DK117" i="12" s="1"/>
  <c r="CO169" i="12"/>
  <c r="CV83" i="12"/>
  <c r="CX83" i="12" s="1"/>
  <c r="CQ88" i="12"/>
  <c r="CS88" i="12" s="1"/>
  <c r="DH124" i="12"/>
  <c r="DJ124" i="12" s="1"/>
  <c r="CZ104" i="12"/>
  <c r="DA104" i="12" s="1"/>
  <c r="DB104" i="12" s="1"/>
  <c r="CW108" i="12"/>
  <c r="CY108" i="12" s="1"/>
  <c r="DH129" i="12"/>
  <c r="DJ129" i="12" s="1"/>
  <c r="DF138" i="12"/>
  <c r="DG138" i="12" s="1"/>
  <c r="DH138" i="12" s="1"/>
  <c r="DI84" i="12"/>
  <c r="DK84" i="12" s="1"/>
  <c r="DC150" i="12"/>
  <c r="DE150" i="12" s="1"/>
  <c r="DI97" i="12"/>
  <c r="DK97" i="12" s="1"/>
  <c r="DI113" i="12"/>
  <c r="DK113" i="12" s="1"/>
  <c r="CW140" i="12"/>
  <c r="CY140" i="12" s="1"/>
  <c r="DB85" i="12"/>
  <c r="DD85" i="12" s="1"/>
  <c r="DF133" i="12"/>
  <c r="DG133" i="12" s="1"/>
  <c r="DI133" i="12" s="1"/>
  <c r="DI99" i="12"/>
  <c r="DK99" i="12" s="1"/>
  <c r="DI106" i="12"/>
  <c r="DK106" i="12" s="1"/>
  <c r="DF68" i="12"/>
  <c r="DG68" i="12" s="1"/>
  <c r="DH68" i="12" s="1"/>
  <c r="DF125" i="12"/>
  <c r="DG125" i="12" s="1"/>
  <c r="DI125" i="12" s="1"/>
  <c r="DF114" i="12"/>
  <c r="DG114" i="12" s="1"/>
  <c r="DI114" i="12" s="1"/>
  <c r="DF101" i="12"/>
  <c r="DG101" i="12" s="1"/>
  <c r="DH101" i="12" s="1"/>
  <c r="DB115" i="12"/>
  <c r="DD115" i="12" s="1"/>
  <c r="DF75" i="12"/>
  <c r="DG75" i="12" s="1"/>
  <c r="DH75" i="12" s="1"/>
  <c r="DH128" i="12"/>
  <c r="DJ128" i="12" s="1"/>
  <c r="DF157" i="12"/>
  <c r="DG157" i="12" s="1"/>
  <c r="DH157" i="12" s="1"/>
  <c r="DH143" i="12"/>
  <c r="DJ143" i="12" s="1"/>
  <c r="DI100" i="12"/>
  <c r="DK100" i="12" s="1"/>
  <c r="DF98" i="12"/>
  <c r="DG98" i="12" s="1"/>
  <c r="DH98" i="12" s="1"/>
  <c r="DH112" i="12"/>
  <c r="DJ112" i="12" s="1"/>
  <c r="DF118" i="12"/>
  <c r="DG118" i="12" s="1"/>
  <c r="DH118" i="12" s="1"/>
  <c r="DF72" i="12"/>
  <c r="DG72" i="12" s="1"/>
  <c r="DI72" i="12" s="1"/>
  <c r="DF107" i="12"/>
  <c r="DG107" i="12" s="1"/>
  <c r="DI107" i="12" s="1"/>
  <c r="DF76" i="12"/>
  <c r="DG76" i="12" s="1"/>
  <c r="DI76" i="12" s="1"/>
  <c r="DF130" i="12"/>
  <c r="DG130" i="12" s="1"/>
  <c r="DH130" i="12" s="1"/>
  <c r="DF134" i="12"/>
  <c r="DG134" i="12" s="1"/>
  <c r="DH134" i="12" s="1"/>
  <c r="DF105" i="12"/>
  <c r="DG105" i="12" s="1"/>
  <c r="DH105" i="12" s="1"/>
  <c r="DI110" i="12"/>
  <c r="DK110" i="12" s="1"/>
  <c r="DH95" i="12"/>
  <c r="DJ95" i="12" s="1"/>
  <c r="DF74" i="12"/>
  <c r="DG74" i="12" s="1"/>
  <c r="DI74" i="12" s="1"/>
  <c r="DB77" i="12"/>
  <c r="DC77" i="12"/>
  <c r="DB111" i="12"/>
  <c r="DC111" i="12"/>
  <c r="DB146" i="12"/>
  <c r="DC146" i="12"/>
  <c r="DB123" i="12"/>
  <c r="DC123" i="12"/>
  <c r="DB154" i="12"/>
  <c r="DC154" i="12"/>
  <c r="DB79" i="12"/>
  <c r="DC79" i="12"/>
  <c r="DC148" i="12"/>
  <c r="DB148" i="12"/>
  <c r="DC121" i="12"/>
  <c r="DB121" i="12"/>
  <c r="CZ141" i="12"/>
  <c r="DA141" i="12" s="1"/>
  <c r="CW142" i="12"/>
  <c r="CY142" i="12" s="1"/>
  <c r="CW152" i="12"/>
  <c r="CY152" i="12" s="1"/>
  <c r="CV144" i="12"/>
  <c r="CX144" i="12" s="1"/>
  <c r="CZ168" i="12"/>
  <c r="DA168" i="12" s="1"/>
  <c r="DF145" i="12" l="1"/>
  <c r="DG145" i="12" s="1"/>
  <c r="DH145" i="12" s="1"/>
  <c r="DD164" i="12"/>
  <c r="DF89" i="12"/>
  <c r="DG89" i="12" s="1"/>
  <c r="DF127" i="12"/>
  <c r="DG127" i="12" s="1"/>
  <c r="DD86" i="12"/>
  <c r="DF86" i="12" s="1"/>
  <c r="DG86" i="12" s="1"/>
  <c r="DH86" i="12" s="1"/>
  <c r="DI119" i="12"/>
  <c r="DJ119" i="12" s="1"/>
  <c r="DD121" i="12"/>
  <c r="DE79" i="12"/>
  <c r="DE123" i="12"/>
  <c r="DE111" i="12"/>
  <c r="DE148" i="12"/>
  <c r="DD146" i="12"/>
  <c r="DD154" i="12"/>
  <c r="DD77" i="12"/>
  <c r="DD148" i="12"/>
  <c r="DE154" i="12"/>
  <c r="DE146" i="12"/>
  <c r="DE77" i="12"/>
  <c r="DD73" i="12"/>
  <c r="DF73" i="12" s="1"/>
  <c r="DG73" i="12" s="1"/>
  <c r="DH73" i="12" s="1"/>
  <c r="DJ113" i="12"/>
  <c r="DL113" i="12" s="1"/>
  <c r="DM113" i="12" s="1"/>
  <c r="DE131" i="12"/>
  <c r="DK124" i="12"/>
  <c r="DL124" i="12" s="1"/>
  <c r="DM124" i="12" s="1"/>
  <c r="DE87" i="12"/>
  <c r="DJ84" i="12"/>
  <c r="DJ106" i="12"/>
  <c r="DL106" i="12" s="1"/>
  <c r="DM106" i="12" s="1"/>
  <c r="DN106" i="12" s="1"/>
  <c r="DK143" i="12"/>
  <c r="DL143" i="12" s="1"/>
  <c r="DM143" i="12" s="1"/>
  <c r="DN143" i="12" s="1"/>
  <c r="CY83" i="12"/>
  <c r="CX152" i="12"/>
  <c r="CR88" i="12"/>
  <c r="CT88" i="12" s="1"/>
  <c r="CU88" i="12" s="1"/>
  <c r="CV88" i="12" s="1"/>
  <c r="DJ100" i="12"/>
  <c r="DL100" i="12" s="1"/>
  <c r="DM100" i="12" s="1"/>
  <c r="DJ117" i="12"/>
  <c r="DK112" i="12"/>
  <c r="CX108" i="12"/>
  <c r="DK95" i="12"/>
  <c r="DL95" i="12" s="1"/>
  <c r="DM95" i="12" s="1"/>
  <c r="DJ99" i="12"/>
  <c r="DL99" i="12" s="1"/>
  <c r="DM99" i="12" s="1"/>
  <c r="DO99" i="12" s="1"/>
  <c r="DE102" i="12"/>
  <c r="DF102" i="12" s="1"/>
  <c r="DG102" i="12" s="1"/>
  <c r="DI102" i="12" s="1"/>
  <c r="DJ155" i="12"/>
  <c r="DL155" i="12" s="1"/>
  <c r="DM155" i="12" s="1"/>
  <c r="DO155" i="12" s="1"/>
  <c r="DJ97" i="12"/>
  <c r="DE115" i="12"/>
  <c r="CY144" i="12"/>
  <c r="DE121" i="12"/>
  <c r="DD79" i="12"/>
  <c r="DD123" i="12"/>
  <c r="DD111" i="12"/>
  <c r="DD94" i="12"/>
  <c r="DF94" i="12" s="1"/>
  <c r="DG94" i="12" s="1"/>
  <c r="DD150" i="12"/>
  <c r="DF150" i="12" s="1"/>
  <c r="DG150" i="12" s="1"/>
  <c r="DI150" i="12" s="1"/>
  <c r="CX142" i="12"/>
  <c r="DK128" i="12"/>
  <c r="DE103" i="12"/>
  <c r="DF103" i="12" s="1"/>
  <c r="DG103" i="12" s="1"/>
  <c r="DK129" i="12"/>
  <c r="DL129" i="12" s="1"/>
  <c r="DM129" i="12" s="1"/>
  <c r="DO129" i="12" s="1"/>
  <c r="DJ110" i="12"/>
  <c r="DE85" i="12"/>
  <c r="CX140" i="12"/>
  <c r="CZ140" i="12" s="1"/>
  <c r="DA140" i="12" s="1"/>
  <c r="DB140" i="12" s="1"/>
  <c r="DH126" i="12"/>
  <c r="DJ126" i="12" s="1"/>
  <c r="DF87" i="12"/>
  <c r="DG87" i="12" s="1"/>
  <c r="DI87" i="12" s="1"/>
  <c r="CZ165" i="12"/>
  <c r="DA165" i="12" s="1"/>
  <c r="DC165" i="12" s="1"/>
  <c r="DI68" i="12"/>
  <c r="DK68" i="12" s="1"/>
  <c r="DC122" i="12"/>
  <c r="DE122" i="12" s="1"/>
  <c r="DI118" i="12"/>
  <c r="DK118" i="12" s="1"/>
  <c r="DC120" i="12"/>
  <c r="DE120" i="12" s="1"/>
  <c r="DH114" i="12"/>
  <c r="DJ114" i="12" s="1"/>
  <c r="DI101" i="12"/>
  <c r="DK101" i="12" s="1"/>
  <c r="DI138" i="12"/>
  <c r="DK138" i="12" s="1"/>
  <c r="DC104" i="12"/>
  <c r="DE104" i="12" s="1"/>
  <c r="CZ83" i="12"/>
  <c r="DA83" i="12" s="1"/>
  <c r="DC83" i="12" s="1"/>
  <c r="DH125" i="12"/>
  <c r="DJ125" i="12" s="1"/>
  <c r="DI98" i="12"/>
  <c r="DK98" i="12" s="1"/>
  <c r="DH89" i="12"/>
  <c r="DI89" i="12"/>
  <c r="DH133" i="12"/>
  <c r="DJ133" i="12" s="1"/>
  <c r="CV70" i="12"/>
  <c r="CX70" i="12" s="1"/>
  <c r="DF136" i="12"/>
  <c r="DG136" i="12" s="1"/>
  <c r="DI136" i="12" s="1"/>
  <c r="DI105" i="12"/>
  <c r="DK105" i="12" s="1"/>
  <c r="DI130" i="12"/>
  <c r="DK130" i="12" s="1"/>
  <c r="DF132" i="12"/>
  <c r="DG132" i="12" s="1"/>
  <c r="DH132" i="12" s="1"/>
  <c r="DH74" i="12"/>
  <c r="DJ74" i="12" s="1"/>
  <c r="DL128" i="12"/>
  <c r="DM128" i="12" s="1"/>
  <c r="DN128" i="12" s="1"/>
  <c r="DB96" i="12"/>
  <c r="DD96" i="12" s="1"/>
  <c r="DL112" i="12"/>
  <c r="DM112" i="12" s="1"/>
  <c r="DF153" i="12"/>
  <c r="DG153" i="12" s="1"/>
  <c r="DI153" i="12" s="1"/>
  <c r="DF78" i="12"/>
  <c r="DG78" i="12" s="1"/>
  <c r="DI78" i="12" s="1"/>
  <c r="DC90" i="12"/>
  <c r="DE90" i="12" s="1"/>
  <c r="DI147" i="12"/>
  <c r="DK147" i="12" s="1"/>
  <c r="DI157" i="12"/>
  <c r="DK157" i="12" s="1"/>
  <c r="DF135" i="12"/>
  <c r="DG135" i="12" s="1"/>
  <c r="DI135" i="12" s="1"/>
  <c r="DH82" i="12"/>
  <c r="DJ82" i="12" s="1"/>
  <c r="DF69" i="12"/>
  <c r="DG69" i="12" s="1"/>
  <c r="DI69" i="12" s="1"/>
  <c r="DF167" i="12"/>
  <c r="DG167" i="12" s="1"/>
  <c r="DH167" i="12" s="1"/>
  <c r="DF161" i="12"/>
  <c r="DG161" i="12" s="1"/>
  <c r="DH161" i="12" s="1"/>
  <c r="DF93" i="12"/>
  <c r="DG93" i="12" s="1"/>
  <c r="DH93" i="12" s="1"/>
  <c r="DI75" i="12"/>
  <c r="DK75" i="12" s="1"/>
  <c r="DF162" i="12"/>
  <c r="DG162" i="12" s="1"/>
  <c r="DF115" i="12"/>
  <c r="DG115" i="12" s="1"/>
  <c r="DI134" i="12"/>
  <c r="DK134" i="12" s="1"/>
  <c r="DL110" i="12"/>
  <c r="DM110" i="12" s="1"/>
  <c r="DL84" i="12"/>
  <c r="DM84" i="12" s="1"/>
  <c r="DO84" i="12" s="1"/>
  <c r="DF91" i="12"/>
  <c r="DG91" i="12" s="1"/>
  <c r="DH91" i="12" s="1"/>
  <c r="DF137" i="12"/>
  <c r="DG137" i="12" s="1"/>
  <c r="DI137" i="12" s="1"/>
  <c r="DF116" i="12"/>
  <c r="DG116" i="12" s="1"/>
  <c r="DH116" i="12" s="1"/>
  <c r="DF131" i="12"/>
  <c r="DG131" i="12" s="1"/>
  <c r="DH131" i="12" s="1"/>
  <c r="DH76" i="12"/>
  <c r="DJ76" i="12" s="1"/>
  <c r="DF151" i="12"/>
  <c r="DG151" i="12" s="1"/>
  <c r="DH151" i="12" s="1"/>
  <c r="DH72" i="12"/>
  <c r="DJ72" i="12" s="1"/>
  <c r="DF81" i="12"/>
  <c r="DG81" i="12" s="1"/>
  <c r="DH81" i="12" s="1"/>
  <c r="DL117" i="12"/>
  <c r="DM117" i="12" s="1"/>
  <c r="DO117" i="12" s="1"/>
  <c r="DF139" i="12"/>
  <c r="DG139" i="12" s="1"/>
  <c r="DH139" i="12" s="1"/>
  <c r="DF109" i="12"/>
  <c r="DG109" i="12" s="1"/>
  <c r="DH109" i="12" s="1"/>
  <c r="DH107" i="12"/>
  <c r="DJ107" i="12" s="1"/>
  <c r="DF92" i="12"/>
  <c r="DG92" i="12" s="1"/>
  <c r="DH92" i="12" s="1"/>
  <c r="DN80" i="12"/>
  <c r="DP80" i="12" s="1"/>
  <c r="DF149" i="12"/>
  <c r="DG149" i="12" s="1"/>
  <c r="DH149" i="12" s="1"/>
  <c r="DF85" i="12"/>
  <c r="DG85" i="12" s="1"/>
  <c r="DI85" i="12" s="1"/>
  <c r="DL97" i="12"/>
  <c r="DM97" i="12" s="1"/>
  <c r="DO97" i="12" s="1"/>
  <c r="DF71" i="12"/>
  <c r="DG71" i="12" s="1"/>
  <c r="DH71" i="12" s="1"/>
  <c r="DF166" i="12"/>
  <c r="DG166" i="12" s="1"/>
  <c r="DI166" i="12" s="1"/>
  <c r="DF156" i="12"/>
  <c r="DG156" i="12" s="1"/>
  <c r="DH156" i="12" s="1"/>
  <c r="DB141" i="12"/>
  <c r="DC141" i="12"/>
  <c r="DC163" i="12"/>
  <c r="DB163" i="12"/>
  <c r="DC168" i="12"/>
  <c r="DB168" i="12"/>
  <c r="DB159" i="12"/>
  <c r="DC159" i="12"/>
  <c r="DC160" i="12"/>
  <c r="DB160" i="12"/>
  <c r="DF158" i="12"/>
  <c r="DG158" i="12" s="1"/>
  <c r="DF164" i="12"/>
  <c r="DG164" i="12" s="1"/>
  <c r="CZ144" i="12"/>
  <c r="DA144" i="12" s="1"/>
  <c r="CZ142" i="12"/>
  <c r="DA142" i="12" s="1"/>
  <c r="CZ152" i="12"/>
  <c r="DA152" i="12" s="1"/>
  <c r="DI145" i="12" l="1"/>
  <c r="DK145" i="12" s="1"/>
  <c r="DI127" i="12"/>
  <c r="DH127" i="12"/>
  <c r="DK119" i="12"/>
  <c r="DH78" i="12"/>
  <c r="DJ78" i="12" s="1"/>
  <c r="DH136" i="12"/>
  <c r="DJ136" i="12" s="1"/>
  <c r="DK89" i="12"/>
  <c r="DE160" i="12"/>
  <c r="DE168" i="12"/>
  <c r="DE141" i="12"/>
  <c r="DD159" i="12"/>
  <c r="DE163" i="12"/>
  <c r="DE159" i="12"/>
  <c r="DD163" i="12"/>
  <c r="DD141" i="12"/>
  <c r="DJ89" i="12"/>
  <c r="CY70" i="12"/>
  <c r="CZ70" i="12" s="1"/>
  <c r="DA70" i="12" s="1"/>
  <c r="DB70" i="12" s="1"/>
  <c r="DK126" i="12"/>
  <c r="DL126" i="12" s="1"/>
  <c r="DM126" i="12" s="1"/>
  <c r="DJ75" i="12"/>
  <c r="DL75" i="12" s="1"/>
  <c r="DM75" i="12" s="1"/>
  <c r="DD122" i="12"/>
  <c r="DF122" i="12" s="1"/>
  <c r="DG122" i="12" s="1"/>
  <c r="DI122" i="12" s="1"/>
  <c r="DJ98" i="12"/>
  <c r="DD104" i="12"/>
  <c r="DJ157" i="12"/>
  <c r="DL157" i="12" s="1"/>
  <c r="DM157" i="12" s="1"/>
  <c r="DO157" i="12" s="1"/>
  <c r="DK125" i="12"/>
  <c r="DL125" i="12" s="1"/>
  <c r="DM125" i="12" s="1"/>
  <c r="DN125" i="12" s="1"/>
  <c r="DD120" i="12"/>
  <c r="DK72" i="12"/>
  <c r="DL72" i="12" s="1"/>
  <c r="DM72" i="12" s="1"/>
  <c r="DD90" i="12"/>
  <c r="DF90" i="12" s="1"/>
  <c r="DG90" i="12" s="1"/>
  <c r="DI90" i="12" s="1"/>
  <c r="DK107" i="12"/>
  <c r="DL107" i="12" s="1"/>
  <c r="DM107" i="12" s="1"/>
  <c r="DN107" i="12" s="1"/>
  <c r="DJ138" i="12"/>
  <c r="DL138" i="12" s="1"/>
  <c r="DM138" i="12" s="1"/>
  <c r="DN138" i="12" s="1"/>
  <c r="DK76" i="12"/>
  <c r="DD160" i="12"/>
  <c r="DD168" i="12"/>
  <c r="DK136" i="12"/>
  <c r="DJ118" i="12"/>
  <c r="DE96" i="12"/>
  <c r="DJ134" i="12"/>
  <c r="DL134" i="12" s="1"/>
  <c r="DM134" i="12" s="1"/>
  <c r="DN134" i="12" s="1"/>
  <c r="DJ68" i="12"/>
  <c r="DL68" i="12" s="1"/>
  <c r="DM68" i="12" s="1"/>
  <c r="DN68" i="12" s="1"/>
  <c r="DJ105" i="12"/>
  <c r="DQ80" i="12"/>
  <c r="DR80" i="12" s="1"/>
  <c r="DS80" i="12" s="1"/>
  <c r="DT80" i="12" s="1"/>
  <c r="DK133" i="12"/>
  <c r="DL133" i="12" s="1"/>
  <c r="DM133" i="12" s="1"/>
  <c r="DO133" i="12" s="1"/>
  <c r="DJ130" i="12"/>
  <c r="DL130" i="12" s="1"/>
  <c r="DM130" i="12" s="1"/>
  <c r="DN130" i="12" s="1"/>
  <c r="DK74" i="12"/>
  <c r="DL74" i="12" s="1"/>
  <c r="DM74" i="12" s="1"/>
  <c r="DK114" i="12"/>
  <c r="DL114" i="12" s="1"/>
  <c r="DM114" i="12" s="1"/>
  <c r="DO114" i="12" s="1"/>
  <c r="DK82" i="12"/>
  <c r="DL82" i="12" s="1"/>
  <c r="DM82" i="12" s="1"/>
  <c r="DN82" i="12" s="1"/>
  <c r="DJ101" i="12"/>
  <c r="DL101" i="12" s="1"/>
  <c r="DM101" i="12" s="1"/>
  <c r="DO101" i="12" s="1"/>
  <c r="DJ147" i="12"/>
  <c r="DB165" i="12"/>
  <c r="DD165" i="12" s="1"/>
  <c r="DH102" i="12"/>
  <c r="DJ102" i="12" s="1"/>
  <c r="DI132" i="12"/>
  <c r="DK132" i="12" s="1"/>
  <c r="DI109" i="12"/>
  <c r="DK109" i="12" s="1"/>
  <c r="DH153" i="12"/>
  <c r="DJ153" i="12" s="1"/>
  <c r="DF120" i="12"/>
  <c r="DG120" i="12" s="1"/>
  <c r="DH94" i="12"/>
  <c r="DI94" i="12"/>
  <c r="DH135" i="12"/>
  <c r="DJ135" i="12" s="1"/>
  <c r="DI86" i="12"/>
  <c r="DK86" i="12" s="1"/>
  <c r="DN84" i="12"/>
  <c r="DP84" i="12" s="1"/>
  <c r="DN129" i="12"/>
  <c r="DP129" i="12" s="1"/>
  <c r="DI73" i="12"/>
  <c r="DK73" i="12" s="1"/>
  <c r="DI92" i="12"/>
  <c r="DK92" i="12" s="1"/>
  <c r="DL105" i="12"/>
  <c r="DM105" i="12" s="1"/>
  <c r="DN105" i="12" s="1"/>
  <c r="DN155" i="12"/>
  <c r="DP155" i="12" s="1"/>
  <c r="DI93" i="12"/>
  <c r="DK93" i="12" s="1"/>
  <c r="DH103" i="12"/>
  <c r="DI103" i="12"/>
  <c r="DH150" i="12"/>
  <c r="DJ150" i="12" s="1"/>
  <c r="DF104" i="12"/>
  <c r="DG104" i="12" s="1"/>
  <c r="DI104" i="12" s="1"/>
  <c r="DI131" i="12"/>
  <c r="DK131" i="12" s="1"/>
  <c r="DI161" i="12"/>
  <c r="DK161" i="12" s="1"/>
  <c r="DN113" i="12"/>
  <c r="DO113" i="12"/>
  <c r="DH69" i="12"/>
  <c r="DJ69" i="12" s="1"/>
  <c r="DO106" i="12"/>
  <c r="DQ106" i="12" s="1"/>
  <c r="DB83" i="12"/>
  <c r="DD83" i="12" s="1"/>
  <c r="CZ108" i="12"/>
  <c r="DA108" i="12" s="1"/>
  <c r="DB108" i="12" s="1"/>
  <c r="DF111" i="12"/>
  <c r="DG111" i="12" s="1"/>
  <c r="DH111" i="12" s="1"/>
  <c r="DN117" i="12"/>
  <c r="DP117" i="12" s="1"/>
  <c r="DI139" i="12"/>
  <c r="DK139" i="12" s="1"/>
  <c r="DH137" i="12"/>
  <c r="DJ137" i="12" s="1"/>
  <c r="DF79" i="12"/>
  <c r="DG79" i="12" s="1"/>
  <c r="DH79" i="12" s="1"/>
  <c r="CW88" i="12"/>
  <c r="CY88" i="12" s="1"/>
  <c r="CU169" i="12"/>
  <c r="DH87" i="12"/>
  <c r="DJ87" i="12" s="1"/>
  <c r="DC140" i="12"/>
  <c r="DE140" i="12" s="1"/>
  <c r="DI116" i="12"/>
  <c r="DK116" i="12" s="1"/>
  <c r="DI167" i="12"/>
  <c r="DK167" i="12" s="1"/>
  <c r="DI91" i="12"/>
  <c r="DK91" i="12" s="1"/>
  <c r="DI81" i="12"/>
  <c r="DK81" i="12" s="1"/>
  <c r="DN100" i="12"/>
  <c r="DO100" i="12"/>
  <c r="DF123" i="12"/>
  <c r="DG123" i="12" s="1"/>
  <c r="DH123" i="12" s="1"/>
  <c r="DH85" i="12"/>
  <c r="DJ85" i="12" s="1"/>
  <c r="DN95" i="12"/>
  <c r="DO95" i="12"/>
  <c r="DF96" i="12"/>
  <c r="DG96" i="12" s="1"/>
  <c r="DO128" i="12"/>
  <c r="DQ128" i="12" s="1"/>
  <c r="DI151" i="12"/>
  <c r="DK151" i="12" s="1"/>
  <c r="DL147" i="12"/>
  <c r="DM147" i="12" s="1"/>
  <c r="DI149" i="12"/>
  <c r="DK149" i="12" s="1"/>
  <c r="DO143" i="12"/>
  <c r="DQ143" i="12" s="1"/>
  <c r="DN112" i="12"/>
  <c r="DO112" i="12"/>
  <c r="DN99" i="12"/>
  <c r="DP99" i="12" s="1"/>
  <c r="DH115" i="12"/>
  <c r="DI115" i="12"/>
  <c r="DH162" i="12"/>
  <c r="DI162" i="12"/>
  <c r="DI156" i="12"/>
  <c r="DK156" i="12" s="1"/>
  <c r="DN110" i="12"/>
  <c r="DO110" i="12"/>
  <c r="DF148" i="12"/>
  <c r="DG148" i="12" s="1"/>
  <c r="DI148" i="12" s="1"/>
  <c r="DF77" i="12"/>
  <c r="DG77" i="12" s="1"/>
  <c r="DI77" i="12" s="1"/>
  <c r="DF146" i="12"/>
  <c r="DG146" i="12" s="1"/>
  <c r="DH146" i="12" s="1"/>
  <c r="DI71" i="12"/>
  <c r="DK71" i="12" s="1"/>
  <c r="DL118" i="12"/>
  <c r="DM118" i="12" s="1"/>
  <c r="DN118" i="12" s="1"/>
  <c r="DF121" i="12"/>
  <c r="DG121" i="12" s="1"/>
  <c r="DH121" i="12" s="1"/>
  <c r="DH166" i="12"/>
  <c r="DJ166" i="12" s="1"/>
  <c r="DL76" i="12"/>
  <c r="DM76" i="12" s="1"/>
  <c r="DN76" i="12" s="1"/>
  <c r="DL119" i="12"/>
  <c r="DM119" i="12" s="1"/>
  <c r="DO119" i="12" s="1"/>
  <c r="DF154" i="12"/>
  <c r="DG154" i="12" s="1"/>
  <c r="DI154" i="12" s="1"/>
  <c r="DN97" i="12"/>
  <c r="DP97" i="12" s="1"/>
  <c r="DL98" i="12"/>
  <c r="DM98" i="12" s="1"/>
  <c r="DN98" i="12" s="1"/>
  <c r="DC152" i="12"/>
  <c r="DB152" i="12"/>
  <c r="DI164" i="12"/>
  <c r="DH164" i="12"/>
  <c r="DB142" i="12"/>
  <c r="DC142" i="12"/>
  <c r="DC144" i="12"/>
  <c r="DB144" i="12"/>
  <c r="DH158" i="12"/>
  <c r="DI158" i="12"/>
  <c r="DO124" i="12"/>
  <c r="DN124" i="12"/>
  <c r="DJ145" i="12" l="1"/>
  <c r="DL145" i="12" s="1"/>
  <c r="DM145" i="12" s="1"/>
  <c r="DO145" i="12" s="1"/>
  <c r="DK78" i="12"/>
  <c r="DK127" i="12"/>
  <c r="DN126" i="12"/>
  <c r="DO126" i="12"/>
  <c r="DJ127" i="12"/>
  <c r="DQ124" i="12"/>
  <c r="DJ94" i="12"/>
  <c r="DP112" i="12"/>
  <c r="DD144" i="12"/>
  <c r="DJ164" i="12"/>
  <c r="DJ103" i="12"/>
  <c r="DI111" i="12"/>
  <c r="DK111" i="12" s="1"/>
  <c r="DQ110" i="12"/>
  <c r="DK162" i="12"/>
  <c r="DK115" i="12"/>
  <c r="DD142" i="12"/>
  <c r="DE152" i="12"/>
  <c r="DP95" i="12"/>
  <c r="DP100" i="12"/>
  <c r="DP113" i="12"/>
  <c r="DK158" i="12"/>
  <c r="DP124" i="12"/>
  <c r="DQ112" i="12"/>
  <c r="DK103" i="12"/>
  <c r="CX88" i="12"/>
  <c r="CZ88" i="12" s="1"/>
  <c r="DA88" i="12" s="1"/>
  <c r="DA169" i="12" s="1"/>
  <c r="DJ167" i="12"/>
  <c r="DK153" i="12"/>
  <c r="DJ86" i="12"/>
  <c r="DL86" i="12" s="1"/>
  <c r="DM86" i="12" s="1"/>
  <c r="DO86" i="12" s="1"/>
  <c r="DP128" i="12"/>
  <c r="DQ84" i="12"/>
  <c r="DQ97" i="12"/>
  <c r="DJ151" i="12"/>
  <c r="DL151" i="12" s="1"/>
  <c r="DM151" i="12" s="1"/>
  <c r="DO151" i="12" s="1"/>
  <c r="DQ99" i="12"/>
  <c r="DR99" i="12" s="1"/>
  <c r="DS99" i="12" s="1"/>
  <c r="DU99" i="12" s="1"/>
  <c r="DJ91" i="12"/>
  <c r="DJ161" i="12"/>
  <c r="DL161" i="12" s="1"/>
  <c r="DM161" i="12" s="1"/>
  <c r="DN161" i="12" s="1"/>
  <c r="DJ81" i="12"/>
  <c r="DL81" i="12" s="1"/>
  <c r="DM81" i="12" s="1"/>
  <c r="DN81" i="12" s="1"/>
  <c r="DK87" i="12"/>
  <c r="DK137" i="12"/>
  <c r="DK166" i="12"/>
  <c r="DL166" i="12" s="1"/>
  <c r="DM166" i="12" s="1"/>
  <c r="DN166" i="12" s="1"/>
  <c r="DE165" i="12"/>
  <c r="DF165" i="12" s="1"/>
  <c r="DG165" i="12" s="1"/>
  <c r="DH165" i="12" s="1"/>
  <c r="DK69" i="12"/>
  <c r="DJ139" i="12"/>
  <c r="DE144" i="12"/>
  <c r="DP110" i="12"/>
  <c r="DR110" i="12" s="1"/>
  <c r="DS110" i="12" s="1"/>
  <c r="DJ162" i="12"/>
  <c r="DJ115" i="12"/>
  <c r="DJ132" i="12"/>
  <c r="DL132" i="12" s="1"/>
  <c r="DM132" i="12" s="1"/>
  <c r="DN132" i="12" s="1"/>
  <c r="DJ131" i="12"/>
  <c r="DL131" i="12" s="1"/>
  <c r="DM131" i="12" s="1"/>
  <c r="DO131" i="12" s="1"/>
  <c r="DQ155" i="12"/>
  <c r="DK85" i="12"/>
  <c r="DQ129" i="12"/>
  <c r="DR129" i="12" s="1"/>
  <c r="DS129" i="12" s="1"/>
  <c r="DU129" i="12" s="1"/>
  <c r="DQ117" i="12"/>
  <c r="DR117" i="12" s="1"/>
  <c r="DS117" i="12" s="1"/>
  <c r="DJ73" i="12"/>
  <c r="DK150" i="12"/>
  <c r="DJ71" i="12"/>
  <c r="DL71" i="12" s="1"/>
  <c r="DM71" i="12" s="1"/>
  <c r="DO71" i="12" s="1"/>
  <c r="DJ149" i="12"/>
  <c r="DK164" i="12"/>
  <c r="DJ158" i="12"/>
  <c r="DE142" i="12"/>
  <c r="DD152" i="12"/>
  <c r="DQ95" i="12"/>
  <c r="DQ100" i="12"/>
  <c r="DQ113" i="12"/>
  <c r="DK94" i="12"/>
  <c r="DK102" i="12"/>
  <c r="DL102" i="12" s="1"/>
  <c r="DM102" i="12" s="1"/>
  <c r="DK135" i="12"/>
  <c r="DJ109" i="12"/>
  <c r="DL109" i="12" s="1"/>
  <c r="DM109" i="12" s="1"/>
  <c r="DO109" i="12" s="1"/>
  <c r="DP143" i="12"/>
  <c r="DR143" i="12" s="1"/>
  <c r="DS143" i="12" s="1"/>
  <c r="DJ156" i="12"/>
  <c r="DP106" i="12"/>
  <c r="DR106" i="12" s="1"/>
  <c r="DS106" i="12" s="1"/>
  <c r="DJ93" i="12"/>
  <c r="DL93" i="12" s="1"/>
  <c r="DM93" i="12" s="1"/>
  <c r="DN93" i="12" s="1"/>
  <c r="DJ92" i="12"/>
  <c r="DL92" i="12" s="1"/>
  <c r="DM92" i="12" s="1"/>
  <c r="DN92" i="12" s="1"/>
  <c r="DE83" i="12"/>
  <c r="DJ116" i="12"/>
  <c r="DL116" i="12" s="1"/>
  <c r="DM116" i="12" s="1"/>
  <c r="DO116" i="12" s="1"/>
  <c r="DD140" i="12"/>
  <c r="DF140" i="12" s="1"/>
  <c r="DG140" i="12" s="1"/>
  <c r="DI140" i="12" s="1"/>
  <c r="DN133" i="12"/>
  <c r="DP133" i="12" s="1"/>
  <c r="DI123" i="12"/>
  <c r="DK123" i="12" s="1"/>
  <c r="DC70" i="12"/>
  <c r="DE70" i="12" s="1"/>
  <c r="DN74" i="12"/>
  <c r="DO74" i="12"/>
  <c r="DH77" i="12"/>
  <c r="DJ77" i="12" s="1"/>
  <c r="DO68" i="12"/>
  <c r="DQ68" i="12" s="1"/>
  <c r="DR84" i="12"/>
  <c r="DS84" i="12" s="1"/>
  <c r="DT84" i="12" s="1"/>
  <c r="DL85" i="12"/>
  <c r="DM85" i="12" s="1"/>
  <c r="DH122" i="12"/>
  <c r="DJ122" i="12" s="1"/>
  <c r="DI120" i="12"/>
  <c r="DH120" i="12"/>
  <c r="DL73" i="12"/>
  <c r="DM73" i="12" s="1"/>
  <c r="DI121" i="12"/>
  <c r="DK121" i="12" s="1"/>
  <c r="DO82" i="12"/>
  <c r="DQ82" i="12" s="1"/>
  <c r="DL149" i="12"/>
  <c r="DM149" i="12" s="1"/>
  <c r="DN149" i="12" s="1"/>
  <c r="DL139" i="12"/>
  <c r="DM139" i="12" s="1"/>
  <c r="DO138" i="12"/>
  <c r="DQ138" i="12" s="1"/>
  <c r="DH104" i="12"/>
  <c r="DJ104" i="12" s="1"/>
  <c r="DI146" i="12"/>
  <c r="DK146" i="12" s="1"/>
  <c r="DI79" i="12"/>
  <c r="DK79" i="12" s="1"/>
  <c r="DH148" i="12"/>
  <c r="DJ148" i="12" s="1"/>
  <c r="DF83" i="12"/>
  <c r="DG83" i="12" s="1"/>
  <c r="DO118" i="12"/>
  <c r="DQ118" i="12" s="1"/>
  <c r="DO134" i="12"/>
  <c r="DQ134" i="12" s="1"/>
  <c r="DL137" i="12"/>
  <c r="DM137" i="12" s="1"/>
  <c r="DN137" i="12" s="1"/>
  <c r="DL167" i="12"/>
  <c r="DM167" i="12" s="1"/>
  <c r="DL89" i="12"/>
  <c r="DM89" i="12" s="1"/>
  <c r="DN89" i="12" s="1"/>
  <c r="DO107" i="12"/>
  <c r="DQ107" i="12" s="1"/>
  <c r="DN119" i="12"/>
  <c r="DP119" i="12" s="1"/>
  <c r="DO105" i="12"/>
  <c r="DQ105" i="12" s="1"/>
  <c r="DN114" i="12"/>
  <c r="DP114" i="12" s="1"/>
  <c r="DC108" i="12"/>
  <c r="DE108" i="12" s="1"/>
  <c r="DL87" i="12"/>
  <c r="DM87" i="12" s="1"/>
  <c r="DN87" i="12" s="1"/>
  <c r="DH154" i="12"/>
  <c r="DJ154" i="12" s="1"/>
  <c r="DF163" i="12"/>
  <c r="DG163" i="12" s="1"/>
  <c r="DI163" i="12" s="1"/>
  <c r="DL153" i="12"/>
  <c r="DM153" i="12" s="1"/>
  <c r="DN153" i="12" s="1"/>
  <c r="DU80" i="12"/>
  <c r="DW80" i="12" s="1"/>
  <c r="DF141" i="12"/>
  <c r="DG141" i="12" s="1"/>
  <c r="DH141" i="12" s="1"/>
  <c r="DN101" i="12"/>
  <c r="DP101" i="12" s="1"/>
  <c r="DR97" i="12"/>
  <c r="DS97" i="12" s="1"/>
  <c r="DL156" i="12"/>
  <c r="DM156" i="12" s="1"/>
  <c r="DO156" i="12" s="1"/>
  <c r="DN157" i="12"/>
  <c r="DP157" i="12" s="1"/>
  <c r="DO76" i="12"/>
  <c r="DQ76" i="12" s="1"/>
  <c r="DH96" i="12"/>
  <c r="DI96" i="12"/>
  <c r="DH90" i="12"/>
  <c r="DJ90" i="12" s="1"/>
  <c r="DN147" i="12"/>
  <c r="DO147" i="12"/>
  <c r="DO75" i="12"/>
  <c r="DN75" i="12"/>
  <c r="DO125" i="12"/>
  <c r="DQ125" i="12" s="1"/>
  <c r="DL78" i="12"/>
  <c r="DM78" i="12" s="1"/>
  <c r="DN78" i="12" s="1"/>
  <c r="DO130" i="12"/>
  <c r="DQ130" i="12" s="1"/>
  <c r="DL69" i="12"/>
  <c r="DM69" i="12" s="1"/>
  <c r="DO69" i="12" s="1"/>
  <c r="DL150" i="12"/>
  <c r="DM150" i="12" s="1"/>
  <c r="DN150" i="12" s="1"/>
  <c r="DF159" i="12"/>
  <c r="DG159" i="12" s="1"/>
  <c r="DI159" i="12" s="1"/>
  <c r="DO72" i="12"/>
  <c r="DN72" i="12"/>
  <c r="DR155" i="12"/>
  <c r="DS155" i="12" s="1"/>
  <c r="DT155" i="12" s="1"/>
  <c r="DL135" i="12"/>
  <c r="DM135" i="12" s="1"/>
  <c r="DO135" i="12" s="1"/>
  <c r="DO98" i="12"/>
  <c r="DQ98" i="12" s="1"/>
  <c r="DL91" i="12"/>
  <c r="DM91" i="12" s="1"/>
  <c r="DO91" i="12" s="1"/>
  <c r="DR128" i="12"/>
  <c r="DS128" i="12" s="1"/>
  <c r="DT128" i="12" s="1"/>
  <c r="DF168" i="12"/>
  <c r="DG168" i="12" s="1"/>
  <c r="DL136" i="12"/>
  <c r="DM136" i="12" s="1"/>
  <c r="DF160" i="12"/>
  <c r="DG160" i="12" s="1"/>
  <c r="DN145" i="12" l="1"/>
  <c r="DP145" i="12" s="1"/>
  <c r="DQ126" i="12"/>
  <c r="DJ111" i="12"/>
  <c r="DP126" i="12"/>
  <c r="DL127" i="12"/>
  <c r="DM127" i="12" s="1"/>
  <c r="DN127" i="12" s="1"/>
  <c r="DO102" i="12"/>
  <c r="DN102" i="12"/>
  <c r="DP72" i="12"/>
  <c r="DP147" i="12"/>
  <c r="DJ96" i="12"/>
  <c r="DP75" i="12"/>
  <c r="DJ120" i="12"/>
  <c r="DP74" i="12"/>
  <c r="DQ75" i="12"/>
  <c r="DK120" i="12"/>
  <c r="DQ74" i="12"/>
  <c r="DV80" i="12"/>
  <c r="DX80" i="12" s="1"/>
  <c r="DY80" i="12" s="1"/>
  <c r="DK77" i="12"/>
  <c r="DK122" i="12"/>
  <c r="DL122" i="12" s="1"/>
  <c r="DM122" i="12" s="1"/>
  <c r="DJ123" i="12"/>
  <c r="DL123" i="12" s="1"/>
  <c r="DM123" i="12" s="1"/>
  <c r="DO123" i="12" s="1"/>
  <c r="DJ146" i="12"/>
  <c r="DL146" i="12" s="1"/>
  <c r="DM146" i="12" s="1"/>
  <c r="DN146" i="12" s="1"/>
  <c r="DK90" i="12"/>
  <c r="DQ119" i="12"/>
  <c r="DP107" i="12"/>
  <c r="DR107" i="12" s="1"/>
  <c r="DS107" i="12" s="1"/>
  <c r="DU107" i="12" s="1"/>
  <c r="DJ121" i="12"/>
  <c r="DL121" i="12" s="1"/>
  <c r="DM121" i="12" s="1"/>
  <c r="DO121" i="12" s="1"/>
  <c r="DP138" i="12"/>
  <c r="DP82" i="12"/>
  <c r="DR82" i="12" s="1"/>
  <c r="DS82" i="12" s="1"/>
  <c r="DT82" i="12" s="1"/>
  <c r="DJ79" i="12"/>
  <c r="DD70" i="12"/>
  <c r="DF70" i="12" s="1"/>
  <c r="DG70" i="12" s="1"/>
  <c r="DH70" i="12" s="1"/>
  <c r="DQ72" i="12"/>
  <c r="DQ147" i="12"/>
  <c r="DK96" i="12"/>
  <c r="DK104" i="12"/>
  <c r="DL104" i="12" s="1"/>
  <c r="DM104" i="12" s="1"/>
  <c r="DN104" i="12" s="1"/>
  <c r="DK154" i="12"/>
  <c r="DD108" i="12"/>
  <c r="DP76" i="12"/>
  <c r="DR76" i="12" s="1"/>
  <c r="DS76" i="12" s="1"/>
  <c r="DP125" i="12"/>
  <c r="DR125" i="12" s="1"/>
  <c r="DS125" i="12" s="1"/>
  <c r="DU125" i="12" s="1"/>
  <c r="DQ157" i="12"/>
  <c r="DP68" i="12"/>
  <c r="DK148" i="12"/>
  <c r="DL148" i="12" s="1"/>
  <c r="DM148" i="12" s="1"/>
  <c r="DO148" i="12" s="1"/>
  <c r="DQ101" i="12"/>
  <c r="DR101" i="12" s="1"/>
  <c r="DS101" i="12" s="1"/>
  <c r="DT101" i="12" s="1"/>
  <c r="DQ114" i="12"/>
  <c r="DP98" i="12"/>
  <c r="DP134" i="12"/>
  <c r="DQ133" i="12"/>
  <c r="DR133" i="12" s="1"/>
  <c r="DS133" i="12" s="1"/>
  <c r="DU133" i="12" s="1"/>
  <c r="DP130" i="12"/>
  <c r="DP105" i="12"/>
  <c r="DR105" i="12" s="1"/>
  <c r="DS105" i="12" s="1"/>
  <c r="DU105" i="12" s="1"/>
  <c r="DP118" i="12"/>
  <c r="DR118" i="12" s="1"/>
  <c r="DS118" i="12" s="1"/>
  <c r="DT118" i="12" s="1"/>
  <c r="DQ145" i="12"/>
  <c r="DR145" i="12" s="1"/>
  <c r="DS145" i="12" s="1"/>
  <c r="DT145" i="12" s="1"/>
  <c r="DO153" i="12"/>
  <c r="DQ153" i="12" s="1"/>
  <c r="DI165" i="12"/>
  <c r="DK165" i="12" s="1"/>
  <c r="DN85" i="12"/>
  <c r="DO85" i="12"/>
  <c r="DN156" i="12"/>
  <c r="DP156" i="12" s="1"/>
  <c r="DI141" i="12"/>
  <c r="DK141" i="12" s="1"/>
  <c r="DL94" i="12"/>
  <c r="DM94" i="12" s="1"/>
  <c r="DO94" i="12" s="1"/>
  <c r="DR126" i="12"/>
  <c r="DS126" i="12" s="1"/>
  <c r="DT126" i="12" s="1"/>
  <c r="DR95" i="12"/>
  <c r="DS95" i="12" s="1"/>
  <c r="DU95" i="12" s="1"/>
  <c r="DR113" i="12"/>
  <c r="DS113" i="12" s="1"/>
  <c r="DU113" i="12" s="1"/>
  <c r="DO73" i="12"/>
  <c r="DN73" i="12"/>
  <c r="DU84" i="12"/>
  <c r="DW84" i="12" s="1"/>
  <c r="DR134" i="12"/>
  <c r="DS134" i="12" s="1"/>
  <c r="DN116" i="12"/>
  <c r="DP116" i="12" s="1"/>
  <c r="DL103" i="12"/>
  <c r="DM103" i="12" s="1"/>
  <c r="DN103" i="12" s="1"/>
  <c r="DO139" i="12"/>
  <c r="DN139" i="12"/>
  <c r="DU143" i="12"/>
  <c r="DT143" i="12"/>
  <c r="DH140" i="12"/>
  <c r="DJ140" i="12" s="1"/>
  <c r="DR100" i="12"/>
  <c r="DS100" i="12" s="1"/>
  <c r="DT100" i="12" s="1"/>
  <c r="DL154" i="12"/>
  <c r="DM154" i="12" s="1"/>
  <c r="DO149" i="12"/>
  <c r="DQ149" i="12" s="1"/>
  <c r="DF144" i="12"/>
  <c r="DG144" i="12" s="1"/>
  <c r="DH144" i="12" s="1"/>
  <c r="DO93" i="12"/>
  <c r="DQ93" i="12" s="1"/>
  <c r="DO92" i="12"/>
  <c r="DQ92" i="12" s="1"/>
  <c r="DR130" i="12"/>
  <c r="DS130" i="12" s="1"/>
  <c r="DU106" i="12"/>
  <c r="DT106" i="12"/>
  <c r="DH159" i="12"/>
  <c r="DJ159" i="12" s="1"/>
  <c r="DT99" i="12"/>
  <c r="DV99" i="12" s="1"/>
  <c r="DL77" i="12"/>
  <c r="DM77" i="12" s="1"/>
  <c r="DO77" i="12" s="1"/>
  <c r="DO132" i="12"/>
  <c r="DQ132" i="12" s="1"/>
  <c r="DR157" i="12"/>
  <c r="DS157" i="12" s="1"/>
  <c r="DO161" i="12"/>
  <c r="DQ161" i="12" s="1"/>
  <c r="DR112" i="12"/>
  <c r="DS112" i="12" s="1"/>
  <c r="DT112" i="12" s="1"/>
  <c r="DI83" i="12"/>
  <c r="DH83" i="12"/>
  <c r="DO89" i="12"/>
  <c r="DQ89" i="12" s="1"/>
  <c r="DF108" i="12"/>
  <c r="DG108" i="12" s="1"/>
  <c r="DH108" i="12" s="1"/>
  <c r="DO167" i="12"/>
  <c r="DN167" i="12"/>
  <c r="DH163" i="12"/>
  <c r="DJ163" i="12" s="1"/>
  <c r="DU97" i="12"/>
  <c r="DT97" i="12"/>
  <c r="DO166" i="12"/>
  <c r="DQ166" i="12" s="1"/>
  <c r="DO87" i="12"/>
  <c r="DQ87" i="12" s="1"/>
  <c r="DN151" i="12"/>
  <c r="DP151" i="12" s="1"/>
  <c r="DO81" i="12"/>
  <c r="DQ81" i="12" s="1"/>
  <c r="DN86" i="12"/>
  <c r="DP86" i="12" s="1"/>
  <c r="DN131" i="12"/>
  <c r="DP131" i="12" s="1"/>
  <c r="DN109" i="12"/>
  <c r="DP109" i="12" s="1"/>
  <c r="DN71" i="12"/>
  <c r="DP71" i="12" s="1"/>
  <c r="DB88" i="12"/>
  <c r="DL90" i="12"/>
  <c r="DM90" i="12" s="1"/>
  <c r="DC88" i="12"/>
  <c r="DR68" i="12"/>
  <c r="DS68" i="12" s="1"/>
  <c r="DT68" i="12" s="1"/>
  <c r="DF152" i="12"/>
  <c r="DG152" i="12" s="1"/>
  <c r="DH152" i="12" s="1"/>
  <c r="DR98" i="12"/>
  <c r="DS98" i="12" s="1"/>
  <c r="DU98" i="12" s="1"/>
  <c r="DL115" i="12"/>
  <c r="DM115" i="12" s="1"/>
  <c r="DO115" i="12" s="1"/>
  <c r="DL162" i="12"/>
  <c r="DM162" i="12" s="1"/>
  <c r="DO162" i="12" s="1"/>
  <c r="DN69" i="12"/>
  <c r="DP69" i="12" s="1"/>
  <c r="DF142" i="12"/>
  <c r="DG142" i="12" s="1"/>
  <c r="DI142" i="12" s="1"/>
  <c r="DN135" i="12"/>
  <c r="DP135" i="12" s="1"/>
  <c r="DO78" i="12"/>
  <c r="DQ78" i="12" s="1"/>
  <c r="DU128" i="12"/>
  <c r="DW128" i="12" s="1"/>
  <c r="DN91" i="12"/>
  <c r="DP91" i="12" s="1"/>
  <c r="DO137" i="12"/>
  <c r="DQ137" i="12" s="1"/>
  <c r="DT110" i="12"/>
  <c r="DU110" i="12"/>
  <c r="DL79" i="12"/>
  <c r="DM79" i="12" s="1"/>
  <c r="DN79" i="12" s="1"/>
  <c r="DU155" i="12"/>
  <c r="DW155" i="12" s="1"/>
  <c r="DL111" i="12"/>
  <c r="DM111" i="12" s="1"/>
  <c r="DO111" i="12" s="1"/>
  <c r="DR138" i="12"/>
  <c r="DS138" i="12" s="1"/>
  <c r="DU138" i="12" s="1"/>
  <c r="DT129" i="12"/>
  <c r="DV129" i="12" s="1"/>
  <c r="DL164" i="12"/>
  <c r="DM164" i="12" s="1"/>
  <c r="DN164" i="12" s="1"/>
  <c r="DO150" i="12"/>
  <c r="DQ150" i="12" s="1"/>
  <c r="DR119" i="12"/>
  <c r="DS119" i="12" s="1"/>
  <c r="DU119" i="12" s="1"/>
  <c r="DL158" i="12"/>
  <c r="DM158" i="12" s="1"/>
  <c r="DO158" i="12" s="1"/>
  <c r="DR114" i="12"/>
  <c r="DS114" i="12" s="1"/>
  <c r="DU114" i="12" s="1"/>
  <c r="DT117" i="12"/>
  <c r="DU117" i="12"/>
  <c r="DR124" i="12"/>
  <c r="DS124" i="12" s="1"/>
  <c r="DT124" i="12" s="1"/>
  <c r="DH160" i="12"/>
  <c r="DI160" i="12"/>
  <c r="DN136" i="12"/>
  <c r="DO136" i="12"/>
  <c r="DI168" i="12"/>
  <c r="DH168" i="12"/>
  <c r="DO127" i="12" l="1"/>
  <c r="DP127" i="12" s="1"/>
  <c r="DR147" i="12"/>
  <c r="DS147" i="12" s="1"/>
  <c r="DT147" i="12" s="1"/>
  <c r="DK168" i="12"/>
  <c r="DJ160" i="12"/>
  <c r="DQ102" i="12"/>
  <c r="DP102" i="12"/>
  <c r="DW97" i="12"/>
  <c r="DW110" i="12"/>
  <c r="DP167" i="12"/>
  <c r="DJ83" i="12"/>
  <c r="DR74" i="12"/>
  <c r="DS74" i="12" s="1"/>
  <c r="DU74" i="12" s="1"/>
  <c r="DP136" i="12"/>
  <c r="DW117" i="12"/>
  <c r="DW106" i="12"/>
  <c r="DV143" i="12"/>
  <c r="DQ139" i="12"/>
  <c r="DQ85" i="12"/>
  <c r="DE88" i="12"/>
  <c r="DP73" i="12"/>
  <c r="DV84" i="12"/>
  <c r="DX84" i="12" s="1"/>
  <c r="DY84" i="12" s="1"/>
  <c r="DZ84" i="12" s="1"/>
  <c r="DV97" i="12"/>
  <c r="DP153" i="12"/>
  <c r="DQ73" i="12"/>
  <c r="DJ165" i="12"/>
  <c r="DQ136" i="12"/>
  <c r="DV110" i="12"/>
  <c r="DD88" i="12"/>
  <c r="DQ167" i="12"/>
  <c r="DR167" i="12" s="1"/>
  <c r="DS167" i="12" s="1"/>
  <c r="DU167" i="12" s="1"/>
  <c r="DK83" i="12"/>
  <c r="DV106" i="12"/>
  <c r="DX106" i="12" s="1"/>
  <c r="DY106" i="12" s="1"/>
  <c r="DZ106" i="12" s="1"/>
  <c r="DP139" i="12"/>
  <c r="DW99" i="12"/>
  <c r="DX99" i="12" s="1"/>
  <c r="DY99" i="12" s="1"/>
  <c r="DZ99" i="12" s="1"/>
  <c r="DQ71" i="12"/>
  <c r="DP87" i="12"/>
  <c r="DR87" i="12" s="1"/>
  <c r="DS87" i="12" s="1"/>
  <c r="DT87" i="12" s="1"/>
  <c r="DP93" i="12"/>
  <c r="DR93" i="12" s="1"/>
  <c r="DS93" i="12" s="1"/>
  <c r="DQ151" i="12"/>
  <c r="DR151" i="12" s="1"/>
  <c r="DS151" i="12" s="1"/>
  <c r="DK159" i="12"/>
  <c r="DQ69" i="12"/>
  <c r="DP132" i="12"/>
  <c r="DR132" i="12" s="1"/>
  <c r="DS132" i="12" s="1"/>
  <c r="DT132" i="12" s="1"/>
  <c r="DQ131" i="12"/>
  <c r="DJ168" i="12"/>
  <c r="DK160" i="12"/>
  <c r="DV117" i="12"/>
  <c r="DW143" i="12"/>
  <c r="DP85" i="12"/>
  <c r="DP149" i="12"/>
  <c r="DR149" i="12" s="1"/>
  <c r="DS149" i="12" s="1"/>
  <c r="DT149" i="12" s="1"/>
  <c r="DJ141" i="12"/>
  <c r="DQ86" i="12"/>
  <c r="DR86" i="12" s="1"/>
  <c r="DS86" i="12" s="1"/>
  <c r="DU86" i="12" s="1"/>
  <c r="DP81" i="12"/>
  <c r="DP150" i="12"/>
  <c r="DR150" i="12" s="1"/>
  <c r="DS150" i="12" s="1"/>
  <c r="DP89" i="12"/>
  <c r="DW129" i="12"/>
  <c r="DX129" i="12" s="1"/>
  <c r="DY129" i="12" s="1"/>
  <c r="DQ116" i="12"/>
  <c r="DR116" i="12" s="1"/>
  <c r="DS116" i="12" s="1"/>
  <c r="DU116" i="12" s="1"/>
  <c r="DP78" i="12"/>
  <c r="DR78" i="12" s="1"/>
  <c r="DS78" i="12" s="1"/>
  <c r="DQ135" i="12"/>
  <c r="DP137" i="12"/>
  <c r="DR137" i="12" s="1"/>
  <c r="DS137" i="12" s="1"/>
  <c r="DU137" i="12" s="1"/>
  <c r="DQ156" i="12"/>
  <c r="DV155" i="12"/>
  <c r="DX155" i="12" s="1"/>
  <c r="DY155" i="12" s="1"/>
  <c r="DP166" i="12"/>
  <c r="DP161" i="12"/>
  <c r="DR161" i="12" s="1"/>
  <c r="DS161" i="12" s="1"/>
  <c r="DU161" i="12" s="1"/>
  <c r="DQ91" i="12"/>
  <c r="DK140" i="12"/>
  <c r="DL140" i="12" s="1"/>
  <c r="DM140" i="12" s="1"/>
  <c r="DO140" i="12" s="1"/>
  <c r="DP92" i="12"/>
  <c r="DK163" i="12"/>
  <c r="DL163" i="12" s="1"/>
  <c r="DM163" i="12" s="1"/>
  <c r="DN163" i="12" s="1"/>
  <c r="DQ109" i="12"/>
  <c r="DV128" i="12"/>
  <c r="DX128" i="12" s="1"/>
  <c r="DY128" i="12" s="1"/>
  <c r="DZ128" i="12" s="1"/>
  <c r="DN77" i="12"/>
  <c r="DP77" i="12" s="1"/>
  <c r="DL165" i="12"/>
  <c r="DM165" i="12" s="1"/>
  <c r="DO104" i="12"/>
  <c r="DQ104" i="12" s="1"/>
  <c r="DN94" i="12"/>
  <c r="DP94" i="12" s="1"/>
  <c r="DI144" i="12"/>
  <c r="DK144" i="12" s="1"/>
  <c r="DU126" i="12"/>
  <c r="DW126" i="12" s="1"/>
  <c r="DI152" i="12"/>
  <c r="DK152" i="12" s="1"/>
  <c r="DN122" i="12"/>
  <c r="DO122" i="12"/>
  <c r="DL120" i="12"/>
  <c r="DM120" i="12" s="1"/>
  <c r="DN120" i="12" s="1"/>
  <c r="DT95" i="12"/>
  <c r="DV95" i="12" s="1"/>
  <c r="DT134" i="12"/>
  <c r="DU134" i="12"/>
  <c r="DT113" i="12"/>
  <c r="DV113" i="12" s="1"/>
  <c r="DO103" i="12"/>
  <c r="DQ103" i="12" s="1"/>
  <c r="DT74" i="12"/>
  <c r="DV74" i="12" s="1"/>
  <c r="DT130" i="12"/>
  <c r="DU130" i="12"/>
  <c r="DO154" i="12"/>
  <c r="DN154" i="12"/>
  <c r="DR109" i="12"/>
  <c r="DS109" i="12" s="1"/>
  <c r="DT76" i="12"/>
  <c r="DU76" i="12"/>
  <c r="DU100" i="12"/>
  <c r="DW100" i="12" s="1"/>
  <c r="DR89" i="12"/>
  <c r="DS89" i="12" s="1"/>
  <c r="DT89" i="12" s="1"/>
  <c r="DI108" i="12"/>
  <c r="DK108" i="12" s="1"/>
  <c r="DU145" i="12"/>
  <c r="DW145" i="12" s="1"/>
  <c r="DT107" i="12"/>
  <c r="DV107" i="12" s="1"/>
  <c r="DR131" i="12"/>
  <c r="DS131" i="12" s="1"/>
  <c r="DT131" i="12" s="1"/>
  <c r="DN123" i="12"/>
  <c r="DP123" i="12" s="1"/>
  <c r="DN111" i="12"/>
  <c r="DP111" i="12" s="1"/>
  <c r="DO146" i="12"/>
  <c r="DQ146" i="12" s="1"/>
  <c r="DU118" i="12"/>
  <c r="DW118" i="12" s="1"/>
  <c r="DU112" i="12"/>
  <c r="DW112" i="12" s="1"/>
  <c r="DU157" i="12"/>
  <c r="DT157" i="12"/>
  <c r="DO79" i="12"/>
  <c r="DQ79" i="12" s="1"/>
  <c r="DT138" i="12"/>
  <c r="DV138" i="12" s="1"/>
  <c r="DU82" i="12"/>
  <c r="DW82" i="12" s="1"/>
  <c r="DZ80" i="12"/>
  <c r="EA80" i="12"/>
  <c r="DU68" i="12"/>
  <c r="DW68" i="12" s="1"/>
  <c r="DL96" i="12"/>
  <c r="DM96" i="12" s="1"/>
  <c r="DO96" i="12" s="1"/>
  <c r="DH142" i="12"/>
  <c r="DJ142" i="12" s="1"/>
  <c r="DR91" i="12"/>
  <c r="DS91" i="12" s="1"/>
  <c r="DU124" i="12"/>
  <c r="DW124" i="12" s="1"/>
  <c r="DN121" i="12"/>
  <c r="DP121" i="12" s="1"/>
  <c r="DO164" i="12"/>
  <c r="DQ164" i="12" s="1"/>
  <c r="DI70" i="12"/>
  <c r="DK70" i="12" s="1"/>
  <c r="DR71" i="12"/>
  <c r="DS71" i="12" s="1"/>
  <c r="DT71" i="12" s="1"/>
  <c r="DT119" i="12"/>
  <c r="DV119" i="12" s="1"/>
  <c r="DU101" i="12"/>
  <c r="DW101" i="12" s="1"/>
  <c r="DT105" i="12"/>
  <c r="DV105" i="12" s="1"/>
  <c r="DR69" i="12"/>
  <c r="DS69" i="12" s="1"/>
  <c r="DN158" i="12"/>
  <c r="DP158" i="12" s="1"/>
  <c r="DR135" i="12"/>
  <c r="DS135" i="12" s="1"/>
  <c r="DU135" i="12" s="1"/>
  <c r="DT133" i="12"/>
  <c r="DV133" i="12" s="1"/>
  <c r="DN90" i="12"/>
  <c r="DO90" i="12"/>
  <c r="DR75" i="12"/>
  <c r="DS75" i="12" s="1"/>
  <c r="DU75" i="12" s="1"/>
  <c r="DR166" i="12"/>
  <c r="DS166" i="12" s="1"/>
  <c r="DT166" i="12" s="1"/>
  <c r="DN148" i="12"/>
  <c r="DP148" i="12" s="1"/>
  <c r="DN115" i="12"/>
  <c r="DP115" i="12" s="1"/>
  <c r="DN162" i="12"/>
  <c r="DP162" i="12" s="1"/>
  <c r="DR92" i="12"/>
  <c r="DS92" i="12" s="1"/>
  <c r="DT92" i="12" s="1"/>
  <c r="DL141" i="12"/>
  <c r="DM141" i="12" s="1"/>
  <c r="DN141" i="12" s="1"/>
  <c r="DR85" i="12"/>
  <c r="DS85" i="12" s="1"/>
  <c r="DU85" i="12" s="1"/>
  <c r="DT98" i="12"/>
  <c r="DV98" i="12" s="1"/>
  <c r="DU147" i="12"/>
  <c r="DW147" i="12" s="1"/>
  <c r="DR81" i="12"/>
  <c r="DS81" i="12" s="1"/>
  <c r="DU81" i="12" s="1"/>
  <c r="DT114" i="12"/>
  <c r="DV114" i="12" s="1"/>
  <c r="DR156" i="12"/>
  <c r="DS156" i="12" s="1"/>
  <c r="DU156" i="12" s="1"/>
  <c r="DR72" i="12"/>
  <c r="DS72" i="12" s="1"/>
  <c r="DT72" i="12" s="1"/>
  <c r="DT125" i="12"/>
  <c r="DV125" i="12" s="1"/>
  <c r="DL159" i="12"/>
  <c r="DM159" i="12" s="1"/>
  <c r="DN159" i="12" s="1"/>
  <c r="DR153" i="12"/>
  <c r="DS153" i="12" s="1"/>
  <c r="DU153" i="12" s="1"/>
  <c r="DR102" i="12" l="1"/>
  <c r="DS102" i="12" s="1"/>
  <c r="DT102" i="12" s="1"/>
  <c r="DV102" i="12" s="1"/>
  <c r="DQ127" i="12"/>
  <c r="DR127" i="12" s="1"/>
  <c r="DS127" i="12" s="1"/>
  <c r="DT127" i="12" s="1"/>
  <c r="DR139" i="12"/>
  <c r="DS139" i="12" s="1"/>
  <c r="DT139" i="12" s="1"/>
  <c r="DU102" i="12"/>
  <c r="DX143" i="12"/>
  <c r="DY143" i="12" s="1"/>
  <c r="EA143" i="12" s="1"/>
  <c r="EC80" i="12"/>
  <c r="DW157" i="12"/>
  <c r="DW130" i="12"/>
  <c r="DP90" i="12"/>
  <c r="DW76" i="12"/>
  <c r="DP154" i="12"/>
  <c r="DP122" i="12"/>
  <c r="DV157" i="12"/>
  <c r="DW134" i="12"/>
  <c r="DQ90" i="12"/>
  <c r="EB80" i="12"/>
  <c r="DV130" i="12"/>
  <c r="DQ122" i="12"/>
  <c r="DV126" i="12"/>
  <c r="DX126" i="12" s="1"/>
  <c r="DY126" i="12" s="1"/>
  <c r="EA126" i="12" s="1"/>
  <c r="DQ148" i="12"/>
  <c r="DW133" i="12"/>
  <c r="DP103" i="12"/>
  <c r="DJ152" i="12"/>
  <c r="DL152" i="12" s="1"/>
  <c r="DM152" i="12" s="1"/>
  <c r="DN152" i="12" s="1"/>
  <c r="DW113" i="12"/>
  <c r="DW98" i="12"/>
  <c r="DW105" i="12"/>
  <c r="DX105" i="12" s="1"/>
  <c r="DY105" i="12" s="1"/>
  <c r="DZ105" i="12" s="1"/>
  <c r="DQ115" i="12"/>
  <c r="DR115" i="12" s="1"/>
  <c r="DS115" i="12" s="1"/>
  <c r="DU115" i="12" s="1"/>
  <c r="DQ158" i="12"/>
  <c r="DV101" i="12"/>
  <c r="DV147" i="12"/>
  <c r="DX147" i="12" s="1"/>
  <c r="DY147" i="12" s="1"/>
  <c r="DQ123" i="12"/>
  <c r="DR123" i="12" s="1"/>
  <c r="DS123" i="12" s="1"/>
  <c r="DT123" i="12" s="1"/>
  <c r="DP79" i="12"/>
  <c r="DQ77" i="12"/>
  <c r="DK142" i="12"/>
  <c r="DL142" i="12" s="1"/>
  <c r="DM142" i="12" s="1"/>
  <c r="DO142" i="12" s="1"/>
  <c r="DQ94" i="12"/>
  <c r="DR94" i="12" s="1"/>
  <c r="DS94" i="12" s="1"/>
  <c r="DT94" i="12" s="1"/>
  <c r="DV118" i="12"/>
  <c r="DV124" i="12"/>
  <c r="DV76" i="12"/>
  <c r="DX76" i="12" s="1"/>
  <c r="DY76" i="12" s="1"/>
  <c r="EA76" i="12" s="1"/>
  <c r="DQ154" i="12"/>
  <c r="DV100" i="12"/>
  <c r="DJ70" i="12"/>
  <c r="DL70" i="12" s="1"/>
  <c r="DM70" i="12" s="1"/>
  <c r="DO70" i="12" s="1"/>
  <c r="DQ111" i="12"/>
  <c r="DR111" i="12" s="1"/>
  <c r="DS111" i="12" s="1"/>
  <c r="DU111" i="12" s="1"/>
  <c r="DP104" i="12"/>
  <c r="DR104" i="12" s="1"/>
  <c r="DS104" i="12" s="1"/>
  <c r="DU104" i="12" s="1"/>
  <c r="DV145" i="12"/>
  <c r="DW138" i="12"/>
  <c r="DV112" i="12"/>
  <c r="DX112" i="12" s="1"/>
  <c r="DY112" i="12" s="1"/>
  <c r="EA112" i="12" s="1"/>
  <c r="DP146" i="12"/>
  <c r="DR146" i="12" s="1"/>
  <c r="DS146" i="12" s="1"/>
  <c r="DU146" i="12" s="1"/>
  <c r="DV82" i="12"/>
  <c r="DW125" i="12"/>
  <c r="DX125" i="12" s="1"/>
  <c r="DY125" i="12" s="1"/>
  <c r="DZ125" i="12" s="1"/>
  <c r="DW74" i="12"/>
  <c r="DX74" i="12" s="1"/>
  <c r="DY74" i="12" s="1"/>
  <c r="EA74" i="12" s="1"/>
  <c r="DV134" i="12"/>
  <c r="DX134" i="12" s="1"/>
  <c r="DY134" i="12" s="1"/>
  <c r="DJ144" i="12"/>
  <c r="DL144" i="12" s="1"/>
  <c r="DM144" i="12" s="1"/>
  <c r="DQ162" i="12"/>
  <c r="DW95" i="12"/>
  <c r="DW107" i="12"/>
  <c r="DX107" i="12" s="1"/>
  <c r="DY107" i="12" s="1"/>
  <c r="DZ107" i="12" s="1"/>
  <c r="DW119" i="12"/>
  <c r="DX119" i="12" s="1"/>
  <c r="DY119" i="12" s="1"/>
  <c r="DZ119" i="12" s="1"/>
  <c r="DQ121" i="12"/>
  <c r="DJ108" i="12"/>
  <c r="DL108" i="12" s="1"/>
  <c r="DM108" i="12" s="1"/>
  <c r="DV68" i="12"/>
  <c r="DX68" i="12" s="1"/>
  <c r="DY68" i="12" s="1"/>
  <c r="EA68" i="12" s="1"/>
  <c r="DP164" i="12"/>
  <c r="DW114" i="12"/>
  <c r="DU93" i="12"/>
  <c r="DT93" i="12"/>
  <c r="DR79" i="12"/>
  <c r="DS79" i="12" s="1"/>
  <c r="DU79" i="12" s="1"/>
  <c r="DO141" i="12"/>
  <c r="DQ141" i="12" s="1"/>
  <c r="DN165" i="12"/>
  <c r="DO165" i="12"/>
  <c r="DO120" i="12"/>
  <c r="DQ120" i="12" s="1"/>
  <c r="DU109" i="12"/>
  <c r="DT109" i="12"/>
  <c r="EA106" i="12"/>
  <c r="EC106" i="12" s="1"/>
  <c r="DZ143" i="12"/>
  <c r="DL83" i="12"/>
  <c r="DM83" i="12" s="1"/>
  <c r="DO83" i="12" s="1"/>
  <c r="DR103" i="12"/>
  <c r="DS103" i="12" s="1"/>
  <c r="DU103" i="12" s="1"/>
  <c r="EA84" i="12"/>
  <c r="EC84" i="12" s="1"/>
  <c r="DT86" i="12"/>
  <c r="DV86" i="12" s="1"/>
  <c r="DX124" i="12"/>
  <c r="DY124" i="12" s="1"/>
  <c r="EA124" i="12" s="1"/>
  <c r="DR73" i="12"/>
  <c r="DS73" i="12" s="1"/>
  <c r="DT73" i="12" s="1"/>
  <c r="DT156" i="12"/>
  <c r="DV156" i="12" s="1"/>
  <c r="DX130" i="12"/>
  <c r="DY130" i="12" s="1"/>
  <c r="DZ130" i="12" s="1"/>
  <c r="DT116" i="12"/>
  <c r="DV116" i="12" s="1"/>
  <c r="DX145" i="12"/>
  <c r="DY145" i="12" s="1"/>
  <c r="DZ145" i="12" s="1"/>
  <c r="DU166" i="12"/>
  <c r="DW166" i="12" s="1"/>
  <c r="DF88" i="12"/>
  <c r="DG88" i="12" s="1"/>
  <c r="DI88" i="12" s="1"/>
  <c r="DU151" i="12"/>
  <c r="DT151" i="12"/>
  <c r="DX97" i="12"/>
  <c r="DY97" i="12" s="1"/>
  <c r="EA97" i="12" s="1"/>
  <c r="DU89" i="12"/>
  <c r="DW89" i="12" s="1"/>
  <c r="DT167" i="12"/>
  <c r="DV167" i="12" s="1"/>
  <c r="DU149" i="12"/>
  <c r="DW149" i="12" s="1"/>
  <c r="DR164" i="12"/>
  <c r="DS164" i="12" s="1"/>
  <c r="DO163" i="12"/>
  <c r="DQ163" i="12" s="1"/>
  <c r="DX133" i="12"/>
  <c r="DY133" i="12" s="1"/>
  <c r="DX101" i="12"/>
  <c r="DY101" i="12" s="1"/>
  <c r="EA101" i="12" s="1"/>
  <c r="DT85" i="12"/>
  <c r="DV85" i="12" s="1"/>
  <c r="EA99" i="12"/>
  <c r="EC99" i="12" s="1"/>
  <c r="DT161" i="12"/>
  <c r="DV161" i="12" s="1"/>
  <c r="DU78" i="12"/>
  <c r="DT78" i="12"/>
  <c r="DU131" i="12"/>
  <c r="DW131" i="12" s="1"/>
  <c r="DU139" i="12"/>
  <c r="DW139" i="12" s="1"/>
  <c r="DR148" i="12"/>
  <c r="DS148" i="12" s="1"/>
  <c r="DU92" i="12"/>
  <c r="DW92" i="12" s="1"/>
  <c r="DN96" i="12"/>
  <c r="DP96" i="12" s="1"/>
  <c r="DT81" i="12"/>
  <c r="DV81" i="12" s="1"/>
  <c r="EA129" i="12"/>
  <c r="DZ129" i="12"/>
  <c r="DU150" i="12"/>
  <c r="DT150" i="12"/>
  <c r="DU69" i="12"/>
  <c r="DT69" i="12"/>
  <c r="DU87" i="12"/>
  <c r="DW87" i="12" s="1"/>
  <c r="DT75" i="12"/>
  <c r="DV75" i="12" s="1"/>
  <c r="DR158" i="12"/>
  <c r="DS158" i="12" s="1"/>
  <c r="DX138" i="12"/>
  <c r="DY138" i="12" s="1"/>
  <c r="DZ138" i="12" s="1"/>
  <c r="DX118" i="12"/>
  <c r="DY118" i="12" s="1"/>
  <c r="DZ118" i="12" s="1"/>
  <c r="DX98" i="12"/>
  <c r="DY98" i="12" s="1"/>
  <c r="DR162" i="12"/>
  <c r="DS162" i="12" s="1"/>
  <c r="DT162" i="12" s="1"/>
  <c r="DX110" i="12"/>
  <c r="DY110" i="12" s="1"/>
  <c r="DZ110" i="12" s="1"/>
  <c r="DN140" i="12"/>
  <c r="DP140" i="12" s="1"/>
  <c r="DL168" i="12"/>
  <c r="DM168" i="12" s="1"/>
  <c r="DO168" i="12" s="1"/>
  <c r="DT137" i="12"/>
  <c r="DV137" i="12" s="1"/>
  <c r="DX82" i="12"/>
  <c r="DY82" i="12" s="1"/>
  <c r="DZ82" i="12" s="1"/>
  <c r="DO159" i="12"/>
  <c r="DQ159" i="12" s="1"/>
  <c r="DT153" i="12"/>
  <c r="DV153" i="12" s="1"/>
  <c r="DR77" i="12"/>
  <c r="DS77" i="12" s="1"/>
  <c r="DU77" i="12" s="1"/>
  <c r="EA128" i="12"/>
  <c r="EC128" i="12" s="1"/>
  <c r="DT135" i="12"/>
  <c r="DV135" i="12" s="1"/>
  <c r="DR136" i="12"/>
  <c r="DS136" i="12" s="1"/>
  <c r="DU136" i="12" s="1"/>
  <c r="DR121" i="12"/>
  <c r="DS121" i="12" s="1"/>
  <c r="DU121" i="12" s="1"/>
  <c r="DX114" i="12"/>
  <c r="DY114" i="12" s="1"/>
  <c r="DU72" i="12"/>
  <c r="DW72" i="12" s="1"/>
  <c r="DU132" i="12"/>
  <c r="DW132" i="12" s="1"/>
  <c r="DL160" i="12"/>
  <c r="DM160" i="12" s="1"/>
  <c r="DN160" i="12" s="1"/>
  <c r="DX117" i="12"/>
  <c r="DY117" i="12" s="1"/>
  <c r="DZ117" i="12" s="1"/>
  <c r="DU71" i="12"/>
  <c r="DW71" i="12" s="1"/>
  <c r="DU91" i="12"/>
  <c r="DT91" i="12"/>
  <c r="DX157" i="12"/>
  <c r="DY157" i="12" s="1"/>
  <c r="DZ157" i="12" s="1"/>
  <c r="DZ155" i="12"/>
  <c r="EA155" i="12"/>
  <c r="DW102" i="12" l="1"/>
  <c r="DX102" i="12" s="1"/>
  <c r="DY102" i="12" s="1"/>
  <c r="EA102" i="12" s="1"/>
  <c r="DR154" i="12"/>
  <c r="DS154" i="12" s="1"/>
  <c r="DU154" i="12" s="1"/>
  <c r="DU127" i="12"/>
  <c r="DW127" i="12" s="1"/>
  <c r="DV151" i="12"/>
  <c r="DW69" i="12"/>
  <c r="DW150" i="12"/>
  <c r="DW78" i="12"/>
  <c r="EB129" i="12"/>
  <c r="DV109" i="12"/>
  <c r="DQ165" i="12"/>
  <c r="DT104" i="12"/>
  <c r="DV104" i="12" s="1"/>
  <c r="EC155" i="12"/>
  <c r="DV91" i="12"/>
  <c r="EB143" i="12"/>
  <c r="DV93" i="12"/>
  <c r="DW109" i="12"/>
  <c r="DP165" i="12"/>
  <c r="EB99" i="12"/>
  <c r="ED99" i="12" s="1"/>
  <c r="EE99" i="12" s="1"/>
  <c r="EK99" i="12" s="1"/>
  <c r="DP141" i="12"/>
  <c r="DW86" i="12"/>
  <c r="DW81" i="12"/>
  <c r="DX81" i="12" s="1"/>
  <c r="DY81" i="12" s="1"/>
  <c r="EA81" i="12" s="1"/>
  <c r="DQ96" i="12"/>
  <c r="DW135" i="12"/>
  <c r="DW156" i="12"/>
  <c r="DX156" i="12" s="1"/>
  <c r="DY156" i="12" s="1"/>
  <c r="EA156" i="12" s="1"/>
  <c r="DV87" i="12"/>
  <c r="DX87" i="12" s="1"/>
  <c r="DY87" i="12" s="1"/>
  <c r="EA87" i="12" s="1"/>
  <c r="DP159" i="12"/>
  <c r="DV71" i="12"/>
  <c r="DW85" i="12"/>
  <c r="DX85" i="12" s="1"/>
  <c r="DY85" i="12" s="1"/>
  <c r="EA85" i="12" s="1"/>
  <c r="DV149" i="12"/>
  <c r="DX149" i="12" s="1"/>
  <c r="DY149" i="12" s="1"/>
  <c r="DZ149" i="12" s="1"/>
  <c r="DV72" i="12"/>
  <c r="EC129" i="12"/>
  <c r="DW151" i="12"/>
  <c r="DX151" i="12" s="1"/>
  <c r="DY151" i="12" s="1"/>
  <c r="EA151" i="12" s="1"/>
  <c r="DP120" i="12"/>
  <c r="DR120" i="12" s="1"/>
  <c r="DS120" i="12" s="1"/>
  <c r="DU120" i="12" s="1"/>
  <c r="DW137" i="12"/>
  <c r="DW153" i="12"/>
  <c r="DX153" i="12" s="1"/>
  <c r="DY153" i="12" s="1"/>
  <c r="DZ153" i="12" s="1"/>
  <c r="DV89" i="12"/>
  <c r="DX89" i="12" s="1"/>
  <c r="DY89" i="12" s="1"/>
  <c r="DZ89" i="12" s="1"/>
  <c r="DV166" i="12"/>
  <c r="DQ140" i="12"/>
  <c r="DV92" i="12"/>
  <c r="DX92" i="12" s="1"/>
  <c r="DY92" i="12" s="1"/>
  <c r="EA92" i="12" s="1"/>
  <c r="EB84" i="12"/>
  <c r="ED84" i="12" s="1"/>
  <c r="EE84" i="12" s="1"/>
  <c r="EK84" i="12" s="1"/>
  <c r="EB155" i="12"/>
  <c r="DW91" i="12"/>
  <c r="DV69" i="12"/>
  <c r="DV150" i="12"/>
  <c r="DV78" i="12"/>
  <c r="EC143" i="12"/>
  <c r="DW93" i="12"/>
  <c r="DX93" i="12" s="1"/>
  <c r="DY93" i="12" s="1"/>
  <c r="EA93" i="12" s="1"/>
  <c r="DW75" i="12"/>
  <c r="DX75" i="12" s="1"/>
  <c r="DY75" i="12" s="1"/>
  <c r="EA75" i="12" s="1"/>
  <c r="DV132" i="12"/>
  <c r="DX132" i="12" s="1"/>
  <c r="DY132" i="12" s="1"/>
  <c r="EA132" i="12" s="1"/>
  <c r="DP163" i="12"/>
  <c r="DV131" i="12"/>
  <c r="DX131" i="12" s="1"/>
  <c r="DY131" i="12" s="1"/>
  <c r="DZ131" i="12" s="1"/>
  <c r="DW161" i="12"/>
  <c r="DX161" i="12" s="1"/>
  <c r="DY161" i="12" s="1"/>
  <c r="EA161" i="12" s="1"/>
  <c r="EB128" i="12"/>
  <c r="ED128" i="12" s="1"/>
  <c r="EE128" i="12" s="1"/>
  <c r="DW167" i="12"/>
  <c r="EB106" i="12"/>
  <c r="ED106" i="12" s="1"/>
  <c r="EE106" i="12" s="1"/>
  <c r="EK106" i="12" s="1"/>
  <c r="DV139" i="12"/>
  <c r="DX139" i="12" s="1"/>
  <c r="DY139" i="12" s="1"/>
  <c r="EA139" i="12" s="1"/>
  <c r="DW116" i="12"/>
  <c r="DX116" i="12" s="1"/>
  <c r="DY116" i="12" s="1"/>
  <c r="DZ116" i="12" s="1"/>
  <c r="DU94" i="12"/>
  <c r="DW94" i="12" s="1"/>
  <c r="EA138" i="12"/>
  <c r="EC138" i="12" s="1"/>
  <c r="DZ68" i="12"/>
  <c r="EB68" i="12" s="1"/>
  <c r="DN83" i="12"/>
  <c r="DP83" i="12" s="1"/>
  <c r="DR122" i="12"/>
  <c r="DS122" i="12" s="1"/>
  <c r="DU122" i="12" s="1"/>
  <c r="EA118" i="12"/>
  <c r="EC118" i="12" s="1"/>
  <c r="DZ126" i="12"/>
  <c r="EB126" i="12" s="1"/>
  <c r="DO108" i="12"/>
  <c r="DN108" i="12"/>
  <c r="DX95" i="12"/>
  <c r="DY95" i="12" s="1"/>
  <c r="DH88" i="12"/>
  <c r="DJ88" i="12" s="1"/>
  <c r="DT103" i="12"/>
  <c r="DV103" i="12" s="1"/>
  <c r="DX113" i="12"/>
  <c r="DY113" i="12" s="1"/>
  <c r="EA113" i="12" s="1"/>
  <c r="DX137" i="12"/>
  <c r="DY137" i="12" s="1"/>
  <c r="DZ137" i="12" s="1"/>
  <c r="DU73" i="12"/>
  <c r="DW73" i="12" s="1"/>
  <c r="DZ124" i="12"/>
  <c r="EB124" i="12" s="1"/>
  <c r="DG169" i="12"/>
  <c r="DU123" i="12"/>
  <c r="DW123" i="12" s="1"/>
  <c r="EA82" i="12"/>
  <c r="EC82" i="12" s="1"/>
  <c r="DX167" i="12"/>
  <c r="DY167" i="12" s="1"/>
  <c r="DX100" i="12"/>
  <c r="DY100" i="12" s="1"/>
  <c r="DZ112" i="12"/>
  <c r="EB112" i="12" s="1"/>
  <c r="DZ133" i="12"/>
  <c r="EA133" i="12"/>
  <c r="DZ97" i="12"/>
  <c r="EB97" i="12" s="1"/>
  <c r="DO160" i="12"/>
  <c r="DQ160" i="12" s="1"/>
  <c r="DT136" i="12"/>
  <c r="DV136" i="12" s="1"/>
  <c r="ED80" i="12"/>
  <c r="EE80" i="12" s="1"/>
  <c r="EF80" i="12" s="1"/>
  <c r="DU164" i="12"/>
  <c r="DT164" i="12"/>
  <c r="DZ74" i="12"/>
  <c r="EB74" i="12" s="1"/>
  <c r="EA147" i="12"/>
  <c r="DZ147" i="12"/>
  <c r="DT154" i="12"/>
  <c r="DV154" i="12" s="1"/>
  <c r="EA107" i="12"/>
  <c r="EC107" i="12" s="1"/>
  <c r="EA125" i="12"/>
  <c r="EC125" i="12" s="1"/>
  <c r="DT146" i="12"/>
  <c r="DV146" i="12" s="1"/>
  <c r="DT79" i="12"/>
  <c r="DV79" i="12" s="1"/>
  <c r="DT121" i="12"/>
  <c r="DV121" i="12" s="1"/>
  <c r="DZ98" i="12"/>
  <c r="EA98" i="12"/>
  <c r="DT77" i="12"/>
  <c r="DV77" i="12" s="1"/>
  <c r="DZ101" i="12"/>
  <c r="EB101" i="12" s="1"/>
  <c r="DU158" i="12"/>
  <c r="DT158" i="12"/>
  <c r="DZ76" i="12"/>
  <c r="EB76" i="12" s="1"/>
  <c r="DN168" i="12"/>
  <c r="DP168" i="12" s="1"/>
  <c r="DR90" i="12"/>
  <c r="DS90" i="12" s="1"/>
  <c r="DT90" i="12" s="1"/>
  <c r="EA110" i="12"/>
  <c r="EC110" i="12" s="1"/>
  <c r="DT115" i="12"/>
  <c r="DV115" i="12" s="1"/>
  <c r="DR163" i="12"/>
  <c r="DS163" i="12" s="1"/>
  <c r="DU163" i="12" s="1"/>
  <c r="EA145" i="12"/>
  <c r="EC145" i="12" s="1"/>
  <c r="DR140" i="12"/>
  <c r="DS140" i="12" s="1"/>
  <c r="DN70" i="12"/>
  <c r="DP70" i="12" s="1"/>
  <c r="DU162" i="12"/>
  <c r="DW162" i="12" s="1"/>
  <c r="EA130" i="12"/>
  <c r="EC130" i="12" s="1"/>
  <c r="EA119" i="12"/>
  <c r="EC119" i="12" s="1"/>
  <c r="DT111" i="12"/>
  <c r="DV111" i="12" s="1"/>
  <c r="ED143" i="12"/>
  <c r="EE143" i="12" s="1"/>
  <c r="EK143" i="12" s="1"/>
  <c r="DN142" i="12"/>
  <c r="DP142" i="12" s="1"/>
  <c r="DR159" i="12"/>
  <c r="DS159" i="12" s="1"/>
  <c r="DR141" i="12"/>
  <c r="DS141" i="12" s="1"/>
  <c r="DU141" i="12" s="1"/>
  <c r="EA105" i="12"/>
  <c r="EC105" i="12" s="1"/>
  <c r="DX135" i="12"/>
  <c r="DY135" i="12" s="1"/>
  <c r="DX86" i="12"/>
  <c r="DY86" i="12" s="1"/>
  <c r="DZ86" i="12" s="1"/>
  <c r="EA114" i="12"/>
  <c r="DZ114" i="12"/>
  <c r="DX72" i="12"/>
  <c r="DY72" i="12" s="1"/>
  <c r="DZ72" i="12" s="1"/>
  <c r="DO152" i="12"/>
  <c r="DQ152" i="12" s="1"/>
  <c r="DX71" i="12"/>
  <c r="DY71" i="12" s="1"/>
  <c r="EA157" i="12"/>
  <c r="EC157" i="12" s="1"/>
  <c r="EA117" i="12"/>
  <c r="EC117" i="12" s="1"/>
  <c r="DZ134" i="12"/>
  <c r="EA134" i="12"/>
  <c r="DX166" i="12"/>
  <c r="DY166" i="12" s="1"/>
  <c r="DZ166" i="12" s="1"/>
  <c r="DN144" i="12"/>
  <c r="DO144" i="12"/>
  <c r="DU148" i="12"/>
  <c r="DT148" i="12"/>
  <c r="DX109" i="12" l="1"/>
  <c r="DY109" i="12" s="1"/>
  <c r="DZ109" i="12" s="1"/>
  <c r="DZ102" i="12"/>
  <c r="EB102" i="12" s="1"/>
  <c r="DV127" i="12"/>
  <c r="DX127" i="12" s="1"/>
  <c r="DY127" i="12" s="1"/>
  <c r="EA127" i="12" s="1"/>
  <c r="EC147" i="12"/>
  <c r="DW104" i="12"/>
  <c r="DX104" i="12" s="1"/>
  <c r="DY104" i="12" s="1"/>
  <c r="DZ104" i="12" s="1"/>
  <c r="DW158" i="12"/>
  <c r="EB98" i="12"/>
  <c r="DQ108" i="12"/>
  <c r="EB114" i="12"/>
  <c r="DV164" i="12"/>
  <c r="EC133" i="12"/>
  <c r="DV148" i="12"/>
  <c r="EC134" i="12"/>
  <c r="DQ144" i="12"/>
  <c r="EB125" i="12"/>
  <c r="ED125" i="12" s="1"/>
  <c r="EE125" i="12" s="1"/>
  <c r="EK125" i="12" s="1"/>
  <c r="DW146" i="12"/>
  <c r="EB138" i="12"/>
  <c r="ED138" i="12" s="1"/>
  <c r="EE138" i="12" s="1"/>
  <c r="EB130" i="12"/>
  <c r="ED130" i="12" s="1"/>
  <c r="EE130" i="12" s="1"/>
  <c r="EK130" i="12" s="1"/>
  <c r="EB107" i="12"/>
  <c r="DW111" i="12"/>
  <c r="DX111" i="12" s="1"/>
  <c r="DY111" i="12" s="1"/>
  <c r="DQ83" i="12"/>
  <c r="DR83" i="12" s="1"/>
  <c r="DS83" i="12" s="1"/>
  <c r="DT83" i="12" s="1"/>
  <c r="EB110" i="12"/>
  <c r="ED110" i="12" s="1"/>
  <c r="EE110" i="12" s="1"/>
  <c r="EK110" i="12" s="1"/>
  <c r="DW121" i="12"/>
  <c r="EB145" i="12"/>
  <c r="EC68" i="12"/>
  <c r="DW148" i="12"/>
  <c r="EB134" i="12"/>
  <c r="EB133" i="12"/>
  <c r="ED133" i="12" s="1"/>
  <c r="EE133" i="12" s="1"/>
  <c r="EK133" i="12" s="1"/>
  <c r="DW154" i="12"/>
  <c r="DX154" i="12" s="1"/>
  <c r="DY154" i="12" s="1"/>
  <c r="DZ154" i="12" s="1"/>
  <c r="DP152" i="12"/>
  <c r="DR152" i="12" s="1"/>
  <c r="DS152" i="12" s="1"/>
  <c r="DQ142" i="12"/>
  <c r="EB118" i="12"/>
  <c r="ED118" i="12" s="1"/>
  <c r="EE118" i="12" s="1"/>
  <c r="DW136" i="12"/>
  <c r="DX136" i="12" s="1"/>
  <c r="DY136" i="12" s="1"/>
  <c r="DZ136" i="12" s="1"/>
  <c r="EC124" i="12"/>
  <c r="ED124" i="12" s="1"/>
  <c r="EE124" i="12" s="1"/>
  <c r="EK124" i="12" s="1"/>
  <c r="EC74" i="12"/>
  <c r="EC76" i="12"/>
  <c r="EC126" i="12"/>
  <c r="ED126" i="12" s="1"/>
  <c r="EE126" i="12" s="1"/>
  <c r="EK126" i="12" s="1"/>
  <c r="EC112" i="12"/>
  <c r="ED112" i="12" s="1"/>
  <c r="EE112" i="12" s="1"/>
  <c r="EC114" i="12"/>
  <c r="DP108" i="12"/>
  <c r="DV123" i="12"/>
  <c r="DX123" i="12" s="1"/>
  <c r="DY123" i="12" s="1"/>
  <c r="EA123" i="12" s="1"/>
  <c r="DP160" i="12"/>
  <c r="DV162" i="12"/>
  <c r="EB117" i="12"/>
  <c r="DW79" i="12"/>
  <c r="DX79" i="12" s="1"/>
  <c r="DY79" i="12" s="1"/>
  <c r="EA79" i="12" s="1"/>
  <c r="EB119" i="12"/>
  <c r="ED119" i="12" s="1"/>
  <c r="EE119" i="12" s="1"/>
  <c r="EB82" i="12"/>
  <c r="ED82" i="12" s="1"/>
  <c r="EE82" i="12" s="1"/>
  <c r="EK82" i="12" s="1"/>
  <c r="DW103" i="12"/>
  <c r="EC97" i="12"/>
  <c r="ED97" i="12" s="1"/>
  <c r="EE97" i="12" s="1"/>
  <c r="EB105" i="12"/>
  <c r="ED105" i="12" s="1"/>
  <c r="EE105" i="12" s="1"/>
  <c r="EK105" i="12" s="1"/>
  <c r="DP144" i="12"/>
  <c r="DV158" i="12"/>
  <c r="EC98" i="12"/>
  <c r="EB147" i="12"/>
  <c r="DW164" i="12"/>
  <c r="DK88" i="12"/>
  <c r="DL88" i="12" s="1"/>
  <c r="DM88" i="12" s="1"/>
  <c r="DN88" i="12" s="1"/>
  <c r="DV94" i="12"/>
  <c r="DX94" i="12" s="1"/>
  <c r="DY94" i="12" s="1"/>
  <c r="EA94" i="12" s="1"/>
  <c r="DQ168" i="12"/>
  <c r="DR168" i="12" s="1"/>
  <c r="DS168" i="12" s="1"/>
  <c r="DU168" i="12" s="1"/>
  <c r="DQ70" i="12"/>
  <c r="DR70" i="12" s="1"/>
  <c r="DS70" i="12" s="1"/>
  <c r="DW115" i="12"/>
  <c r="DW77" i="12"/>
  <c r="DX77" i="12" s="1"/>
  <c r="DY77" i="12" s="1"/>
  <c r="DV73" i="12"/>
  <c r="DX73" i="12" s="1"/>
  <c r="DY73" i="12" s="1"/>
  <c r="DZ73" i="12" s="1"/>
  <c r="EC101" i="12"/>
  <c r="ED101" i="12" s="1"/>
  <c r="EE101" i="12" s="1"/>
  <c r="EK101" i="12" s="1"/>
  <c r="EB157" i="12"/>
  <c r="ED157" i="12" s="1"/>
  <c r="EE157" i="12" s="1"/>
  <c r="EK157" i="12" s="1"/>
  <c r="DR165" i="12"/>
  <c r="DS165" i="12" s="1"/>
  <c r="DU165" i="12" s="1"/>
  <c r="DT120" i="12"/>
  <c r="DV120" i="12" s="1"/>
  <c r="DT122" i="12"/>
  <c r="DV122" i="12" s="1"/>
  <c r="DZ95" i="12"/>
  <c r="EA95" i="12"/>
  <c r="DT163" i="12"/>
  <c r="DV163" i="12" s="1"/>
  <c r="EA137" i="12"/>
  <c r="EC137" i="12" s="1"/>
  <c r="DX150" i="12"/>
  <c r="DY150" i="12" s="1"/>
  <c r="DZ150" i="12" s="1"/>
  <c r="DZ113" i="12"/>
  <c r="EB113" i="12" s="1"/>
  <c r="ED76" i="12"/>
  <c r="EE76" i="12" s="1"/>
  <c r="EK76" i="12" s="1"/>
  <c r="ED129" i="12"/>
  <c r="EE129" i="12" s="1"/>
  <c r="EK129" i="12" s="1"/>
  <c r="DX78" i="12"/>
  <c r="DY78" i="12" s="1"/>
  <c r="EA78" i="12" s="1"/>
  <c r="DX164" i="12"/>
  <c r="DY164" i="12" s="1"/>
  <c r="EA164" i="12" s="1"/>
  <c r="DX103" i="12"/>
  <c r="DY103" i="12" s="1"/>
  <c r="DZ167" i="12"/>
  <c r="EA167" i="12"/>
  <c r="ED145" i="12"/>
  <c r="EE145" i="12" s="1"/>
  <c r="EK145" i="12" s="1"/>
  <c r="EA100" i="12"/>
  <c r="DZ100" i="12"/>
  <c r="EG99" i="12"/>
  <c r="EN74" i="12"/>
  <c r="D45" i="12" s="1"/>
  <c r="EK128" i="12"/>
  <c r="EG80" i="12"/>
  <c r="EK80" i="12"/>
  <c r="DX69" i="12"/>
  <c r="DY69" i="12" s="1"/>
  <c r="DZ69" i="12" s="1"/>
  <c r="EF99" i="12"/>
  <c r="EG84" i="12"/>
  <c r="DT141" i="12"/>
  <c r="DV141" i="12" s="1"/>
  <c r="DZ85" i="12"/>
  <c r="EB85" i="12" s="1"/>
  <c r="EA89" i="12"/>
  <c r="EC89" i="12" s="1"/>
  <c r="EF106" i="12"/>
  <c r="DX146" i="12"/>
  <c r="DY146" i="12" s="1"/>
  <c r="DZ146" i="12" s="1"/>
  <c r="EF84" i="12"/>
  <c r="DZ151" i="12"/>
  <c r="EB151" i="12" s="1"/>
  <c r="EG106" i="12"/>
  <c r="EI106" i="12" s="1"/>
  <c r="DR96" i="12"/>
  <c r="DS96" i="12" s="1"/>
  <c r="DZ92" i="12"/>
  <c r="EB92" i="12" s="1"/>
  <c r="DZ93" i="12"/>
  <c r="EB93" i="12" s="1"/>
  <c r="EA116" i="12"/>
  <c r="EC116" i="12" s="1"/>
  <c r="DZ139" i="12"/>
  <c r="EB139" i="12" s="1"/>
  <c r="DZ161" i="12"/>
  <c r="EB161" i="12" s="1"/>
  <c r="DU90" i="12"/>
  <c r="DW90" i="12" s="1"/>
  <c r="DX115" i="12"/>
  <c r="DY115" i="12" s="1"/>
  <c r="DZ115" i="12" s="1"/>
  <c r="DZ75" i="12"/>
  <c r="EB75" i="12" s="1"/>
  <c r="EA166" i="12"/>
  <c r="EC166" i="12" s="1"/>
  <c r="DO88" i="12"/>
  <c r="DQ88" i="12" s="1"/>
  <c r="DM169" i="12"/>
  <c r="DZ87" i="12"/>
  <c r="EB87" i="12" s="1"/>
  <c r="DZ132" i="12"/>
  <c r="EB132" i="12" s="1"/>
  <c r="ED68" i="12"/>
  <c r="EE68" i="12" s="1"/>
  <c r="DT140" i="12"/>
  <c r="DU140" i="12"/>
  <c r="EA86" i="12"/>
  <c r="EC86" i="12" s="1"/>
  <c r="DX162" i="12"/>
  <c r="DY162" i="12" s="1"/>
  <c r="DZ162" i="12" s="1"/>
  <c r="EG143" i="12"/>
  <c r="EA149" i="12"/>
  <c r="EC149" i="12" s="1"/>
  <c r="EF143" i="12"/>
  <c r="DX121" i="12"/>
  <c r="DY121" i="12" s="1"/>
  <c r="DZ121" i="12" s="1"/>
  <c r="EF128" i="12"/>
  <c r="EG128" i="12"/>
  <c r="DZ156" i="12"/>
  <c r="EB156" i="12" s="1"/>
  <c r="EA153" i="12"/>
  <c r="EC153" i="12" s="1"/>
  <c r="DZ135" i="12"/>
  <c r="EA135" i="12"/>
  <c r="DU159" i="12"/>
  <c r="DT159" i="12"/>
  <c r="DR142" i="12"/>
  <c r="DS142" i="12" s="1"/>
  <c r="DT142" i="12" s="1"/>
  <c r="ED74" i="12"/>
  <c r="EE74" i="12" s="1"/>
  <c r="EK74" i="12" s="1"/>
  <c r="EA131" i="12"/>
  <c r="EC131" i="12" s="1"/>
  <c r="ED117" i="12"/>
  <c r="EE117" i="12" s="1"/>
  <c r="EK117" i="12" s="1"/>
  <c r="EA72" i="12"/>
  <c r="EC72" i="12" s="1"/>
  <c r="EA71" i="12"/>
  <c r="DZ71" i="12"/>
  <c r="DX91" i="12"/>
  <c r="DY91" i="12" s="1"/>
  <c r="DZ91" i="12" s="1"/>
  <c r="DZ81" i="12"/>
  <c r="EB81" i="12" s="1"/>
  <c r="DR160" i="12"/>
  <c r="DS160" i="12" s="1"/>
  <c r="DT160" i="12" s="1"/>
  <c r="ED155" i="12"/>
  <c r="EE155" i="12" s="1"/>
  <c r="EK155" i="12" s="1"/>
  <c r="ED107" i="12"/>
  <c r="EE107" i="12" s="1"/>
  <c r="EK107" i="12" s="1"/>
  <c r="EA109" i="12" l="1"/>
  <c r="EC109" i="12" s="1"/>
  <c r="EH84" i="12"/>
  <c r="EA104" i="12"/>
  <c r="EC104" i="12" s="1"/>
  <c r="EC102" i="12"/>
  <c r="ED102" i="12" s="1"/>
  <c r="EE102" i="12" s="1"/>
  <c r="EK102" i="12" s="1"/>
  <c r="DZ127" i="12"/>
  <c r="EC127" i="12" s="1"/>
  <c r="DR108" i="12"/>
  <c r="DS108" i="12" s="1"/>
  <c r="DU108" i="12" s="1"/>
  <c r="EC135" i="12"/>
  <c r="EB95" i="12"/>
  <c r="EF126" i="12"/>
  <c r="EB167" i="12"/>
  <c r="EC71" i="12"/>
  <c r="EI143" i="12"/>
  <c r="EC100" i="12"/>
  <c r="EG126" i="12"/>
  <c r="DZ94" i="12"/>
  <c r="EB94" i="12" s="1"/>
  <c r="EG129" i="12"/>
  <c r="DV159" i="12"/>
  <c r="EI128" i="12"/>
  <c r="DW140" i="12"/>
  <c r="EH99" i="12"/>
  <c r="EJ99" i="12" s="1"/>
  <c r="DV140" i="12"/>
  <c r="DW159" i="12"/>
  <c r="EH128" i="12"/>
  <c r="EJ128" i="12" s="1"/>
  <c r="EM74" i="12" s="1"/>
  <c r="C45" i="12" s="1"/>
  <c r="EI84" i="12"/>
  <c r="EI99" i="12"/>
  <c r="DP88" i="12"/>
  <c r="DR88" i="12" s="1"/>
  <c r="DS88" i="12" s="1"/>
  <c r="DT88" i="12" s="1"/>
  <c r="EC92" i="12"/>
  <c r="ED92" i="12" s="1"/>
  <c r="EE92" i="12" s="1"/>
  <c r="EK92" i="12" s="1"/>
  <c r="EC81" i="12"/>
  <c r="EC113" i="12"/>
  <c r="EC139" i="12"/>
  <c r="DW141" i="12"/>
  <c r="DX141" i="12" s="1"/>
  <c r="DY141" i="12" s="1"/>
  <c r="EA141" i="12" s="1"/>
  <c r="EC156" i="12"/>
  <c r="ED156" i="12" s="1"/>
  <c r="EE156" i="12" s="1"/>
  <c r="EK156" i="12" s="1"/>
  <c r="DW122" i="12"/>
  <c r="EC132" i="12"/>
  <c r="ED132" i="12" s="1"/>
  <c r="EE132" i="12" s="1"/>
  <c r="EI80" i="12"/>
  <c r="DW120" i="12"/>
  <c r="DX120" i="12" s="1"/>
  <c r="DY120" i="12" s="1"/>
  <c r="EC93" i="12"/>
  <c r="EC151" i="12"/>
  <c r="EB116" i="12"/>
  <c r="ED116" i="12" s="1"/>
  <c r="EE116" i="12" s="1"/>
  <c r="EK116" i="12" s="1"/>
  <c r="EB137" i="12"/>
  <c r="ED137" i="12" s="1"/>
  <c r="EE137" i="12" s="1"/>
  <c r="EK137" i="12" s="1"/>
  <c r="EB104" i="12"/>
  <c r="ED104" i="12" s="1"/>
  <c r="EE104" i="12" s="1"/>
  <c r="EK104" i="12" s="1"/>
  <c r="EB86" i="12"/>
  <c r="EB131" i="12"/>
  <c r="ED131" i="12" s="1"/>
  <c r="EE131" i="12" s="1"/>
  <c r="EK131" i="12" s="1"/>
  <c r="EC161" i="12"/>
  <c r="ED161" i="12" s="1"/>
  <c r="EE161" i="12" s="1"/>
  <c r="EK161" i="12" s="1"/>
  <c r="EB71" i="12"/>
  <c r="EB135" i="12"/>
  <c r="EH143" i="12"/>
  <c r="EJ143" i="12" s="1"/>
  <c r="EH106" i="12"/>
  <c r="EJ106" i="12" s="1"/>
  <c r="EB100" i="12"/>
  <c r="EC167" i="12"/>
  <c r="EC95" i="12"/>
  <c r="DV90" i="12"/>
  <c r="DX90" i="12" s="1"/>
  <c r="DY90" i="12" s="1"/>
  <c r="DZ90" i="12" s="1"/>
  <c r="EB166" i="12"/>
  <c r="ED166" i="12" s="1"/>
  <c r="EE166" i="12" s="1"/>
  <c r="EK166" i="12" s="1"/>
  <c r="EB153" i="12"/>
  <c r="EB89" i="12"/>
  <c r="ED89" i="12" s="1"/>
  <c r="EE89" i="12" s="1"/>
  <c r="EC75" i="12"/>
  <c r="ED75" i="12" s="1"/>
  <c r="EE75" i="12" s="1"/>
  <c r="EK75" i="12" s="1"/>
  <c r="EH80" i="12"/>
  <c r="EJ80" i="12" s="1"/>
  <c r="EB72" i="12"/>
  <c r="EC94" i="12"/>
  <c r="DW163" i="12"/>
  <c r="EB149" i="12"/>
  <c r="ED149" i="12" s="1"/>
  <c r="EE149" i="12" s="1"/>
  <c r="EK149" i="12" s="1"/>
  <c r="EC87" i="12"/>
  <c r="ED87" i="12" s="1"/>
  <c r="EE87" i="12" s="1"/>
  <c r="EK87" i="12" s="1"/>
  <c r="EC85" i="12"/>
  <c r="DZ78" i="12"/>
  <c r="EB78" i="12" s="1"/>
  <c r="ED153" i="12"/>
  <c r="EE153" i="12" s="1"/>
  <c r="EK153" i="12" s="1"/>
  <c r="DT165" i="12"/>
  <c r="DV165" i="12" s="1"/>
  <c r="ED98" i="12"/>
  <c r="EE98" i="12" s="1"/>
  <c r="EN71" i="12" s="1"/>
  <c r="D42" i="12" s="1"/>
  <c r="ED147" i="12"/>
  <c r="EE147" i="12" s="1"/>
  <c r="EK147" i="12" s="1"/>
  <c r="DX158" i="12"/>
  <c r="DY158" i="12" s="1"/>
  <c r="DZ158" i="12" s="1"/>
  <c r="DZ77" i="12"/>
  <c r="EA77" i="12"/>
  <c r="ED151" i="12"/>
  <c r="EE151" i="12" s="1"/>
  <c r="EK151" i="12" s="1"/>
  <c r="DX122" i="12"/>
  <c r="DY122" i="12" s="1"/>
  <c r="EG124" i="12"/>
  <c r="EA150" i="12"/>
  <c r="EC150" i="12" s="1"/>
  <c r="ED113" i="12"/>
  <c r="EE113" i="12" s="1"/>
  <c r="EA73" i="12"/>
  <c r="EC73" i="12" s="1"/>
  <c r="EF74" i="12"/>
  <c r="EA136" i="12"/>
  <c r="EC136" i="12" s="1"/>
  <c r="EG76" i="12"/>
  <c r="EA146" i="12"/>
  <c r="EC146" i="12" s="1"/>
  <c r="EF129" i="12"/>
  <c r="EK97" i="12"/>
  <c r="EG97" i="12"/>
  <c r="EF97" i="12"/>
  <c r="DZ103" i="12"/>
  <c r="EA103" i="12"/>
  <c r="EK112" i="12"/>
  <c r="EG112" i="12"/>
  <c r="EF112" i="12"/>
  <c r="EG133" i="12"/>
  <c r="EG125" i="12"/>
  <c r="EN73" i="12"/>
  <c r="D44" i="12" s="1"/>
  <c r="EK118" i="12"/>
  <c r="EG119" i="12"/>
  <c r="EK119" i="12"/>
  <c r="EN75" i="12"/>
  <c r="D46" i="12" s="1"/>
  <c r="EK138" i="12"/>
  <c r="EN68" i="12"/>
  <c r="D39" i="12" s="1"/>
  <c r="EK68" i="12"/>
  <c r="DU83" i="12"/>
  <c r="DW83" i="12" s="1"/>
  <c r="DZ79" i="12"/>
  <c r="EB79" i="12" s="1"/>
  <c r="EA69" i="12"/>
  <c r="EC69" i="12" s="1"/>
  <c r="EJ84" i="12"/>
  <c r="DX163" i="12"/>
  <c r="DY163" i="12" s="1"/>
  <c r="EA163" i="12" s="1"/>
  <c r="EG82" i="12"/>
  <c r="EG110" i="12"/>
  <c r="EF110" i="12"/>
  <c r="EA154" i="12"/>
  <c r="EC154" i="12" s="1"/>
  <c r="EF124" i="12"/>
  <c r="DZ164" i="12"/>
  <c r="EB164" i="12" s="1"/>
  <c r="EF68" i="12"/>
  <c r="ED85" i="12"/>
  <c r="EE85" i="12" s="1"/>
  <c r="EK85" i="12" s="1"/>
  <c r="EG68" i="12"/>
  <c r="EA121" i="12"/>
  <c r="EC121" i="12" s="1"/>
  <c r="EG105" i="12"/>
  <c r="ED93" i="12"/>
  <c r="EE93" i="12" s="1"/>
  <c r="EK93" i="12" s="1"/>
  <c r="DT168" i="12"/>
  <c r="DV168" i="12" s="1"/>
  <c r="EF105" i="12"/>
  <c r="EF76" i="12"/>
  <c r="EF82" i="12"/>
  <c r="EG138" i="12"/>
  <c r="DU96" i="12"/>
  <c r="DT96" i="12"/>
  <c r="EG157" i="12"/>
  <c r="EF138" i="12"/>
  <c r="EG74" i="12"/>
  <c r="EF133" i="12"/>
  <c r="ED81" i="12"/>
  <c r="EE81" i="12" s="1"/>
  <c r="EK81" i="12" s="1"/>
  <c r="EG145" i="12"/>
  <c r="EF157" i="12"/>
  <c r="EA115" i="12"/>
  <c r="EC115" i="12" s="1"/>
  <c r="DZ111" i="12"/>
  <c r="EA111" i="12"/>
  <c r="DU142" i="12"/>
  <c r="DW142" i="12" s="1"/>
  <c r="EF145" i="12"/>
  <c r="DT70" i="12"/>
  <c r="DU70" i="12"/>
  <c r="ED114" i="12"/>
  <c r="EE114" i="12" s="1"/>
  <c r="EK114" i="12" s="1"/>
  <c r="EG130" i="12"/>
  <c r="EF130" i="12"/>
  <c r="EG102" i="12"/>
  <c r="EF117" i="12"/>
  <c r="EF125" i="12"/>
  <c r="EF119" i="12"/>
  <c r="EF101" i="12"/>
  <c r="EF155" i="12"/>
  <c r="EA162" i="12"/>
  <c r="EC162" i="12" s="1"/>
  <c r="EF118" i="12"/>
  <c r="DU152" i="12"/>
  <c r="DT152" i="12"/>
  <c r="DU160" i="12"/>
  <c r="DW160" i="12" s="1"/>
  <c r="EG101" i="12"/>
  <c r="EI101" i="12" s="1"/>
  <c r="EG118" i="12"/>
  <c r="EF102" i="12"/>
  <c r="EG117" i="12"/>
  <c r="DX148" i="12"/>
  <c r="DY148" i="12" s="1"/>
  <c r="EA148" i="12" s="1"/>
  <c r="DR144" i="12"/>
  <c r="DS144" i="12" s="1"/>
  <c r="DT144" i="12" s="1"/>
  <c r="DZ123" i="12"/>
  <c r="EB123" i="12" s="1"/>
  <c r="ED86" i="12"/>
  <c r="EE86" i="12" s="1"/>
  <c r="EK86" i="12" s="1"/>
  <c r="EA91" i="12"/>
  <c r="EC91" i="12" s="1"/>
  <c r="ED134" i="12"/>
  <c r="EE134" i="12" s="1"/>
  <c r="EK134" i="12" s="1"/>
  <c r="ED139" i="12"/>
  <c r="EE139" i="12" s="1"/>
  <c r="EK139" i="12" s="1"/>
  <c r="ED72" i="12"/>
  <c r="EE72" i="12" s="1"/>
  <c r="EK72" i="12" s="1"/>
  <c r="EG155" i="12"/>
  <c r="EG107" i="12"/>
  <c r="EF107" i="12"/>
  <c r="EB127" i="12" l="1"/>
  <c r="ED127" i="12" s="1"/>
  <c r="EE127" i="12" s="1"/>
  <c r="EK127" i="12" s="1"/>
  <c r="EB109" i="12"/>
  <c r="ED109" i="12" s="1"/>
  <c r="EE109" i="12" s="1"/>
  <c r="EK109" i="12" s="1"/>
  <c r="EH129" i="12"/>
  <c r="DT108" i="12"/>
  <c r="DV108" i="12" s="1"/>
  <c r="EH119" i="12"/>
  <c r="EH82" i="12"/>
  <c r="EH126" i="12"/>
  <c r="EJ126" i="12" s="1"/>
  <c r="EI74" i="12"/>
  <c r="EF98" i="12"/>
  <c r="EG98" i="12"/>
  <c r="EH125" i="12"/>
  <c r="EH76" i="12"/>
  <c r="EH105" i="12"/>
  <c r="EI126" i="12"/>
  <c r="EB103" i="12"/>
  <c r="EB111" i="12"/>
  <c r="EH157" i="12"/>
  <c r="EH133" i="12"/>
  <c r="DZ141" i="12"/>
  <c r="EB141" i="12" s="1"/>
  <c r="DW96" i="12"/>
  <c r="EH102" i="12"/>
  <c r="DW152" i="12"/>
  <c r="EH138" i="12"/>
  <c r="EI68" i="12"/>
  <c r="EI110" i="12"/>
  <c r="EI112" i="12"/>
  <c r="EI130" i="12"/>
  <c r="EI118" i="12"/>
  <c r="EH117" i="12"/>
  <c r="EF147" i="12"/>
  <c r="DV70" i="12"/>
  <c r="EC103" i="12"/>
  <c r="EC77" i="12"/>
  <c r="EI107" i="12"/>
  <c r="EI155" i="12"/>
  <c r="EH145" i="12"/>
  <c r="EJ145" i="12" s="1"/>
  <c r="EH97" i="12"/>
  <c r="EJ97" i="12" s="1"/>
  <c r="DV152" i="12"/>
  <c r="EC111" i="12"/>
  <c r="DV96" i="12"/>
  <c r="DX96" i="12" s="1"/>
  <c r="DY96" i="12" s="1"/>
  <c r="EH68" i="12"/>
  <c r="EH110" i="12"/>
  <c r="EJ110" i="12" s="1"/>
  <c r="EH112" i="12"/>
  <c r="EJ112" i="12" s="1"/>
  <c r="EC123" i="12"/>
  <c r="ED123" i="12" s="1"/>
  <c r="EE123" i="12" s="1"/>
  <c r="DW165" i="12"/>
  <c r="DX165" i="12" s="1"/>
  <c r="DY165" i="12" s="1"/>
  <c r="EB91" i="12"/>
  <c r="ED91" i="12" s="1"/>
  <c r="EE91" i="12" s="1"/>
  <c r="EK91" i="12" s="1"/>
  <c r="EC164" i="12"/>
  <c r="ED164" i="12" s="1"/>
  <c r="EE164" i="12" s="1"/>
  <c r="EK164" i="12" s="1"/>
  <c r="EB154" i="12"/>
  <c r="ED154" i="12" s="1"/>
  <c r="EE154" i="12" s="1"/>
  <c r="EK154" i="12" s="1"/>
  <c r="EB115" i="12"/>
  <c r="EH155" i="12"/>
  <c r="EI124" i="12"/>
  <c r="EC78" i="12"/>
  <c r="ED78" i="12" s="1"/>
  <c r="EE78" i="12" s="1"/>
  <c r="EG78" i="12" s="1"/>
  <c r="DV83" i="12"/>
  <c r="DW168" i="12"/>
  <c r="EI117" i="12"/>
  <c r="EH101" i="12"/>
  <c r="EJ101" i="12" s="1"/>
  <c r="EI102" i="12"/>
  <c r="DW70" i="12"/>
  <c r="EI157" i="12"/>
  <c r="EH124" i="12"/>
  <c r="EJ124" i="12" s="1"/>
  <c r="EI82" i="12"/>
  <c r="EI125" i="12"/>
  <c r="EI76" i="12"/>
  <c r="EH74" i="12"/>
  <c r="EJ74" i="12" s="1"/>
  <c r="EB77" i="12"/>
  <c r="EB69" i="12"/>
  <c r="ED69" i="12" s="1"/>
  <c r="EE69" i="12" s="1"/>
  <c r="EB150" i="12"/>
  <c r="ED150" i="12" s="1"/>
  <c r="EE150" i="12" s="1"/>
  <c r="EK150" i="12" s="1"/>
  <c r="EI129" i="12"/>
  <c r="DV142" i="12"/>
  <c r="EB146" i="12"/>
  <c r="EC79" i="12"/>
  <c r="EH107" i="12"/>
  <c r="EJ107" i="12" s="1"/>
  <c r="EH118" i="12"/>
  <c r="EJ118" i="12" s="1"/>
  <c r="EM73" i="12" s="1"/>
  <c r="C44" i="12" s="1"/>
  <c r="EH130" i="12"/>
  <c r="EJ130" i="12" s="1"/>
  <c r="EI145" i="12"/>
  <c r="EI138" i="12"/>
  <c r="EI105" i="12"/>
  <c r="EI119" i="12"/>
  <c r="EI133" i="12"/>
  <c r="EI97" i="12"/>
  <c r="EB162" i="12"/>
  <c r="EB136" i="12"/>
  <c r="ED136" i="12" s="1"/>
  <c r="EE136" i="12" s="1"/>
  <c r="EK136" i="12" s="1"/>
  <c r="EB121" i="12"/>
  <c r="ED121" i="12" s="1"/>
  <c r="EE121" i="12" s="1"/>
  <c r="EK121" i="12" s="1"/>
  <c r="EB73" i="12"/>
  <c r="ED73" i="12" s="1"/>
  <c r="EE73" i="12" s="1"/>
  <c r="EK73" i="12" s="1"/>
  <c r="DV160" i="12"/>
  <c r="EG147" i="12"/>
  <c r="EI147" i="12" s="1"/>
  <c r="EA158" i="12"/>
  <c r="EC158" i="12" s="1"/>
  <c r="EK98" i="12"/>
  <c r="EA165" i="12"/>
  <c r="DZ165" i="12"/>
  <c r="EA122" i="12"/>
  <c r="DZ122" i="12"/>
  <c r="ED167" i="12"/>
  <c r="EE167" i="12" s="1"/>
  <c r="EG167" i="12" s="1"/>
  <c r="EJ105" i="12"/>
  <c r="EJ76" i="12"/>
  <c r="EJ68" i="12"/>
  <c r="EM68" i="12" s="1"/>
  <c r="C39" i="12" s="1"/>
  <c r="DZ163" i="12"/>
  <c r="EB163" i="12" s="1"/>
  <c r="ED94" i="12"/>
  <c r="EE94" i="12" s="1"/>
  <c r="EG94" i="12" s="1"/>
  <c r="ED95" i="12"/>
  <c r="EE95" i="12" s="1"/>
  <c r="EK95" i="12" s="1"/>
  <c r="ED115" i="12"/>
  <c r="EE115" i="12" s="1"/>
  <c r="EA120" i="12"/>
  <c r="DZ120" i="12"/>
  <c r="EJ82" i="12"/>
  <c r="EK113" i="12"/>
  <c r="EF113" i="12"/>
  <c r="EG113" i="12"/>
  <c r="EK132" i="12"/>
  <c r="EG132" i="12"/>
  <c r="DX83" i="12"/>
  <c r="DY83" i="12" s="1"/>
  <c r="EA83" i="12" s="1"/>
  <c r="EG153" i="12"/>
  <c r="EJ129" i="12"/>
  <c r="ED100" i="12"/>
  <c r="EE100" i="12" s="1"/>
  <c r="EK100" i="12" s="1"/>
  <c r="EF109" i="12"/>
  <c r="EG139" i="12"/>
  <c r="EJ133" i="12"/>
  <c r="EJ138" i="12"/>
  <c r="EM75" i="12" s="1"/>
  <c r="C46" i="12" s="1"/>
  <c r="EF89" i="12"/>
  <c r="EK89" i="12"/>
  <c r="EG92" i="12"/>
  <c r="EF161" i="12"/>
  <c r="ED135" i="12"/>
  <c r="EE135" i="12" s="1"/>
  <c r="EK135" i="12" s="1"/>
  <c r="EF92" i="12"/>
  <c r="EG131" i="12"/>
  <c r="DX159" i="12"/>
  <c r="DY159" i="12" s="1"/>
  <c r="DZ159" i="12" s="1"/>
  <c r="EJ155" i="12"/>
  <c r="EG161" i="12"/>
  <c r="EJ157" i="12"/>
  <c r="EF139" i="12"/>
  <c r="EG109" i="12"/>
  <c r="EF149" i="12"/>
  <c r="EF132" i="12"/>
  <c r="EG149" i="12"/>
  <c r="EF93" i="12"/>
  <c r="EG89" i="12"/>
  <c r="EF153" i="12"/>
  <c r="EJ119" i="12"/>
  <c r="EG116" i="12"/>
  <c r="EJ102" i="12"/>
  <c r="EF156" i="12"/>
  <c r="EF116" i="12"/>
  <c r="EG151" i="12"/>
  <c r="EJ125" i="12"/>
  <c r="EF151" i="12"/>
  <c r="EG156" i="12"/>
  <c r="ED71" i="12"/>
  <c r="EE71" i="12" s="1"/>
  <c r="EK71" i="12" s="1"/>
  <c r="EG114" i="12"/>
  <c r="DU88" i="12"/>
  <c r="DW88" i="12" s="1"/>
  <c r="EG86" i="12"/>
  <c r="EF137" i="12"/>
  <c r="DU144" i="12"/>
  <c r="DW144" i="12" s="1"/>
  <c r="DS169" i="12"/>
  <c r="EG137" i="12"/>
  <c r="EA90" i="12"/>
  <c r="EC90" i="12" s="1"/>
  <c r="DX140" i="12"/>
  <c r="DY140" i="12" s="1"/>
  <c r="EA140" i="12" s="1"/>
  <c r="EF75" i="12"/>
  <c r="EG75" i="12"/>
  <c r="EG104" i="12"/>
  <c r="EF104" i="12"/>
  <c r="ED79" i="12"/>
  <c r="EE79" i="12" s="1"/>
  <c r="EK79" i="12" s="1"/>
  <c r="EF131" i="12"/>
  <c r="EG93" i="12"/>
  <c r="EF86" i="12"/>
  <c r="EJ117" i="12"/>
  <c r="EF87" i="12"/>
  <c r="EG87" i="12"/>
  <c r="EF114" i="12"/>
  <c r="EG85" i="12"/>
  <c r="ED162" i="12"/>
  <c r="EE162" i="12" s="1"/>
  <c r="EK162" i="12" s="1"/>
  <c r="EF81" i="12"/>
  <c r="EG72" i="12"/>
  <c r="EG134" i="12"/>
  <c r="DZ148" i="12"/>
  <c r="EB148" i="12" s="1"/>
  <c r="EG81" i="12"/>
  <c r="EI81" i="12" s="1"/>
  <c r="DX142" i="12"/>
  <c r="DY142" i="12" s="1"/>
  <c r="EA142" i="12" s="1"/>
  <c r="ED146" i="12"/>
  <c r="EE146" i="12" s="1"/>
  <c r="EF134" i="12"/>
  <c r="EF85" i="12"/>
  <c r="EH85" i="12" s="1"/>
  <c r="EF72" i="12"/>
  <c r="DX160" i="12"/>
  <c r="DY160" i="12" s="1"/>
  <c r="EA160" i="12" s="1"/>
  <c r="DX168" i="12"/>
  <c r="DY168" i="12" s="1"/>
  <c r="EA168" i="12" s="1"/>
  <c r="EF166" i="12"/>
  <c r="EG166" i="12"/>
  <c r="EF78" i="12" l="1"/>
  <c r="EI78" i="12" s="1"/>
  <c r="EK78" i="12"/>
  <c r="EN69" i="12"/>
  <c r="D40" i="12" s="1"/>
  <c r="EI89" i="12"/>
  <c r="DW108" i="12"/>
  <c r="DX108" i="12" s="1"/>
  <c r="DY108" i="12" s="1"/>
  <c r="EG127" i="12"/>
  <c r="EF127" i="12"/>
  <c r="EH127" i="12" s="1"/>
  <c r="EJ127" i="12" s="1"/>
  <c r="EH98" i="12"/>
  <c r="EJ98" i="12" s="1"/>
  <c r="EM71" i="12" s="1"/>
  <c r="C42" i="12" s="1"/>
  <c r="EI98" i="12"/>
  <c r="EH131" i="12"/>
  <c r="EH72" i="12"/>
  <c r="EH139" i="12"/>
  <c r="EJ139" i="12" s="1"/>
  <c r="EH86" i="12"/>
  <c r="EJ86" i="12" s="1"/>
  <c r="EH75" i="12"/>
  <c r="EI93" i="12"/>
  <c r="EH153" i="12"/>
  <c r="EJ153" i="12" s="1"/>
  <c r="ED77" i="12"/>
  <c r="EE77" i="12" s="1"/>
  <c r="EK77" i="12" s="1"/>
  <c r="EC141" i="12"/>
  <c r="EH87" i="12"/>
  <c r="EH132" i="12"/>
  <c r="EJ132" i="12" s="1"/>
  <c r="EH114" i="12"/>
  <c r="EJ114" i="12" s="1"/>
  <c r="EH116" i="12"/>
  <c r="EJ116" i="12" s="1"/>
  <c r="EI75" i="12"/>
  <c r="EI137" i="12"/>
  <c r="EI156" i="12"/>
  <c r="EI151" i="12"/>
  <c r="EH161" i="12"/>
  <c r="EJ161" i="12" s="1"/>
  <c r="EC165" i="12"/>
  <c r="EI109" i="12"/>
  <c r="EI134" i="12"/>
  <c r="EH104" i="12"/>
  <c r="EJ104" i="12" s="1"/>
  <c r="EH78" i="12"/>
  <c r="EJ78" i="12" s="1"/>
  <c r="EM69" i="12" s="1"/>
  <c r="C40" i="12" s="1"/>
  <c r="EH92" i="12"/>
  <c r="EJ92" i="12" s="1"/>
  <c r="EH151" i="12"/>
  <c r="EH113" i="12"/>
  <c r="EJ113" i="12" s="1"/>
  <c r="EC120" i="12"/>
  <c r="EC122" i="12"/>
  <c r="EI149" i="12"/>
  <c r="EI166" i="12"/>
  <c r="EB165" i="12"/>
  <c r="EI85" i="12"/>
  <c r="EI114" i="12"/>
  <c r="EI139" i="12"/>
  <c r="DV88" i="12"/>
  <c r="EB90" i="12"/>
  <c r="ED90" i="12" s="1"/>
  <c r="EE90" i="12" s="1"/>
  <c r="EH134" i="12"/>
  <c r="EI72" i="12"/>
  <c r="EI104" i="12"/>
  <c r="EH137" i="12"/>
  <c r="EJ137" i="12" s="1"/>
  <c r="EH156" i="12"/>
  <c r="EJ156" i="12" s="1"/>
  <c r="EH109" i="12"/>
  <c r="EJ109" i="12" s="1"/>
  <c r="EI132" i="12"/>
  <c r="EC163" i="12"/>
  <c r="ED163" i="12" s="1"/>
  <c r="EE163" i="12" s="1"/>
  <c r="EK163" i="12" s="1"/>
  <c r="EC148" i="12"/>
  <c r="ED148" i="12" s="1"/>
  <c r="EE148" i="12" s="1"/>
  <c r="EB158" i="12"/>
  <c r="ED158" i="12" s="1"/>
  <c r="EE158" i="12" s="1"/>
  <c r="EH166" i="12"/>
  <c r="EJ166" i="12" s="1"/>
  <c r="EH81" i="12"/>
  <c r="EJ81" i="12" s="1"/>
  <c r="EI87" i="12"/>
  <c r="EI86" i="12"/>
  <c r="EI116" i="12"/>
  <c r="EH149" i="12"/>
  <c r="EJ149" i="12" s="1"/>
  <c r="EI131" i="12"/>
  <c r="EH89" i="12"/>
  <c r="EJ89" i="12" s="1"/>
  <c r="EH93" i="12"/>
  <c r="EJ93" i="12" s="1"/>
  <c r="EI161" i="12"/>
  <c r="EI92" i="12"/>
  <c r="EI153" i="12"/>
  <c r="EI113" i="12"/>
  <c r="EB120" i="12"/>
  <c r="EB122" i="12"/>
  <c r="EH147" i="12"/>
  <c r="EJ147" i="12" s="1"/>
  <c r="DV144" i="12"/>
  <c r="DX144" i="12" s="1"/>
  <c r="DY144" i="12" s="1"/>
  <c r="DZ144" i="12" s="1"/>
  <c r="EG150" i="12"/>
  <c r="EF150" i="12"/>
  <c r="EF167" i="12"/>
  <c r="EK167" i="12"/>
  <c r="EK94" i="12"/>
  <c r="EF94" i="12"/>
  <c r="EH94" i="12" s="1"/>
  <c r="EG95" i="12"/>
  <c r="EF95" i="12"/>
  <c r="EF73" i="12"/>
  <c r="EG73" i="12"/>
  <c r="EG100" i="12"/>
  <c r="EF100" i="12"/>
  <c r="EF135" i="12"/>
  <c r="ED103" i="12"/>
  <c r="EE103" i="12" s="1"/>
  <c r="EK103" i="12" s="1"/>
  <c r="EK69" i="12"/>
  <c r="EG69" i="12"/>
  <c r="DZ83" i="12"/>
  <c r="EB83" i="12" s="1"/>
  <c r="EF123" i="12"/>
  <c r="EK123" i="12"/>
  <c r="EG146" i="12"/>
  <c r="EK146" i="12"/>
  <c r="EG115" i="12"/>
  <c r="EK115" i="12"/>
  <c r="EF71" i="12"/>
  <c r="ED111" i="12"/>
  <c r="EE111" i="12" s="1"/>
  <c r="EF111" i="12" s="1"/>
  <c r="EG135" i="12"/>
  <c r="EG136" i="12"/>
  <c r="EA159" i="12"/>
  <c r="EC159" i="12" s="1"/>
  <c r="EF79" i="12"/>
  <c r="DX70" i="12"/>
  <c r="DY70" i="12" s="1"/>
  <c r="EA70" i="12" s="1"/>
  <c r="EF69" i="12"/>
  <c r="EH69" i="12" s="1"/>
  <c r="EJ151" i="12"/>
  <c r="EJ131" i="12"/>
  <c r="DZ142" i="12"/>
  <c r="EB142" i="12" s="1"/>
  <c r="EF115" i="12"/>
  <c r="EF136" i="12"/>
  <c r="EH136" i="12" s="1"/>
  <c r="DZ140" i="12"/>
  <c r="EB140" i="12" s="1"/>
  <c r="DZ96" i="12"/>
  <c r="EA96" i="12"/>
  <c r="EG71" i="12"/>
  <c r="EG121" i="12"/>
  <c r="DX152" i="12"/>
  <c r="DY152" i="12" s="1"/>
  <c r="EA152" i="12" s="1"/>
  <c r="EG91" i="12"/>
  <c r="EF91" i="12"/>
  <c r="EJ75" i="12"/>
  <c r="EG79" i="12"/>
  <c r="EF164" i="12"/>
  <c r="EG154" i="12"/>
  <c r="EJ72" i="12"/>
  <c r="EF154" i="12"/>
  <c r="EJ87" i="12"/>
  <c r="DZ160" i="12"/>
  <c r="EB160" i="12" s="1"/>
  <c r="EG164" i="12"/>
  <c r="EF121" i="12"/>
  <c r="EJ134" i="12"/>
  <c r="EG123" i="12"/>
  <c r="EF146" i="12"/>
  <c r="EF162" i="12"/>
  <c r="EG162" i="12"/>
  <c r="ED141" i="12"/>
  <c r="EE141" i="12" s="1"/>
  <c r="EJ85" i="12"/>
  <c r="DZ168" i="12"/>
  <c r="EB168" i="12" s="1"/>
  <c r="EI127" i="12" l="1"/>
  <c r="DZ108" i="12"/>
  <c r="EA108" i="12"/>
  <c r="EC108" i="12" s="1"/>
  <c r="EG77" i="12"/>
  <c r="EF77" i="12"/>
  <c r="EC96" i="12"/>
  <c r="EH164" i="12"/>
  <c r="EJ164" i="12" s="1"/>
  <c r="EI162" i="12"/>
  <c r="EI79" i="12"/>
  <c r="EH115" i="12"/>
  <c r="EJ115" i="12" s="1"/>
  <c r="EH100" i="12"/>
  <c r="EJ100" i="12" s="1"/>
  <c r="EH95" i="12"/>
  <c r="EJ95" i="12" s="1"/>
  <c r="EH135" i="12"/>
  <c r="EJ135" i="12" s="1"/>
  <c r="EH146" i="12"/>
  <c r="EJ146" i="12" s="1"/>
  <c r="EI154" i="12"/>
  <c r="EH91" i="12"/>
  <c r="EJ91" i="12" s="1"/>
  <c r="EI71" i="12"/>
  <c r="EI73" i="12"/>
  <c r="EH150" i="12"/>
  <c r="EJ150" i="12" s="1"/>
  <c r="EI123" i="12"/>
  <c r="EH121" i="12"/>
  <c r="EJ121" i="12" s="1"/>
  <c r="EI135" i="12"/>
  <c r="EH154" i="12"/>
  <c r="EJ154" i="12" s="1"/>
  <c r="EH79" i="12"/>
  <c r="EJ79" i="12" s="1"/>
  <c r="EI136" i="12"/>
  <c r="EH71" i="12"/>
  <c r="EI146" i="12"/>
  <c r="EC168" i="12"/>
  <c r="ED168" i="12" s="1"/>
  <c r="EE168" i="12" s="1"/>
  <c r="EB159" i="12"/>
  <c r="EH162" i="12"/>
  <c r="EJ162" i="12" s="1"/>
  <c r="EI164" i="12"/>
  <c r="EB96" i="12"/>
  <c r="EI69" i="12"/>
  <c r="EH73" i="12"/>
  <c r="EJ73" i="12" s="1"/>
  <c r="EH167" i="12"/>
  <c r="EJ167" i="12" s="1"/>
  <c r="EI167" i="12"/>
  <c r="EI94" i="12"/>
  <c r="EC140" i="12"/>
  <c r="ED140" i="12" s="1"/>
  <c r="EE140" i="12" s="1"/>
  <c r="EI121" i="12"/>
  <c r="EI115" i="12"/>
  <c r="EH123" i="12"/>
  <c r="EJ123" i="12" s="1"/>
  <c r="EC160" i="12"/>
  <c r="ED160" i="12" s="1"/>
  <c r="EE160" i="12" s="1"/>
  <c r="EK160" i="12" s="1"/>
  <c r="EC83" i="12"/>
  <c r="ED83" i="12" s="1"/>
  <c r="EE83" i="12" s="1"/>
  <c r="EF83" i="12" s="1"/>
  <c r="EI91" i="12"/>
  <c r="EI100" i="12"/>
  <c r="EI95" i="12"/>
  <c r="EI150" i="12"/>
  <c r="EC142" i="12"/>
  <c r="ED142" i="12" s="1"/>
  <c r="EE142" i="12" s="1"/>
  <c r="EK142" i="12" s="1"/>
  <c r="ED165" i="12"/>
  <c r="EE165" i="12" s="1"/>
  <c r="EG165" i="12" s="1"/>
  <c r="ED122" i="12"/>
  <c r="EE122" i="12" s="1"/>
  <c r="EK122" i="12" s="1"/>
  <c r="EJ94" i="12"/>
  <c r="ED120" i="12"/>
  <c r="EE120" i="12" s="1"/>
  <c r="EF120" i="12" s="1"/>
  <c r="EF103" i="12"/>
  <c r="EG103" i="12"/>
  <c r="DZ70" i="12"/>
  <c r="EB70" i="12" s="1"/>
  <c r="ED159" i="12"/>
  <c r="EE159" i="12" s="1"/>
  <c r="EK159" i="12" s="1"/>
  <c r="EF148" i="12"/>
  <c r="EN76" i="12"/>
  <c r="D47" i="12" s="1"/>
  <c r="EK148" i="12"/>
  <c r="EG90" i="12"/>
  <c r="EK90" i="12"/>
  <c r="EG111" i="12"/>
  <c r="EK111" i="12"/>
  <c r="EF141" i="12"/>
  <c r="EK141" i="12"/>
  <c r="EF158" i="12"/>
  <c r="EN77" i="12"/>
  <c r="D48" i="12" s="1"/>
  <c r="EK158" i="12"/>
  <c r="EG158" i="12"/>
  <c r="EJ136" i="12"/>
  <c r="EJ69" i="12"/>
  <c r="EJ71" i="12"/>
  <c r="EF90" i="12"/>
  <c r="DZ152" i="12"/>
  <c r="EB152" i="12" s="1"/>
  <c r="DX88" i="12"/>
  <c r="DY88" i="12" s="1"/>
  <c r="DZ88" i="12" s="1"/>
  <c r="EG163" i="12"/>
  <c r="EF163" i="12"/>
  <c r="EG141" i="12"/>
  <c r="EG148" i="12"/>
  <c r="EA144" i="12"/>
  <c r="EC144" i="12" s="1"/>
  <c r="EB108" i="12" l="1"/>
  <c r="ED108" i="12" s="1"/>
  <c r="EE108" i="12" s="1"/>
  <c r="EG108" i="12" s="1"/>
  <c r="EI141" i="12"/>
  <c r="EH77" i="12"/>
  <c r="EJ77" i="12" s="1"/>
  <c r="EI77" i="12"/>
  <c r="EH163" i="12"/>
  <c r="EJ163" i="12" s="1"/>
  <c r="EF122" i="12"/>
  <c r="EI148" i="12"/>
  <c r="EI158" i="12"/>
  <c r="EI103" i="12"/>
  <c r="EI90" i="12"/>
  <c r="EH158" i="12"/>
  <c r="EJ158" i="12" s="1"/>
  <c r="EM77" i="12" s="1"/>
  <c r="C48" i="12" s="1"/>
  <c r="EI163" i="12"/>
  <c r="EH141" i="12"/>
  <c r="EJ141" i="12" s="1"/>
  <c r="EH148" i="12"/>
  <c r="EJ148" i="12" s="1"/>
  <c r="EM76" i="12" s="1"/>
  <c r="C47" i="12" s="1"/>
  <c r="EC70" i="12"/>
  <c r="ED70" i="12" s="1"/>
  <c r="EE70" i="12" s="1"/>
  <c r="EG70" i="12" s="1"/>
  <c r="EI111" i="12"/>
  <c r="EH103" i="12"/>
  <c r="EJ103" i="12" s="1"/>
  <c r="EH111" i="12"/>
  <c r="EJ111" i="12" s="1"/>
  <c r="EC152" i="12"/>
  <c r="ED152" i="12" s="1"/>
  <c r="EE152" i="12" s="1"/>
  <c r="EK152" i="12" s="1"/>
  <c r="EH90" i="12"/>
  <c r="EJ90" i="12" s="1"/>
  <c r="EB144" i="12"/>
  <c r="ED144" i="12" s="1"/>
  <c r="EE144" i="12" s="1"/>
  <c r="EK144" i="12" s="1"/>
  <c r="EF165" i="12"/>
  <c r="EH165" i="12" s="1"/>
  <c r="EJ165" i="12" s="1"/>
  <c r="EK165" i="12"/>
  <c r="EG122" i="12"/>
  <c r="EI122" i="12" s="1"/>
  <c r="EG120" i="12"/>
  <c r="EK120" i="12"/>
  <c r="EG159" i="12"/>
  <c r="EF159" i="12"/>
  <c r="EN78" i="12"/>
  <c r="D49" i="12" s="1"/>
  <c r="EK168" i="12"/>
  <c r="EF140" i="12"/>
  <c r="EK140" i="12"/>
  <c r="EG83" i="12"/>
  <c r="EH83" i="12" s="1"/>
  <c r="EK83" i="12"/>
  <c r="ED96" i="12"/>
  <c r="EE96" i="12" s="1"/>
  <c r="EK96" i="12" s="1"/>
  <c r="EG140" i="12"/>
  <c r="DY169" i="12"/>
  <c r="EA88" i="12"/>
  <c r="EC88" i="12" s="1"/>
  <c r="EF142" i="12"/>
  <c r="EF160" i="12"/>
  <c r="EF168" i="12"/>
  <c r="EG142" i="12"/>
  <c r="EG160" i="12"/>
  <c r="EG168" i="12"/>
  <c r="EF108" i="12" l="1"/>
  <c r="EH108" i="12" s="1"/>
  <c r="EJ108" i="12" s="1"/>
  <c r="EM72" i="12" s="1"/>
  <c r="C43" i="12" s="1"/>
  <c r="EK108" i="12"/>
  <c r="EN72" i="12"/>
  <c r="D43" i="12" s="1"/>
  <c r="EI142" i="12"/>
  <c r="EI160" i="12"/>
  <c r="EI168" i="12"/>
  <c r="EH159" i="12"/>
  <c r="EJ159" i="12" s="1"/>
  <c r="EH142" i="12"/>
  <c r="EJ142" i="12" s="1"/>
  <c r="EH168" i="12"/>
  <c r="EJ168" i="12" s="1"/>
  <c r="EM78" i="12" s="1"/>
  <c r="C49" i="12" s="1"/>
  <c r="EI140" i="12"/>
  <c r="EH140" i="12"/>
  <c r="EJ140" i="12" s="1"/>
  <c r="EI120" i="12"/>
  <c r="EH160" i="12"/>
  <c r="EI159" i="12"/>
  <c r="EI165" i="12"/>
  <c r="EH122" i="12"/>
  <c r="EJ122" i="12" s="1"/>
  <c r="EJ83" i="12"/>
  <c r="EI83" i="12"/>
  <c r="EB88" i="12"/>
  <c r="ED88" i="12" s="1"/>
  <c r="EE88" i="12" s="1"/>
  <c r="EH120" i="12"/>
  <c r="EJ120" i="12" s="1"/>
  <c r="EF70" i="12"/>
  <c r="EK70" i="12"/>
  <c r="EF96" i="12"/>
  <c r="EG96" i="12"/>
  <c r="EG152" i="12"/>
  <c r="EF152" i="12"/>
  <c r="EJ160" i="12"/>
  <c r="EF144" i="12"/>
  <c r="EG144" i="12"/>
  <c r="EI108" i="12" l="1"/>
  <c r="EH152" i="12"/>
  <c r="EJ152" i="12" s="1"/>
  <c r="EH144" i="12"/>
  <c r="EJ144" i="12" s="1"/>
  <c r="EI96" i="12"/>
  <c r="EH70" i="12"/>
  <c r="EJ70" i="12" s="1"/>
  <c r="EH96" i="12"/>
  <c r="EJ96" i="12" s="1"/>
  <c r="EI70" i="12"/>
  <c r="EI152" i="12"/>
  <c r="EI144" i="12"/>
  <c r="EK88" i="12"/>
  <c r="EN70" i="12"/>
  <c r="D41" i="12" s="1"/>
  <c r="EE169" i="12"/>
  <c r="Q58" i="12" s="1"/>
  <c r="Q59" i="12" s="1"/>
  <c r="B33" i="12" s="1"/>
  <c r="EG88" i="12"/>
  <c r="EF88" i="12"/>
  <c r="EI88" i="12" l="1"/>
  <c r="EH88" i="12"/>
  <c r="EJ88" i="12" s="1"/>
  <c r="EM70" i="12" s="1"/>
  <c r="C41" i="12" s="1"/>
</calcChain>
</file>

<file path=xl/sharedStrings.xml><?xml version="1.0" encoding="utf-8"?>
<sst xmlns="http://schemas.openxmlformats.org/spreadsheetml/2006/main" count="204" uniqueCount="95">
  <si>
    <t>CheCalc.com</t>
  </si>
  <si>
    <t>Chemical Engineering Calculations</t>
  </si>
  <si>
    <t>Date</t>
  </si>
  <si>
    <t xml:space="preserve">User Input </t>
  </si>
  <si>
    <t>By</t>
  </si>
  <si>
    <t>CheCalc</t>
  </si>
  <si>
    <r>
      <rPr>
        <sz val="11"/>
        <color rgb="FF7030A0"/>
        <rFont val="Calibri"/>
        <family val="2"/>
      </rPr>
      <t>°</t>
    </r>
    <r>
      <rPr>
        <sz val="11"/>
        <color rgb="FF7030A0"/>
        <rFont val="Calibri"/>
        <family val="2"/>
        <scheme val="minor"/>
      </rPr>
      <t>F</t>
    </r>
  </si>
  <si>
    <t>B</t>
  </si>
  <si>
    <t>C</t>
  </si>
  <si>
    <t>A</t>
  </si>
  <si>
    <t>Temperature</t>
  </si>
  <si>
    <t>Pressure</t>
  </si>
  <si>
    <t>PSIA</t>
  </si>
  <si>
    <t>BINARY VAPOR LIQUID EQUILIBRIUM</t>
  </si>
  <si>
    <t>Binary Mixture</t>
  </si>
  <si>
    <t>A12</t>
  </si>
  <si>
    <t>A21</t>
  </si>
  <si>
    <t>1-Propanol + Water</t>
  </si>
  <si>
    <t>Acetone + Chloroform</t>
  </si>
  <si>
    <t>Acetone + Methanol</t>
  </si>
  <si>
    <t>Acetone + Water</t>
  </si>
  <si>
    <t>Acetone + Toluene</t>
  </si>
  <si>
    <t>Acetone + n-Hexane</t>
  </si>
  <si>
    <t>Acetonitrile + Water</t>
  </si>
  <si>
    <t>Benzene + Toluene</t>
  </si>
  <si>
    <t>Chloroform + Methanol</t>
  </si>
  <si>
    <t>Dichloromethane + Methanol</t>
  </si>
  <si>
    <t>Ethanol + Benzene</t>
  </si>
  <si>
    <t>Ethanol + Water</t>
  </si>
  <si>
    <t>Methanol + Benzene</t>
  </si>
  <si>
    <t>Methanol + Water</t>
  </si>
  <si>
    <t>Methanol + Acetonitrile</t>
  </si>
  <si>
    <t>Methanol + Toluene</t>
  </si>
  <si>
    <t>N-Hexane + Ethanol</t>
  </si>
  <si>
    <t>Water + N-Butanol</t>
  </si>
  <si>
    <t>Water + Toluene</t>
  </si>
  <si>
    <t>Water + Morpholine</t>
  </si>
  <si>
    <t>Water + Pyridine</t>
  </si>
  <si>
    <t>Water + MIBK</t>
  </si>
  <si>
    <t>Component 1</t>
  </si>
  <si>
    <t>Component 2</t>
  </si>
  <si>
    <t>Vi</t>
  </si>
  <si>
    <t>Water + Acetic acid</t>
  </si>
  <si>
    <t>Carbon Tetrachloride + Benzene</t>
  </si>
  <si>
    <t>Tetrahydrofuran + Water</t>
  </si>
  <si>
    <t>Acetone + Isopropyl alcohol</t>
  </si>
  <si>
    <t>Dichloromethane + Ethyl acetate</t>
  </si>
  <si>
    <t>Ethyl acetate + Ethanol</t>
  </si>
  <si>
    <t>Ethyl acetate + Water</t>
  </si>
  <si>
    <t>Methanol + Ethyl acetate</t>
  </si>
  <si>
    <t>Ethyl acetate + Acetic acid</t>
  </si>
  <si>
    <t>Methanol + Isopropyl alcohol</t>
  </si>
  <si>
    <t>Methyl acetate + Methanol</t>
  </si>
  <si>
    <t>Methyl acetate + Ethyl acetate</t>
  </si>
  <si>
    <t>Methyl acetate + Acetic acid</t>
  </si>
  <si>
    <t>Methyl acetate + Water</t>
  </si>
  <si>
    <t>Antoine Equation Parameters</t>
  </si>
  <si>
    <t>Components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</si>
  <si>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/gmol</t>
    </r>
  </si>
  <si>
    <t>cal/gmol</t>
  </si>
  <si>
    <t xml:space="preserve">Enter Binary  Pair </t>
  </si>
  <si>
    <t>Aij, Wilson Binary parameter</t>
  </si>
  <si>
    <t>Molar Volume, V</t>
  </si>
  <si>
    <t>T x-y Diagram</t>
  </si>
  <si>
    <t>P x-y Diagram</t>
  </si>
  <si>
    <t>Bubble</t>
  </si>
  <si>
    <t>Dew</t>
  </si>
  <si>
    <t>X</t>
  </si>
  <si>
    <t>Y</t>
  </si>
  <si>
    <t>T x-y Chart Data</t>
  </si>
  <si>
    <t>P x-y Chart Data</t>
  </si>
  <si>
    <t>Basis</t>
  </si>
  <si>
    <t>-</t>
  </si>
  <si>
    <t xml:space="preserve">Vapor pressure is calculated using Antoine Equation : </t>
  </si>
  <si>
    <t>Ln ( Pressure ( mmHg ) ) = A - B / ( Temperature ( °K ) + C )</t>
  </si>
  <si>
    <t>Flash calculations are based on Modified Raoult's Law</t>
  </si>
  <si>
    <t>°C</t>
  </si>
  <si>
    <t>Bar Abs</t>
  </si>
  <si>
    <t>Bar A</t>
  </si>
  <si>
    <t>Mixture</t>
  </si>
  <si>
    <t>V</t>
  </si>
  <si>
    <t>x1</t>
  </si>
  <si>
    <t>x2</t>
  </si>
  <si>
    <t>P[=]atm</t>
  </si>
  <si>
    <t>t[=]oC</t>
  </si>
  <si>
    <t>Λ12</t>
  </si>
  <si>
    <t>Λ21</t>
  </si>
  <si>
    <t>P1_sat</t>
  </si>
  <si>
    <t>P2_sat</t>
  </si>
  <si>
    <t>A12[=]cal/mol</t>
  </si>
  <si>
    <t>A21[=]cal/mol</t>
  </si>
  <si>
    <t>ln(γ1)</t>
  </si>
  <si>
    <t>ln(γ2)</t>
  </si>
  <si>
    <t>T[=]oC</t>
  </si>
  <si>
    <t>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</si>
</sst>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[$-14009]dd/mm/yy;@"/>
    <numFmt numFmtId="166" formatCode="0.0"/>
    <numFmt numFmtId="167" formatCode="0.000E+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5" tint="-0.249977111117893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  <font>
      <sz val="10"/>
      <color rgb="FF000000"/>
      <name val="Arial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88402966399123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83">
    <xf numFmtId="0" fontId="0" fillId="0" borderId="0" xfId="0"/>
    <xf numFmtId="1" fontId="1" fillId="0" borderId="0" xfId="0" applyNumberFormat="1" applyFont="1" applyAlignment="1">
      <alignment horizontal="center"/>
    </xf>
    <xf numFmtId="164" fontId="0" fillId="0" borderId="0" xfId="0" applyNumberFormat="1"/>
    <xf numFmtId="1" fontId="1" fillId="0" borderId="0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" fontId="0" fillId="0" borderId="0" xfId="0" applyNumberFormat="1" applyProtection="1"/>
    <xf numFmtId="164" fontId="4" fillId="0" borderId="0" xfId="1" applyNumberFormat="1" applyFont="1" applyProtection="1"/>
    <xf numFmtId="164" fontId="0" fillId="0" borderId="0" xfId="0" applyNumberFormat="1" applyProtection="1"/>
    <xf numFmtId="164" fontId="5" fillId="0" borderId="0" xfId="0" applyNumberFormat="1" applyFont="1" applyBorder="1" applyProtection="1"/>
    <xf numFmtId="164" fontId="6" fillId="0" borderId="0" xfId="0" applyNumberFormat="1" applyFont="1" applyProtection="1"/>
    <xf numFmtId="164" fontId="7" fillId="0" borderId="0" xfId="0" applyNumberFormat="1" applyFont="1" applyAlignment="1">
      <alignment horizontal="right" wrapText="1"/>
    </xf>
    <xf numFmtId="164" fontId="5" fillId="2" borderId="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8" fillId="0" borderId="0" xfId="0" applyFont="1"/>
    <xf numFmtId="0" fontId="0" fillId="3" borderId="0" xfId="0" applyFill="1"/>
    <xf numFmtId="0" fontId="0" fillId="0" borderId="0" xfId="0" applyFill="1" applyBorder="1" applyProtection="1">
      <protection locked="0"/>
    </xf>
    <xf numFmtId="0" fontId="0" fillId="0" borderId="0" xfId="0" applyFont="1"/>
    <xf numFmtId="0" fontId="10" fillId="0" borderId="0" xfId="0" applyFont="1"/>
    <xf numFmtId="0" fontId="0" fillId="0" borderId="0" xfId="0" applyFill="1"/>
    <xf numFmtId="164" fontId="0" fillId="0" borderId="0" xfId="0" applyNumberFormat="1" applyFill="1"/>
    <xf numFmtId="164" fontId="5" fillId="2" borderId="2" xfId="0" applyNumberFormat="1" applyFont="1" applyFill="1" applyBorder="1" applyAlignment="1" applyProtection="1">
      <alignment horizontal="left"/>
      <protection locked="0"/>
    </xf>
    <xf numFmtId="164" fontId="5" fillId="2" borderId="3" xfId="0" applyNumberFormat="1" applyFont="1" applyFill="1" applyBorder="1" applyAlignment="1" applyProtection="1">
      <alignment horizontal="left"/>
      <protection locked="0"/>
    </xf>
    <xf numFmtId="165" fontId="5" fillId="2" borderId="4" xfId="0" applyNumberFormat="1" applyFont="1" applyFill="1" applyBorder="1" applyAlignment="1" applyProtection="1">
      <alignment horizontal="left"/>
      <protection locked="0"/>
    </xf>
    <xf numFmtId="165" fontId="5" fillId="2" borderId="5" xfId="0" applyNumberFormat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2" fontId="0" fillId="0" borderId="0" xfId="0" applyNumberFormat="1"/>
    <xf numFmtId="1" fontId="0" fillId="0" borderId="0" xfId="0" applyNumberFormat="1"/>
    <xf numFmtId="0" fontId="14" fillId="0" borderId="0" xfId="0" applyFont="1"/>
    <xf numFmtId="0" fontId="8" fillId="0" borderId="0" xfId="0" applyFont="1" applyFill="1"/>
    <xf numFmtId="166" fontId="0" fillId="2" borderId="1" xfId="0" applyNumberFormat="1" applyFont="1" applyFill="1" applyBorder="1" applyAlignment="1" applyProtection="1">
      <protection locked="0"/>
    </xf>
    <xf numFmtId="11" fontId="0" fillId="0" borderId="0" xfId="0" applyNumberFormat="1" applyFill="1"/>
    <xf numFmtId="166" fontId="0" fillId="0" borderId="0" xfId="0" applyNumberFormat="1"/>
    <xf numFmtId="167" fontId="0" fillId="0" borderId="0" xfId="0" applyNumberFormat="1" applyFill="1"/>
    <xf numFmtId="166" fontId="0" fillId="4" borderId="9" xfId="0" applyNumberFormat="1" applyFill="1" applyBorder="1"/>
    <xf numFmtId="166" fontId="0" fillId="4" borderId="12" xfId="0" applyNumberFormat="1" applyFill="1" applyBorder="1"/>
    <xf numFmtId="166" fontId="0" fillId="4" borderId="15" xfId="0" applyNumberFormat="1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2" fontId="0" fillId="4" borderId="7" xfId="0" applyNumberFormat="1" applyFill="1" applyBorder="1"/>
    <xf numFmtId="2" fontId="0" fillId="4" borderId="8" xfId="0" applyNumberFormat="1" applyFill="1" applyBorder="1"/>
    <xf numFmtId="2" fontId="0" fillId="4" borderId="10" xfId="0" applyNumberFormat="1" applyFill="1" applyBorder="1"/>
    <xf numFmtId="2" fontId="0" fillId="4" borderId="11" xfId="0" applyNumberFormat="1" applyFill="1" applyBorder="1"/>
    <xf numFmtId="2" fontId="0" fillId="4" borderId="13" xfId="0" applyNumberFormat="1" applyFill="1" applyBorder="1"/>
    <xf numFmtId="2" fontId="0" fillId="4" borderId="14" xfId="0" applyNumberFormat="1" applyFill="1" applyBorder="1"/>
    <xf numFmtId="0" fontId="16" fillId="0" borderId="0" xfId="0" applyFont="1"/>
    <xf numFmtId="0" fontId="0" fillId="0" borderId="0" xfId="0" applyFill="1" applyBorder="1"/>
    <xf numFmtId="0" fontId="17" fillId="0" borderId="0" xfId="0" applyFont="1" applyFill="1" applyBorder="1"/>
    <xf numFmtId="0" fontId="8" fillId="0" borderId="0" xfId="0" applyFont="1" applyFill="1" applyBorder="1"/>
    <xf numFmtId="2" fontId="0" fillId="0" borderId="0" xfId="0" applyNumberFormat="1" applyFill="1" applyBorder="1"/>
    <xf numFmtId="0" fontId="9" fillId="0" borderId="0" xfId="0" applyFont="1" applyFill="1" applyBorder="1"/>
    <xf numFmtId="1" fontId="0" fillId="0" borderId="0" xfId="0" applyNumberFormat="1" applyFill="1" applyBorder="1"/>
    <xf numFmtId="0" fontId="0" fillId="0" borderId="2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0" borderId="21" xfId="0" applyBorder="1"/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Fill="1"/>
    <xf numFmtId="0" fontId="9" fillId="0" borderId="9" xfId="0" applyFont="1" applyFill="1" applyBorder="1" applyAlignment="1">
      <alignment horizontal="center"/>
    </xf>
    <xf numFmtId="0" fontId="15" fillId="0" borderId="0" xfId="0" applyFont="1" applyFill="1"/>
    <xf numFmtId="164" fontId="15" fillId="0" borderId="0" xfId="0" applyNumberFormat="1" applyFont="1" applyFill="1"/>
    <xf numFmtId="2" fontId="15" fillId="0" borderId="0" xfId="0" applyNumberFormat="1" applyFont="1" applyFill="1"/>
    <xf numFmtId="11" fontId="15" fillId="0" borderId="0" xfId="0" applyNumberFormat="1" applyFont="1" applyFill="1"/>
    <xf numFmtId="0" fontId="15" fillId="0" borderId="0" xfId="0" applyFont="1" applyFill="1" applyBorder="1" applyAlignment="1"/>
    <xf numFmtId="166" fontId="15" fillId="0" borderId="0" xfId="0" applyNumberFormat="1" applyFont="1" applyFill="1"/>
    <xf numFmtId="0" fontId="18" fillId="0" borderId="0" xfId="0" applyFont="1" applyFill="1"/>
    <xf numFmtId="0" fontId="15" fillId="0" borderId="0" xfId="0" applyFont="1" applyFill="1" applyBorder="1"/>
    <xf numFmtId="164" fontId="2" fillId="0" borderId="0" xfId="0" applyNumberFormat="1" applyFont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0" fillId="2" borderId="0" xfId="0" applyFill="1" applyBorder="1" applyProtection="1">
      <protection locked="0"/>
    </xf>
    <xf numFmtId="0" fontId="19" fillId="0" borderId="0" xfId="0" applyFont="1"/>
  </cellXfs>
  <cellStyles count="3">
    <cellStyle name="Normal 2" xfId="2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29478119769217"/>
          <c:y val="0.15325240594925635"/>
          <c:w val="0.72536865248610216"/>
          <c:h val="0.730767716535433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English!$N$67</c:f>
              <c:strCache>
                <c:ptCount val="1"/>
                <c:pt idx="0">
                  <c:v>Bubble</c:v>
                </c:pt>
              </c:strCache>
            </c:strRef>
          </c:tx>
          <c:marker>
            <c:symbol val="none"/>
          </c:marker>
          <c:xVal>
            <c:numRef>
              <c:f>English!$N$68:$N$168</c:f>
              <c:numCache>
                <c:formatCode>0.00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English!$EK$68:$EK$168</c:f>
              <c:numCache>
                <c:formatCode>0.000</c:formatCode>
                <c:ptCount val="101"/>
                <c:pt idx="0">
                  <c:v>227.96885952840302</c:v>
                </c:pt>
                <c:pt idx="1">
                  <c:v>220.03201959957354</c:v>
                </c:pt>
                <c:pt idx="2">
                  <c:v>215.48728791535206</c:v>
                </c:pt>
                <c:pt idx="3">
                  <c:v>212.64251045166566</c:v>
                </c:pt>
                <c:pt idx="4">
                  <c:v>210.74197051147138</c:v>
                </c:pt>
                <c:pt idx="5">
                  <c:v>209.40737310318218</c:v>
                </c:pt>
                <c:pt idx="6">
                  <c:v>208.43224547722167</c:v>
                </c:pt>
                <c:pt idx="7">
                  <c:v>207.69610094170577</c:v>
                </c:pt>
                <c:pt idx="8">
                  <c:v>207.12480150410465</c:v>
                </c:pt>
                <c:pt idx="9">
                  <c:v>206.67072464089324</c:v>
                </c:pt>
                <c:pt idx="10">
                  <c:v>206.30217368742416</c:v>
                </c:pt>
                <c:pt idx="11">
                  <c:v>205.99741313995443</c:v>
                </c:pt>
                <c:pt idx="12">
                  <c:v>205.74115518511766</c:v>
                </c:pt>
                <c:pt idx="13">
                  <c:v>205.52240992912294</c:v>
                </c:pt>
                <c:pt idx="14">
                  <c:v>205.3331263271819</c:v>
                </c:pt>
                <c:pt idx="15">
                  <c:v>205.16730823233041</c:v>
                </c:pt>
                <c:pt idx="16">
                  <c:v>205.02042495889623</c:v>
                </c:pt>
                <c:pt idx="17">
                  <c:v>204.88900947539904</c:v>
                </c:pt>
                <c:pt idx="18">
                  <c:v>204.77037907050911</c:v>
                </c:pt>
                <c:pt idx="19">
                  <c:v>204.66243771483485</c:v>
                </c:pt>
                <c:pt idx="20">
                  <c:v>204.56353399098035</c:v>
                </c:pt>
                <c:pt idx="21">
                  <c:v>204.47235749247483</c:v>
                </c:pt>
                <c:pt idx="22">
                  <c:v>204.38786228407227</c:v>
                </c:pt>
                <c:pt idx="23">
                  <c:v>204.30920967924527</c:v>
                </c:pt>
                <c:pt idx="24">
                  <c:v>204.23572499317672</c:v>
                </c:pt>
                <c:pt idx="25">
                  <c:v>204.16686453248349</c:v>
                </c:pt>
                <c:pt idx="26">
                  <c:v>204.10219016939399</c:v>
                </c:pt>
                <c:pt idx="27">
                  <c:v>204.04134959536535</c:v>
                </c:pt>
                <c:pt idx="28">
                  <c:v>203.98406087002843</c:v>
                </c:pt>
                <c:pt idx="29">
                  <c:v>203.93010024904839</c:v>
                </c:pt>
                <c:pt idx="30">
                  <c:v>203.87929253706926</c:v>
                </c:pt>
                <c:pt idx="31">
                  <c:v>203.8315034014781</c:v>
                </c:pt>
                <c:pt idx="32">
                  <c:v>203.78663322098936</c:v>
                </c:pt>
                <c:pt idx="33">
                  <c:v>203.74461214484509</c:v>
                </c:pt>
                <c:pt idx="34">
                  <c:v>203.70539611407102</c:v>
                </c:pt>
                <c:pt idx="35">
                  <c:v>203.66896365290253</c:v>
                </c:pt>
                <c:pt idx="36">
                  <c:v>203.63531328132308</c:v>
                </c:pt>
                <c:pt idx="37">
                  <c:v>203.60446143223635</c:v>
                </c:pt>
                <c:pt idx="38">
                  <c:v>203.5764407818092</c:v>
                </c:pt>
                <c:pt idx="39">
                  <c:v>203.55129892082127</c:v>
                </c:pt>
                <c:pt idx="40">
                  <c:v>203.52909730988085</c:v>
                </c:pt>
                <c:pt idx="41">
                  <c:v>203.50991047313363</c:v>
                </c:pt>
                <c:pt idx="42">
                  <c:v>203.493825394363</c:v>
                </c:pt>
                <c:pt idx="43">
                  <c:v>203.48094108675568</c:v>
                </c:pt>
                <c:pt idx="44">
                  <c:v>203.47136831349948</c:v>
                </c:pt>
                <c:pt idx="45">
                  <c:v>203.46522944113403</c:v>
                </c:pt>
                <c:pt idx="46">
                  <c:v>203.46265841144023</c:v>
                </c:pt>
                <c:pt idx="47">
                  <c:v>203.46380082083138</c:v>
                </c:pt>
                <c:pt idx="48">
                  <c:v>203.46881409883372</c:v>
                </c:pt>
                <c:pt idx="49">
                  <c:v>203.47786777945913</c:v>
                </c:pt>
                <c:pt idx="50">
                  <c:v>203.49114386115298</c:v>
                </c:pt>
                <c:pt idx="51">
                  <c:v>203.50883725261957</c:v>
                </c:pt>
                <c:pt idx="52">
                  <c:v>203.5311563032638</c:v>
                </c:pt>
                <c:pt idx="53">
                  <c:v>203.55832341826738</c:v>
                </c:pt>
                <c:pt idx="54">
                  <c:v>203.59057575949134</c:v>
                </c:pt>
                <c:pt idx="55">
                  <c:v>203.62816603450213</c:v>
                </c:pt>
                <c:pt idx="56">
                  <c:v>203.67136337706515</c:v>
                </c:pt>
                <c:pt idx="57">
                  <c:v>203.72045432349029</c:v>
                </c:pt>
                <c:pt idx="58">
                  <c:v>203.77574389024019</c:v>
                </c:pt>
                <c:pt idx="59">
                  <c:v>203.83755675926253</c:v>
                </c:pt>
                <c:pt idx="60">
                  <c:v>203.90623857860419</c:v>
                </c:pt>
                <c:pt idx="61">
                  <c:v>203.98215738699872</c:v>
                </c:pt>
                <c:pt idx="62">
                  <c:v>204.06570517234951</c:v>
                </c:pt>
                <c:pt idx="63">
                  <c:v>204.15729957532335</c:v>
                </c:pt>
                <c:pt idx="64">
                  <c:v>204.25738575070426</c:v>
                </c:pt>
                <c:pt idx="65">
                  <c:v>204.36643840068626</c:v>
                </c:pt>
                <c:pt idx="66">
                  <c:v>204.48496399598622</c:v>
                </c:pt>
                <c:pt idx="67">
                  <c:v>204.61350320251537</c:v>
                </c:pt>
                <c:pt idx="68">
                  <c:v>204.75263353340159</c:v>
                </c:pt>
                <c:pt idx="69">
                  <c:v>204.90297224842635</c:v>
                </c:pt>
                <c:pt idx="70">
                  <c:v>205.06517952545249</c:v>
                </c:pt>
                <c:pt idx="71">
                  <c:v>205.23996193120288</c:v>
                </c:pt>
                <c:pt idx="72">
                  <c:v>205.42807622184239</c:v>
                </c:pt>
                <c:pt idx="73">
                  <c:v>205.63033350723444</c:v>
                </c:pt>
                <c:pt idx="74">
                  <c:v>205.84760381654223</c:v>
                </c:pt>
                <c:pt idx="75">
                  <c:v>206.08082110703384</c:v>
                </c:pt>
                <c:pt idx="76">
                  <c:v>206.33098876259945</c:v>
                </c:pt>
                <c:pt idx="77">
                  <c:v>206.59918563359366</c:v>
                </c:pt>
                <c:pt idx="78">
                  <c:v>206.88657267524013</c:v>
                </c:pt>
                <c:pt idx="79">
                  <c:v>207.19440024798567</c:v>
                </c:pt>
                <c:pt idx="80">
                  <c:v>207.52401614989577</c:v>
                </c:pt>
                <c:pt idx="81">
                  <c:v>207.87687445843108</c:v>
                </c:pt>
                <c:pt idx="82">
                  <c:v>208.25454526672883</c:v>
                </c:pt>
                <c:pt idx="83">
                  <c:v>208.6587254077694</c:v>
                </c:pt>
                <c:pt idx="84">
                  <c:v>209.09125026845271</c:v>
                </c:pt>
                <c:pt idx="85">
                  <c:v>209.55410680445374</c:v>
                </c:pt>
                <c:pt idx="86">
                  <c:v>210.04944787555482</c:v>
                </c:pt>
                <c:pt idx="87">
                  <c:v>210.57960802956984</c:v>
                </c:pt>
                <c:pt idx="88">
                  <c:v>211.14712087045592</c:v>
                </c:pt>
                <c:pt idx="89">
                  <c:v>211.75473815201121</c:v>
                </c:pt>
                <c:pt idx="90">
                  <c:v>212.40545074163771</c:v>
                </c:pt>
                <c:pt idx="91">
                  <c:v>213.10251159759426</c:v>
                </c:pt>
                <c:pt idx="92">
                  <c:v>213.84946089606558</c:v>
                </c:pt>
                <c:pt idx="93">
                  <c:v>214.65015342867801</c:v>
                </c:pt>
                <c:pt idx="94">
                  <c:v>215.50878836343415</c:v>
                </c:pt>
                <c:pt idx="95">
                  <c:v>216.42994141800247</c:v>
                </c:pt>
                <c:pt idx="96">
                  <c:v>217.41859942823419</c:v>
                </c:pt>
                <c:pt idx="97">
                  <c:v>218.48019719940029</c:v>
                </c:pt>
                <c:pt idx="98">
                  <c:v>219.62065639393376</c:v>
                </c:pt>
                <c:pt idx="99">
                  <c:v>220.84642602623418</c:v>
                </c:pt>
                <c:pt idx="100">
                  <c:v>222.16452388903386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English!$EJ$67</c:f>
              <c:strCache>
                <c:ptCount val="1"/>
                <c:pt idx="0">
                  <c:v>Dew</c:v>
                </c:pt>
              </c:strCache>
            </c:strRef>
          </c:tx>
          <c:marker>
            <c:symbol val="none"/>
          </c:marker>
          <c:xVal>
            <c:numRef>
              <c:f>English!$EJ$68:$EJ$168</c:f>
              <c:numCache>
                <c:formatCode>0.000</c:formatCode>
                <c:ptCount val="101"/>
                <c:pt idx="0">
                  <c:v>0</c:v>
                </c:pt>
                <c:pt idx="1">
                  <c:v>0.14792481059350412</c:v>
                </c:pt>
                <c:pt idx="2">
                  <c:v>0.22559871929600078</c:v>
                </c:pt>
                <c:pt idx="3">
                  <c:v>0.27212300590678729</c:v>
                </c:pt>
                <c:pt idx="4">
                  <c:v>0.30256780790978488</c:v>
                </c:pt>
                <c:pt idx="5">
                  <c:v>0.32380565303579301</c:v>
                </c:pt>
                <c:pt idx="6">
                  <c:v>0.339362786999657</c:v>
                </c:pt>
                <c:pt idx="7">
                  <c:v>0.35121232002181935</c:v>
                </c:pt>
                <c:pt idx="8">
                  <c:v>0.36053399026681288</c:v>
                </c:pt>
                <c:pt idx="9">
                  <c:v>0.36807109207197702</c:v>
                </c:pt>
                <c:pt idx="10">
                  <c:v>0.3743122404570669</c:v>
                </c:pt>
                <c:pt idx="11">
                  <c:v>0.37959012139296777</c:v>
                </c:pt>
                <c:pt idx="12">
                  <c:v>0.38413806527997962</c:v>
                </c:pt>
                <c:pt idx="13">
                  <c:v>0.38812392621163272</c:v>
                </c:pt>
                <c:pt idx="14">
                  <c:v>0.3916711477150982</c:v>
                </c:pt>
                <c:pt idx="15">
                  <c:v>0.3948722910261705</c:v>
                </c:pt>
                <c:pt idx="16">
                  <c:v>0.39779797004184653</c:v>
                </c:pt>
                <c:pt idx="17">
                  <c:v>0.40050289961521102</c:v>
                </c:pt>
                <c:pt idx="18">
                  <c:v>0.40303007998324675</c:v>
                </c:pt>
                <c:pt idx="19">
                  <c:v>0.40541374851837558</c:v>
                </c:pt>
                <c:pt idx="20">
                  <c:v>0.40768149860805808</c:v>
                </c:pt>
                <c:pt idx="21">
                  <c:v>0.40985582487360761</c:v>
                </c:pt>
                <c:pt idx="22">
                  <c:v>0.41195526634820923</c:v>
                </c:pt>
                <c:pt idx="23">
                  <c:v>0.41399526341875159</c:v>
                </c:pt>
                <c:pt idx="24">
                  <c:v>0.41598880803442628</c:v>
                </c:pt>
                <c:pt idx="25">
                  <c:v>0.4179469426313972</c:v>
                </c:pt>
                <c:pt idx="26">
                  <c:v>0.41987914701098944</c:v>
                </c:pt>
                <c:pt idx="27">
                  <c:v>0.42179364131037855</c:v>
                </c:pt>
                <c:pt idx="28">
                  <c:v>0.42369762549647655</c:v>
                </c:pt>
                <c:pt idx="29">
                  <c:v>0.42559747038855661</c:v>
                </c:pt>
                <c:pt idx="30">
                  <c:v>0.427498871349346</c:v>
                </c:pt>
                <c:pt idx="31">
                  <c:v>0.42940697299802916</c:v>
                </c:pt>
                <c:pt idx="32">
                  <c:v>0.43132647126896156</c:v>
                </c:pt>
                <c:pt idx="33">
                  <c:v>0.43326169764646216</c:v>
                </c:pt>
                <c:pt idx="34">
                  <c:v>0.43521668929724877</c:v>
                </c:pt>
                <c:pt idx="35">
                  <c:v>0.43719524799150355</c:v>
                </c:pt>
                <c:pt idx="36">
                  <c:v>0.4392009900766729</c:v>
                </c:pt>
                <c:pt idx="37">
                  <c:v>0.44123738929107498</c:v>
                </c:pt>
                <c:pt idx="38">
                  <c:v>0.44330781383945567</c:v>
                </c:pt>
                <c:pt idx="39">
                  <c:v>0.44541555887126422</c:v>
                </c:pt>
                <c:pt idx="40">
                  <c:v>0.44756387528464658</c:v>
                </c:pt>
                <c:pt idx="41">
                  <c:v>0.44975599560974377</c:v>
                </c:pt>
                <c:pt idx="42">
                  <c:v>0.45199515759259673</c:v>
                </c:pt>
                <c:pt idx="43">
                  <c:v>0.45428462599755093</c:v>
                </c:pt>
                <c:pt idx="44">
                  <c:v>0.45662771306513222</c:v>
                </c:pt>
                <c:pt idx="45">
                  <c:v>0.45902779799914933</c:v>
                </c:pt>
                <c:pt idx="46">
                  <c:v>0.46148834580772918</c:v>
                </c:pt>
                <c:pt idx="47">
                  <c:v>0.46401292578531317</c:v>
                </c:pt>
                <c:pt idx="48">
                  <c:v>0.46660522989414799</c:v>
                </c:pt>
                <c:pt idx="49">
                  <c:v>0.46926909128308236</c:v>
                </c:pt>
                <c:pt idx="50">
                  <c:v>0.47200850316718057</c:v>
                </c:pt>
                <c:pt idx="51">
                  <c:v>0.47482763828284336</c:v>
                </c:pt>
                <c:pt idx="52">
                  <c:v>0.47773086912935042</c:v>
                </c:pt>
                <c:pt idx="53">
                  <c:v>0.48072278920828759</c:v>
                </c:pt>
                <c:pt idx="54">
                  <c:v>0.48380823547703594</c:v>
                </c:pt>
                <c:pt idx="55">
                  <c:v>0.48699231224126166</c:v>
                </c:pt>
                <c:pt idx="56">
                  <c:v>0.490280416723965</c:v>
                </c:pt>
                <c:pt idx="57">
                  <c:v>0.49367826656539027</c:v>
                </c:pt>
                <c:pt idx="58">
                  <c:v>0.49719192952904223</c:v>
                </c:pt>
                <c:pt idx="59">
                  <c:v>0.5008278557144612</c:v>
                </c:pt>
                <c:pt idx="60">
                  <c:v>0.50459291260791717</c:v>
                </c:pt>
                <c:pt idx="61">
                  <c:v>0.50849442333795003</c:v>
                </c:pt>
                <c:pt idx="62">
                  <c:v>0.5125402085448264</c:v>
                </c:pt>
                <c:pt idx="63">
                  <c:v>0.51673863232175377</c:v>
                </c:pt>
                <c:pt idx="64">
                  <c:v>0.52109865274281042</c:v>
                </c:pt>
                <c:pt idx="65">
                  <c:v>0.52562987755826962</c:v>
                </c:pt>
                <c:pt idx="66">
                  <c:v>0.53034262571463742</c:v>
                </c:pt>
                <c:pt idx="67">
                  <c:v>0.53524799544518531</c:v>
                </c:pt>
                <c:pt idx="68">
                  <c:v>0.5403579397795677</c:v>
                </c:pt>
                <c:pt idx="69">
                  <c:v>0.54568535044022304</c:v>
                </c:pt>
                <c:pt idx="70">
                  <c:v>0.55124415123172876</c:v>
                </c:pt>
                <c:pt idx="71">
                  <c:v>0.55704940219019605</c:v>
                </c:pt>
                <c:pt idx="72">
                  <c:v>0.5631174159473753</c:v>
                </c:pt>
                <c:pt idx="73">
                  <c:v>0.56946588798270514</c:v>
                </c:pt>
                <c:pt idx="74">
                  <c:v>0.57611404269215494</c:v>
                </c:pt>
                <c:pt idx="75">
                  <c:v>0.58308279750155534</c:v>
                </c:pt>
                <c:pt idx="76">
                  <c:v>0.59039494760274391</c:v>
                </c:pt>
                <c:pt idx="77">
                  <c:v>0.59807537430237112</c:v>
                </c:pt>
                <c:pt idx="78">
                  <c:v>0.60615128045745392</c:v>
                </c:pt>
                <c:pt idx="79">
                  <c:v>0.61465245704241034</c:v>
                </c:pt>
                <c:pt idx="80">
                  <c:v>0.6236115855659774</c:v>
                </c:pt>
                <c:pt idx="81">
                  <c:v>0.63306458185308445</c:v>
                </c:pt>
                <c:pt idx="82">
                  <c:v>0.64305098765043311</c:v>
                </c:pt>
                <c:pt idx="83">
                  <c:v>0.65361441763421957</c:v>
                </c:pt>
                <c:pt idx="84">
                  <c:v>0.66480307072895173</c:v>
                </c:pt>
                <c:pt idx="85">
                  <c:v>0.67667031622948792</c:v>
                </c:pt>
                <c:pt idx="86">
                  <c:v>0.68927536710489201</c:v>
                </c:pt>
                <c:pt idx="87">
                  <c:v>0.70268405511302079</c:v>
                </c:pt>
                <c:pt idx="88">
                  <c:v>0.71696972504135048</c:v>
                </c:pt>
                <c:pt idx="89">
                  <c:v>0.73221426859956573</c:v>
                </c:pt>
                <c:pt idx="90">
                  <c:v>0.74850932232586309</c:v>
                </c:pt>
                <c:pt idx="91">
                  <c:v>0.76595765845420216</c:v>
                </c:pt>
                <c:pt idx="92">
                  <c:v>0.78467480316729765</c:v>
                </c:pt>
                <c:pt idx="93">
                  <c:v>0.8047909231967999</c:v>
                </c:pt>
                <c:pt idx="94">
                  <c:v>0.82645302951925714</c:v>
                </c:pt>
                <c:pt idx="95">
                  <c:v>0.84982755614831318</c:v>
                </c:pt>
                <c:pt idx="96">
                  <c:v>0.87510338297598456</c:v>
                </c:pt>
                <c:pt idx="97">
                  <c:v>0.90249538451337152</c:v>
                </c:pt>
                <c:pt idx="98">
                  <c:v>0.93224860146580879</c:v>
                </c:pt>
                <c:pt idx="99">
                  <c:v>0.96464314955510622</c:v>
                </c:pt>
                <c:pt idx="100">
                  <c:v>1.0000000000000029</c:v>
                </c:pt>
              </c:numCache>
            </c:numRef>
          </c:xVal>
          <c:yVal>
            <c:numRef>
              <c:f>English!$EK$68:$EK$168</c:f>
              <c:numCache>
                <c:formatCode>0.000</c:formatCode>
                <c:ptCount val="101"/>
                <c:pt idx="0">
                  <c:v>227.96885952840302</c:v>
                </c:pt>
                <c:pt idx="1">
                  <c:v>220.03201959957354</c:v>
                </c:pt>
                <c:pt idx="2">
                  <c:v>215.48728791535206</c:v>
                </c:pt>
                <c:pt idx="3">
                  <c:v>212.64251045166566</c:v>
                </c:pt>
                <c:pt idx="4">
                  <c:v>210.74197051147138</c:v>
                </c:pt>
                <c:pt idx="5">
                  <c:v>209.40737310318218</c:v>
                </c:pt>
                <c:pt idx="6">
                  <c:v>208.43224547722167</c:v>
                </c:pt>
                <c:pt idx="7">
                  <c:v>207.69610094170577</c:v>
                </c:pt>
                <c:pt idx="8">
                  <c:v>207.12480150410465</c:v>
                </c:pt>
                <c:pt idx="9">
                  <c:v>206.67072464089324</c:v>
                </c:pt>
                <c:pt idx="10">
                  <c:v>206.30217368742416</c:v>
                </c:pt>
                <c:pt idx="11">
                  <c:v>205.99741313995443</c:v>
                </c:pt>
                <c:pt idx="12">
                  <c:v>205.74115518511766</c:v>
                </c:pt>
                <c:pt idx="13">
                  <c:v>205.52240992912294</c:v>
                </c:pt>
                <c:pt idx="14">
                  <c:v>205.3331263271819</c:v>
                </c:pt>
                <c:pt idx="15">
                  <c:v>205.16730823233041</c:v>
                </c:pt>
                <c:pt idx="16">
                  <c:v>205.02042495889623</c:v>
                </c:pt>
                <c:pt idx="17">
                  <c:v>204.88900947539904</c:v>
                </c:pt>
                <c:pt idx="18">
                  <c:v>204.77037907050911</c:v>
                </c:pt>
                <c:pt idx="19">
                  <c:v>204.66243771483485</c:v>
                </c:pt>
                <c:pt idx="20">
                  <c:v>204.56353399098035</c:v>
                </c:pt>
                <c:pt idx="21">
                  <c:v>204.47235749247483</c:v>
                </c:pt>
                <c:pt idx="22">
                  <c:v>204.38786228407227</c:v>
                </c:pt>
                <c:pt idx="23">
                  <c:v>204.30920967924527</c:v>
                </c:pt>
                <c:pt idx="24">
                  <c:v>204.23572499317672</c:v>
                </c:pt>
                <c:pt idx="25">
                  <c:v>204.16686453248349</c:v>
                </c:pt>
                <c:pt idx="26">
                  <c:v>204.10219016939399</c:v>
                </c:pt>
                <c:pt idx="27">
                  <c:v>204.04134959536535</c:v>
                </c:pt>
                <c:pt idx="28">
                  <c:v>203.98406087002843</c:v>
                </c:pt>
                <c:pt idx="29">
                  <c:v>203.93010024904839</c:v>
                </c:pt>
                <c:pt idx="30">
                  <c:v>203.87929253706926</c:v>
                </c:pt>
                <c:pt idx="31">
                  <c:v>203.8315034014781</c:v>
                </c:pt>
                <c:pt idx="32">
                  <c:v>203.78663322098936</c:v>
                </c:pt>
                <c:pt idx="33">
                  <c:v>203.74461214484509</c:v>
                </c:pt>
                <c:pt idx="34">
                  <c:v>203.70539611407102</c:v>
                </c:pt>
                <c:pt idx="35">
                  <c:v>203.66896365290253</c:v>
                </c:pt>
                <c:pt idx="36">
                  <c:v>203.63531328132308</c:v>
                </c:pt>
                <c:pt idx="37">
                  <c:v>203.60446143223635</c:v>
                </c:pt>
                <c:pt idx="38">
                  <c:v>203.5764407818092</c:v>
                </c:pt>
                <c:pt idx="39">
                  <c:v>203.55129892082127</c:v>
                </c:pt>
                <c:pt idx="40">
                  <c:v>203.52909730988085</c:v>
                </c:pt>
                <c:pt idx="41">
                  <c:v>203.50991047313363</c:v>
                </c:pt>
                <c:pt idx="42">
                  <c:v>203.493825394363</c:v>
                </c:pt>
                <c:pt idx="43">
                  <c:v>203.48094108675568</c:v>
                </c:pt>
                <c:pt idx="44">
                  <c:v>203.47136831349948</c:v>
                </c:pt>
                <c:pt idx="45">
                  <c:v>203.46522944113403</c:v>
                </c:pt>
                <c:pt idx="46">
                  <c:v>203.46265841144023</c:v>
                </c:pt>
                <c:pt idx="47">
                  <c:v>203.46380082083138</c:v>
                </c:pt>
                <c:pt idx="48">
                  <c:v>203.46881409883372</c:v>
                </c:pt>
                <c:pt idx="49">
                  <c:v>203.47786777945913</c:v>
                </c:pt>
                <c:pt idx="50">
                  <c:v>203.49114386115298</c:v>
                </c:pt>
                <c:pt idx="51">
                  <c:v>203.50883725261957</c:v>
                </c:pt>
                <c:pt idx="52">
                  <c:v>203.5311563032638</c:v>
                </c:pt>
                <c:pt idx="53">
                  <c:v>203.55832341826738</c:v>
                </c:pt>
                <c:pt idx="54">
                  <c:v>203.59057575949134</c:v>
                </c:pt>
                <c:pt idx="55">
                  <c:v>203.62816603450213</c:v>
                </c:pt>
                <c:pt idx="56">
                  <c:v>203.67136337706515</c:v>
                </c:pt>
                <c:pt idx="57">
                  <c:v>203.72045432349029</c:v>
                </c:pt>
                <c:pt idx="58">
                  <c:v>203.77574389024019</c:v>
                </c:pt>
                <c:pt idx="59">
                  <c:v>203.83755675926253</c:v>
                </c:pt>
                <c:pt idx="60">
                  <c:v>203.90623857860419</c:v>
                </c:pt>
                <c:pt idx="61">
                  <c:v>203.98215738699872</c:v>
                </c:pt>
                <c:pt idx="62">
                  <c:v>204.06570517234951</c:v>
                </c:pt>
                <c:pt idx="63">
                  <c:v>204.15729957532335</c:v>
                </c:pt>
                <c:pt idx="64">
                  <c:v>204.25738575070426</c:v>
                </c:pt>
                <c:pt idx="65">
                  <c:v>204.36643840068626</c:v>
                </c:pt>
                <c:pt idx="66">
                  <c:v>204.48496399598622</c:v>
                </c:pt>
                <c:pt idx="67">
                  <c:v>204.61350320251537</c:v>
                </c:pt>
                <c:pt idx="68">
                  <c:v>204.75263353340159</c:v>
                </c:pt>
                <c:pt idx="69">
                  <c:v>204.90297224842635</c:v>
                </c:pt>
                <c:pt idx="70">
                  <c:v>205.06517952545249</c:v>
                </c:pt>
                <c:pt idx="71">
                  <c:v>205.23996193120288</c:v>
                </c:pt>
                <c:pt idx="72">
                  <c:v>205.42807622184239</c:v>
                </c:pt>
                <c:pt idx="73">
                  <c:v>205.63033350723444</c:v>
                </c:pt>
                <c:pt idx="74">
                  <c:v>205.84760381654223</c:v>
                </c:pt>
                <c:pt idx="75">
                  <c:v>206.08082110703384</c:v>
                </c:pt>
                <c:pt idx="76">
                  <c:v>206.33098876259945</c:v>
                </c:pt>
                <c:pt idx="77">
                  <c:v>206.59918563359366</c:v>
                </c:pt>
                <c:pt idx="78">
                  <c:v>206.88657267524013</c:v>
                </c:pt>
                <c:pt idx="79">
                  <c:v>207.19440024798567</c:v>
                </c:pt>
                <c:pt idx="80">
                  <c:v>207.52401614989577</c:v>
                </c:pt>
                <c:pt idx="81">
                  <c:v>207.87687445843108</c:v>
                </c:pt>
                <c:pt idx="82">
                  <c:v>208.25454526672883</c:v>
                </c:pt>
                <c:pt idx="83">
                  <c:v>208.6587254077694</c:v>
                </c:pt>
                <c:pt idx="84">
                  <c:v>209.09125026845271</c:v>
                </c:pt>
                <c:pt idx="85">
                  <c:v>209.55410680445374</c:v>
                </c:pt>
                <c:pt idx="86">
                  <c:v>210.04944787555482</c:v>
                </c:pt>
                <c:pt idx="87">
                  <c:v>210.57960802956984</c:v>
                </c:pt>
                <c:pt idx="88">
                  <c:v>211.14712087045592</c:v>
                </c:pt>
                <c:pt idx="89">
                  <c:v>211.75473815201121</c:v>
                </c:pt>
                <c:pt idx="90">
                  <c:v>212.40545074163771</c:v>
                </c:pt>
                <c:pt idx="91">
                  <c:v>213.10251159759426</c:v>
                </c:pt>
                <c:pt idx="92">
                  <c:v>213.84946089606558</c:v>
                </c:pt>
                <c:pt idx="93">
                  <c:v>214.65015342867801</c:v>
                </c:pt>
                <c:pt idx="94">
                  <c:v>215.50878836343415</c:v>
                </c:pt>
                <c:pt idx="95">
                  <c:v>216.42994141800247</c:v>
                </c:pt>
                <c:pt idx="96">
                  <c:v>217.41859942823419</c:v>
                </c:pt>
                <c:pt idx="97">
                  <c:v>218.48019719940029</c:v>
                </c:pt>
                <c:pt idx="98">
                  <c:v>219.62065639393376</c:v>
                </c:pt>
                <c:pt idx="99">
                  <c:v>220.84642602623418</c:v>
                </c:pt>
                <c:pt idx="100">
                  <c:v>222.16452388903386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944024"/>
        <c:axId val="534943632"/>
      </c:scatterChart>
      <c:valAx>
        <c:axId val="534944024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534943632"/>
        <c:crosses val="autoZero"/>
        <c:crossBetween val="midCat"/>
        <c:majorUnit val="0.2"/>
      </c:valAx>
      <c:valAx>
        <c:axId val="534943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Temperature (Deg F)</a:t>
                </a:r>
              </a:p>
            </c:rich>
          </c:tx>
          <c:layout>
            <c:manualLayout>
              <c:xMode val="edge"/>
              <c:yMode val="edge"/>
              <c:x val="7.050223769973391E-3"/>
              <c:y val="0.278303536544511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34944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464753139003571"/>
          <c:y val="3.6653039894961097E-2"/>
          <c:w val="0.55415305566656092"/>
          <c:h val="8.873067949839602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29478119769217"/>
          <c:y val="0.15325240594925635"/>
          <c:w val="0.72536865248610216"/>
          <c:h val="0.730767716535433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English!$N$67</c:f>
              <c:strCache>
                <c:ptCount val="1"/>
                <c:pt idx="0">
                  <c:v>Bubble</c:v>
                </c:pt>
              </c:strCache>
            </c:strRef>
          </c:tx>
          <c:marker>
            <c:symbol val="none"/>
          </c:marker>
          <c:xVal>
            <c:numRef>
              <c:f>English!$N$176:$N$276</c:f>
              <c:numCache>
                <c:formatCode>0.00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English!$V$176:$V$276</c:f>
              <c:numCache>
                <c:formatCode>0.0</c:formatCode>
                <c:ptCount val="101"/>
                <c:pt idx="0">
                  <c:v>29.820596459293281</c:v>
                </c:pt>
                <c:pt idx="1">
                  <c:v>34.311609111822868</c:v>
                </c:pt>
                <c:pt idx="2">
                  <c:v>37.25434559582218</c:v>
                </c:pt>
                <c:pt idx="3">
                  <c:v>39.279191569689957</c:v>
                </c:pt>
                <c:pt idx="4">
                  <c:v>40.72913289398852</c:v>
                </c:pt>
                <c:pt idx="5">
                  <c:v>41.802646800108292</c:v>
                </c:pt>
                <c:pt idx="6">
                  <c:v>42.620496325049466</c:v>
                </c:pt>
                <c:pt idx="7">
                  <c:v>43.259280920031124</c:v>
                </c:pt>
                <c:pt idx="8">
                  <c:v>43.769319222978815</c:v>
                </c:pt>
                <c:pt idx="9">
                  <c:v>44.184667765269396</c:v>
                </c:pt>
                <c:pt idx="10">
                  <c:v>44.528977241680941</c:v>
                </c:pt>
                <c:pt idx="11">
                  <c:v>44.819043247669946</c:v>
                </c:pt>
                <c:pt idx="12">
                  <c:v>45.067028830543286</c:v>
                </c:pt>
                <c:pt idx="13">
                  <c:v>45.281895164320552</c:v>
                </c:pt>
                <c:pt idx="14">
                  <c:v>45.470345595940792</c:v>
                </c:pt>
                <c:pt idx="15">
                  <c:v>45.637462500349272</c:v>
                </c:pt>
                <c:pt idx="16">
                  <c:v>45.78714550178104</c:v>
                </c:pt>
                <c:pt idx="17">
                  <c:v>45.922418450607914</c:v>
                </c:pt>
                <c:pt idx="18">
                  <c:v>46.045647971615075</c:v>
                </c:pt>
                <c:pt idx="19">
                  <c:v>46.158701364848191</c:v>
                </c:pt>
                <c:pt idx="20">
                  <c:v>46.263062233141568</c:v>
                </c:pt>
                <c:pt idx="21">
                  <c:v>46.359916203152288</c:v>
                </c:pt>
                <c:pt idx="22">
                  <c:v>46.450215198117419</c:v>
                </c:pt>
                <c:pt idx="23">
                  <c:v>46.534726133379301</c:v>
                </c:pt>
                <c:pt idx="24">
                  <c:v>46.61406816589642</c:v>
                </c:pt>
                <c:pt idx="25">
                  <c:v>46.688741441690219</c:v>
                </c:pt>
                <c:pt idx="26">
                  <c:v>46.759149463896179</c:v>
                </c:pt>
                <c:pt idx="27">
                  <c:v>46.825616628745458</c:v>
                </c:pt>
                <c:pt idx="28">
                  <c:v>46.88840206897342</c:v>
                </c:pt>
                <c:pt idx="29">
                  <c:v>46.947710651858749</c:v>
                </c:pt>
                <c:pt idx="30">
                  <c:v>47.003701767435146</c:v>
                </c:pt>
                <c:pt idx="31">
                  <c:v>47.056496387652139</c:v>
                </c:pt>
                <c:pt idx="32">
                  <c:v>47.106182763060552</c:v>
                </c:pt>
                <c:pt idx="33">
                  <c:v>47.152821038602653</c:v>
                </c:pt>
                <c:pt idx="34">
                  <c:v>47.19644700631158</c:v>
                </c:pt>
                <c:pt idx="35">
                  <c:v>47.237075164502656</c:v>
                </c:pt>
                <c:pt idx="36">
                  <c:v>47.274701216311257</c:v>
                </c:pt>
                <c:pt idx="37">
                  <c:v>47.309304112262922</c:v>
                </c:pt>
                <c:pt idx="38">
                  <c:v>47.340847719815883</c:v>
                </c:pt>
                <c:pt idx="39">
                  <c:v>47.369282185920788</c:v>
                </c:pt>
                <c:pt idx="40">
                  <c:v>47.394545045439358</c:v>
                </c:pt>
                <c:pt idx="41">
                  <c:v>47.416562117883366</c:v>
                </c:pt>
                <c:pt idx="42">
                  <c:v>47.43524822673087</c:v>
                </c:pt>
                <c:pt idx="43">
                  <c:v>47.450507769056003</c:v>
                </c:pt>
                <c:pt idx="44">
                  <c:v>47.462235157999125</c:v>
                </c:pt>
                <c:pt idx="45">
                  <c:v>47.470315156421655</c:v>
                </c:pt>
                <c:pt idx="46">
                  <c:v>47.474623116713687</c:v>
                </c:pt>
                <c:pt idx="47">
                  <c:v>47.475025138985295</c:v>
                </c:pt>
                <c:pt idx="48">
                  <c:v>47.471378157640345</c:v>
                </c:pt>
                <c:pt idx="49">
                  <c:v>47.46352996450387</c:v>
                </c:pt>
                <c:pt idx="50">
                  <c:v>47.451319175168265</c:v>
                </c:pt>
                <c:pt idx="51">
                  <c:v>47.434575143977497</c:v>
                </c:pt>
                <c:pt idx="52">
                  <c:v>47.413117832030743</c:v>
                </c:pt>
                <c:pt idx="53">
                  <c:v>47.386757631717437</c:v>
                </c:pt>
                <c:pt idx="54">
                  <c:v>47.355295150563428</c:v>
                </c:pt>
                <c:pt idx="55">
                  <c:v>47.318520956544987</c:v>
                </c:pt>
                <c:pt idx="56">
                  <c:v>47.276215286495997</c:v>
                </c:pt>
                <c:pt idx="57">
                  <c:v>47.228147718773528</c:v>
                </c:pt>
                <c:pt idx="58">
                  <c:v>47.174076810947156</c:v>
                </c:pt>
                <c:pt idx="59">
                  <c:v>47.113749702925411</c:v>
                </c:pt>
                <c:pt idx="60">
                  <c:v>47.046901685619126</c:v>
                </c:pt>
                <c:pt idx="61">
                  <c:v>46.973255734959125</c:v>
                </c:pt>
                <c:pt idx="62">
                  <c:v>46.892522010828493</c:v>
                </c:pt>
                <c:pt idx="63">
                  <c:v>46.804397320231139</c:v>
                </c:pt>
                <c:pt idx="64">
                  <c:v>46.708564543795319</c:v>
                </c:pt>
                <c:pt idx="65">
                  <c:v>46.604692024498334</c:v>
                </c:pt>
                <c:pt idx="66">
                  <c:v>46.492432917294337</c:v>
                </c:pt>
                <c:pt idx="67">
                  <c:v>46.371424498127062</c:v>
                </c:pt>
                <c:pt idx="68">
                  <c:v>46.241287430612353</c:v>
                </c:pt>
                <c:pt idx="69">
                  <c:v>46.10162498847734</c:v>
                </c:pt>
                <c:pt idx="70">
                  <c:v>45.952022231644087</c:v>
                </c:pt>
                <c:pt idx="71">
                  <c:v>45.792045133641828</c:v>
                </c:pt>
                <c:pt idx="72">
                  <c:v>45.621239657822514</c:v>
                </c:pt>
                <c:pt idx="73">
                  <c:v>45.439130779638226</c:v>
                </c:pt>
                <c:pt idx="74">
                  <c:v>45.245221452012451</c:v>
                </c:pt>
                <c:pt idx="75">
                  <c:v>45.038991510601299</c:v>
                </c:pt>
                <c:pt idx="76">
                  <c:v>44.819896515491543</c:v>
                </c:pt>
                <c:pt idx="77">
                  <c:v>44.587366525619458</c:v>
                </c:pt>
                <c:pt idx="78">
                  <c:v>44.340804801915723</c:v>
                </c:pt>
                <c:pt idx="79">
                  <c:v>44.079586434885783</c:v>
                </c:pt>
                <c:pt idx="80">
                  <c:v>43.803056892019434</c:v>
                </c:pt>
                <c:pt idx="81">
                  <c:v>43.510530480087091</c:v>
                </c:pt>
                <c:pt idx="82">
                  <c:v>43.20128871701997</c:v>
                </c:pt>
                <c:pt idx="83">
                  <c:v>42.874578607686487</c:v>
                </c:pt>
                <c:pt idx="84">
                  <c:v>42.529610817464167</c:v>
                </c:pt>
                <c:pt idx="85">
                  <c:v>42.165557737062471</c:v>
                </c:pt>
                <c:pt idx="86">
                  <c:v>41.781551431576439</c:v>
                </c:pt>
                <c:pt idx="87">
                  <c:v>41.37668146623826</c:v>
                </c:pt>
                <c:pt idx="88">
                  <c:v>40.949992600782849</c:v>
                </c:pt>
                <c:pt idx="89">
                  <c:v>40.500482343749781</c:v>
                </c:pt>
                <c:pt idx="90">
                  <c:v>40.027098357403823</c:v>
                </c:pt>
                <c:pt idx="91">
                  <c:v>39.528735703266122</c:v>
                </c:pt>
                <c:pt idx="92">
                  <c:v>39.004233917503157</c:v>
                </c:pt>
                <c:pt idx="93">
                  <c:v>38.45237390461579</c:v>
                </c:pt>
                <c:pt idx="94">
                  <c:v>37.871874637001902</c:v>
                </c:pt>
                <c:pt idx="95">
                  <c:v>37.261389647025588</c:v>
                </c:pt>
                <c:pt idx="96">
                  <c:v>36.619503297209526</c:v>
                </c:pt>
                <c:pt idx="97">
                  <c:v>35.944726813066502</c:v>
                </c:pt>
                <c:pt idx="98">
                  <c:v>35.235494061894087</c:v>
                </c:pt>
                <c:pt idx="99">
                  <c:v>34.490157059565099</c:v>
                </c:pt>
                <c:pt idx="100">
                  <c:v>33.706981185946425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English!$EJ$67</c:f>
              <c:strCache>
                <c:ptCount val="1"/>
                <c:pt idx="0">
                  <c:v>Dew</c:v>
                </c:pt>
              </c:strCache>
            </c:strRef>
          </c:tx>
          <c:marker>
            <c:symbol val="none"/>
          </c:marker>
          <c:xVal>
            <c:numRef>
              <c:f>English!$U$176:$U$276</c:f>
              <c:numCache>
                <c:formatCode>0.000</c:formatCode>
                <c:ptCount val="101"/>
                <c:pt idx="0">
                  <c:v>0</c:v>
                </c:pt>
                <c:pt idx="1">
                  <c:v>0.1386737833973147</c:v>
                </c:pt>
                <c:pt idx="2">
                  <c:v>0.21253867111017835</c:v>
                </c:pt>
                <c:pt idx="3">
                  <c:v>0.25773213924348282</c:v>
                </c:pt>
                <c:pt idx="4">
                  <c:v>0.28792271991852597</c:v>
                </c:pt>
                <c:pt idx="5">
                  <c:v>0.30938025465727764</c:v>
                </c:pt>
                <c:pt idx="6">
                  <c:v>0.3253635710932038</c:v>
                </c:pt>
                <c:pt idx="7">
                  <c:v>0.33772275728139128</c:v>
                </c:pt>
                <c:pt idx="8">
                  <c:v>0.34757977373304905</c:v>
                </c:pt>
                <c:pt idx="9">
                  <c:v>0.35565090073868982</c:v>
                </c:pt>
                <c:pt idx="10">
                  <c:v>0.36241270771373069</c:v>
                </c:pt>
                <c:pt idx="11">
                  <c:v>0.36819324928731528</c:v>
                </c:pt>
                <c:pt idx="12">
                  <c:v>0.37322490000174413</c:v>
                </c:pt>
                <c:pt idx="13">
                  <c:v>0.3776763363487679</c:v>
                </c:pt>
                <c:pt idx="14">
                  <c:v>0.38167262525737311</c:v>
                </c:pt>
                <c:pt idx="15">
                  <c:v>0.38530824745805442</c:v>
                </c:pt>
                <c:pt idx="16">
                  <c:v>0.38865577502540194</c:v>
                </c:pt>
                <c:pt idx="17">
                  <c:v>0.39177179363488401</c:v>
                </c:pt>
                <c:pt idx="18">
                  <c:v>0.39470103097990605</c:v>
                </c:pt>
                <c:pt idx="19">
                  <c:v>0.39747928957444773</c:v>
                </c:pt>
                <c:pt idx="20">
                  <c:v>0.40013556582569082</c:v>
                </c:pt>
                <c:pt idx="21">
                  <c:v>0.40269360479754002</c:v>
                </c:pt>
                <c:pt idx="22">
                  <c:v>0.40517305695310907</c:v>
                </c:pt>
                <c:pt idx="23">
                  <c:v>0.4075903498194075</c:v>
                </c:pt>
                <c:pt idx="24">
                  <c:v>0.40995935259226829</c:v>
                </c:pt>
                <c:pt idx="25">
                  <c:v>0.41229188841210201</c:v>
                </c:pt>
                <c:pt idx="26">
                  <c:v>0.41459813325198125</c:v>
                </c:pt>
                <c:pt idx="27">
                  <c:v>0.41688692948916911</c:v>
                </c:pt>
                <c:pt idx="28">
                  <c:v>0.41916603464089053</c:v>
                </c:pt>
                <c:pt idx="29">
                  <c:v>0.42144232037564522</c:v>
                </c:pt>
                <c:pt idx="30">
                  <c:v>0.42372193306672784</c:v>
                </c:pt>
                <c:pt idx="31">
                  <c:v>0.42601042437079867</c:v>
                </c:pt>
                <c:pt idx="32">
                  <c:v>0.42831285827744742</c:v>
                </c:pt>
                <c:pt idx="33">
                  <c:v>0.43063389957077042</c:v>
                </c:pt>
                <c:pt idx="34">
                  <c:v>0.43297788752193694</c:v>
                </c:pt>
                <c:pt idx="35">
                  <c:v>0.4353488977880593</c:v>
                </c:pt>
                <c:pt idx="36">
                  <c:v>0.4377507948532911</c:v>
                </c:pt>
                <c:pt idx="37">
                  <c:v>0.44018727685996634</c:v>
                </c:pt>
                <c:pt idx="38">
                  <c:v>0.44266191430242746</c:v>
                </c:pt>
                <c:pt idx="39">
                  <c:v>0.44517818376606844</c:v>
                </c:pt>
                <c:pt idx="40">
                  <c:v>0.4477394976685119</c:v>
                </c:pt>
                <c:pt idx="41">
                  <c:v>0.45034923078356104</c:v>
                </c:pt>
                <c:pt idx="42">
                  <c:v>0.45301074419027593</c:v>
                </c:pt>
                <c:pt idx="43">
                  <c:v>0.45572740718072352</c:v>
                </c:pt>
                <c:pt idx="44">
                  <c:v>0.45850261757419791</c:v>
                </c:pt>
                <c:pt idx="45">
                  <c:v>0.46133982081813829</c:v>
                </c:pt>
                <c:pt idx="46">
                  <c:v>0.46424252820284828</c:v>
                </c:pt>
                <c:pt idx="47">
                  <c:v>0.46721433447560295</c:v>
                </c:pt>
                <c:pt idx="48">
                  <c:v>0.47025893510762945</c:v>
                </c:pt>
                <c:pt idx="49">
                  <c:v>0.47338014344308793</c:v>
                </c:pt>
                <c:pt idx="50">
                  <c:v>0.47658190794127891</c:v>
                </c:pt>
                <c:pt idx="51">
                  <c:v>0.47986832971089993</c:v>
                </c:pt>
                <c:pt idx="52">
                  <c:v>0.48324368052752692</c:v>
                </c:pt>
                <c:pt idx="53">
                  <c:v>0.48671242152208982</c:v>
                </c:pt>
                <c:pt idx="54">
                  <c:v>0.49027922272857882</c:v>
                </c:pt>
                <c:pt idx="55">
                  <c:v>0.49394898368333229</c:v>
                </c:pt>
                <c:pt idx="56">
                  <c:v>0.49772685527591082</c:v>
                </c:pt>
                <c:pt idx="57">
                  <c:v>0.50161826306276902</c:v>
                </c:pt>
                <c:pt idx="58">
                  <c:v>0.50562893226979511</c:v>
                </c:pt>
                <c:pt idx="59">
                  <c:v>0.50976491472851193</c:v>
                </c:pt>
                <c:pt idx="60">
                  <c:v>0.51403261801363676</c:v>
                </c:pt>
                <c:pt idx="61">
                  <c:v>0.51843883707721039</c:v>
                </c:pt>
                <c:pt idx="62">
                  <c:v>0.52299078870715765</c:v>
                </c:pt>
                <c:pt idx="63">
                  <c:v>0.5276961491766512</c:v>
                </c:pt>
                <c:pt idx="64">
                  <c:v>0.53256309549582526</c:v>
                </c:pt>
                <c:pt idx="65">
                  <c:v>0.537600350730292</c:v>
                </c:pt>
                <c:pt idx="66">
                  <c:v>0.54281723391277437</c:v>
                </c:pt>
                <c:pt idx="67">
                  <c:v>0.54822371514652934</c:v>
                </c:pt>
                <c:pt idx="68">
                  <c:v>0.55383047658391238</c:v>
                </c:pt>
                <c:pt idx="69">
                  <c:v>0.55964898006266983</c:v>
                </c:pt>
                <c:pt idx="70">
                  <c:v>0.56569154229902496</c:v>
                </c:pt>
                <c:pt idx="71">
                  <c:v>0.57197141867365575</c:v>
                </c:pt>
                <c:pt idx="72">
                  <c:v>0.57850289680822098</c:v>
                </c:pt>
                <c:pt idx="73">
                  <c:v>0.58530140132109543</c:v>
                </c:pt>
                <c:pt idx="74">
                  <c:v>0.59238361137741902</c:v>
                </c:pt>
                <c:pt idx="75">
                  <c:v>0.59976759291784276</c:v>
                </c:pt>
                <c:pt idx="76">
                  <c:v>0.6074729477715981</c:v>
                </c:pt>
                <c:pt idx="77">
                  <c:v>0.6155209822440636</c:v>
                </c:pt>
                <c:pt idx="78">
                  <c:v>0.62393489823098047</c:v>
                </c:pt>
                <c:pt idx="79">
                  <c:v>0.63274001046852846</c:v>
                </c:pt>
                <c:pt idx="80">
                  <c:v>0.64196399420286776</c:v>
                </c:pt>
                <c:pt idx="81">
                  <c:v>0.65163716838252295</c:v>
                </c:pt>
                <c:pt idx="82">
                  <c:v>0.66179282047781351</c:v>
                </c:pt>
                <c:pt idx="83">
                  <c:v>0.67246758025890496</c:v>
                </c:pt>
                <c:pt idx="84">
                  <c:v>0.68370185137641526</c:v>
                </c:pt>
                <c:pt idx="85">
                  <c:v>0.69554031146130324</c:v>
                </c:pt>
                <c:pt idx="86">
                  <c:v>0.70803249379199429</c:v>
                </c:pt>
                <c:pt idx="87">
                  <c:v>0.72123346649453024</c:v>
                </c:pt>
                <c:pt idx="88">
                  <c:v>0.73520462891468619</c:v>
                </c:pt>
                <c:pt idx="89">
                  <c:v>0.75001464945309604</c:v>
                </c:pt>
                <c:pt idx="90">
                  <c:v>0.76574057508425386</c:v>
                </c:pt>
                <c:pt idx="91">
                  <c:v>0.7824691503899458</c:v>
                </c:pt>
                <c:pt idx="92">
                  <c:v>0.80029839377317957</c:v>
                </c:pt>
                <c:pt idx="93">
                  <c:v>0.81933949132769346</c:v>
                </c:pt>
                <c:pt idx="94">
                  <c:v>0.83971908565416453</c:v>
                </c:pt>
                <c:pt idx="95">
                  <c:v>0.86158205918028252</c:v>
                </c:pt>
                <c:pt idx="96">
                  <c:v>0.88509494129373123</c:v>
                </c:pt>
                <c:pt idx="97">
                  <c:v>0.91045010873976129</c:v>
                </c:pt>
                <c:pt idx="98">
                  <c:v>0.93787100346332564</c:v>
                </c:pt>
                <c:pt idx="99">
                  <c:v>0.9676186675259314</c:v>
                </c:pt>
                <c:pt idx="100">
                  <c:v>1</c:v>
                </c:pt>
              </c:numCache>
            </c:numRef>
          </c:xVal>
          <c:yVal>
            <c:numRef>
              <c:f>English!$V$176:$V$276</c:f>
              <c:numCache>
                <c:formatCode>0.0</c:formatCode>
                <c:ptCount val="101"/>
                <c:pt idx="0">
                  <c:v>29.820596459293281</c:v>
                </c:pt>
                <c:pt idx="1">
                  <c:v>34.311609111822868</c:v>
                </c:pt>
                <c:pt idx="2">
                  <c:v>37.25434559582218</c:v>
                </c:pt>
                <c:pt idx="3">
                  <c:v>39.279191569689957</c:v>
                </c:pt>
                <c:pt idx="4">
                  <c:v>40.72913289398852</c:v>
                </c:pt>
                <c:pt idx="5">
                  <c:v>41.802646800108292</c:v>
                </c:pt>
                <c:pt idx="6">
                  <c:v>42.620496325049466</c:v>
                </c:pt>
                <c:pt idx="7">
                  <c:v>43.259280920031124</c:v>
                </c:pt>
                <c:pt idx="8">
                  <c:v>43.769319222978815</c:v>
                </c:pt>
                <c:pt idx="9">
                  <c:v>44.184667765269396</c:v>
                </c:pt>
                <c:pt idx="10">
                  <c:v>44.528977241680941</c:v>
                </c:pt>
                <c:pt idx="11">
                  <c:v>44.819043247669946</c:v>
                </c:pt>
                <c:pt idx="12">
                  <c:v>45.067028830543286</c:v>
                </c:pt>
                <c:pt idx="13">
                  <c:v>45.281895164320552</c:v>
                </c:pt>
                <c:pt idx="14">
                  <c:v>45.470345595940792</c:v>
                </c:pt>
                <c:pt idx="15">
                  <c:v>45.637462500349272</c:v>
                </c:pt>
                <c:pt idx="16">
                  <c:v>45.78714550178104</c:v>
                </c:pt>
                <c:pt idx="17">
                  <c:v>45.922418450607914</c:v>
                </c:pt>
                <c:pt idx="18">
                  <c:v>46.045647971615075</c:v>
                </c:pt>
                <c:pt idx="19">
                  <c:v>46.158701364848191</c:v>
                </c:pt>
                <c:pt idx="20">
                  <c:v>46.263062233141568</c:v>
                </c:pt>
                <c:pt idx="21">
                  <c:v>46.359916203152288</c:v>
                </c:pt>
                <c:pt idx="22">
                  <c:v>46.450215198117419</c:v>
                </c:pt>
                <c:pt idx="23">
                  <c:v>46.534726133379301</c:v>
                </c:pt>
                <c:pt idx="24">
                  <c:v>46.61406816589642</c:v>
                </c:pt>
                <c:pt idx="25">
                  <c:v>46.688741441690219</c:v>
                </c:pt>
                <c:pt idx="26">
                  <c:v>46.759149463896179</c:v>
                </c:pt>
                <c:pt idx="27">
                  <c:v>46.825616628745458</c:v>
                </c:pt>
                <c:pt idx="28">
                  <c:v>46.88840206897342</c:v>
                </c:pt>
                <c:pt idx="29">
                  <c:v>46.947710651858749</c:v>
                </c:pt>
                <c:pt idx="30">
                  <c:v>47.003701767435146</c:v>
                </c:pt>
                <c:pt idx="31">
                  <c:v>47.056496387652139</c:v>
                </c:pt>
                <c:pt idx="32">
                  <c:v>47.106182763060552</c:v>
                </c:pt>
                <c:pt idx="33">
                  <c:v>47.152821038602653</c:v>
                </c:pt>
                <c:pt idx="34">
                  <c:v>47.19644700631158</c:v>
                </c:pt>
                <c:pt idx="35">
                  <c:v>47.237075164502656</c:v>
                </c:pt>
                <c:pt idx="36">
                  <c:v>47.274701216311257</c:v>
                </c:pt>
                <c:pt idx="37">
                  <c:v>47.309304112262922</c:v>
                </c:pt>
                <c:pt idx="38">
                  <c:v>47.340847719815883</c:v>
                </c:pt>
                <c:pt idx="39">
                  <c:v>47.369282185920788</c:v>
                </c:pt>
                <c:pt idx="40">
                  <c:v>47.394545045439358</c:v>
                </c:pt>
                <c:pt idx="41">
                  <c:v>47.416562117883366</c:v>
                </c:pt>
                <c:pt idx="42">
                  <c:v>47.43524822673087</c:v>
                </c:pt>
                <c:pt idx="43">
                  <c:v>47.450507769056003</c:v>
                </c:pt>
                <c:pt idx="44">
                  <c:v>47.462235157999125</c:v>
                </c:pt>
                <c:pt idx="45">
                  <c:v>47.470315156421655</c:v>
                </c:pt>
                <c:pt idx="46">
                  <c:v>47.474623116713687</c:v>
                </c:pt>
                <c:pt idx="47">
                  <c:v>47.475025138985295</c:v>
                </c:pt>
                <c:pt idx="48">
                  <c:v>47.471378157640345</c:v>
                </c:pt>
                <c:pt idx="49">
                  <c:v>47.46352996450387</c:v>
                </c:pt>
                <c:pt idx="50">
                  <c:v>47.451319175168265</c:v>
                </c:pt>
                <c:pt idx="51">
                  <c:v>47.434575143977497</c:v>
                </c:pt>
                <c:pt idx="52">
                  <c:v>47.413117832030743</c:v>
                </c:pt>
                <c:pt idx="53">
                  <c:v>47.386757631717437</c:v>
                </c:pt>
                <c:pt idx="54">
                  <c:v>47.355295150563428</c:v>
                </c:pt>
                <c:pt idx="55">
                  <c:v>47.318520956544987</c:v>
                </c:pt>
                <c:pt idx="56">
                  <c:v>47.276215286495997</c:v>
                </c:pt>
                <c:pt idx="57">
                  <c:v>47.228147718773528</c:v>
                </c:pt>
                <c:pt idx="58">
                  <c:v>47.174076810947156</c:v>
                </c:pt>
                <c:pt idx="59">
                  <c:v>47.113749702925411</c:v>
                </c:pt>
                <c:pt idx="60">
                  <c:v>47.046901685619126</c:v>
                </c:pt>
                <c:pt idx="61">
                  <c:v>46.973255734959125</c:v>
                </c:pt>
                <c:pt idx="62">
                  <c:v>46.892522010828493</c:v>
                </c:pt>
                <c:pt idx="63">
                  <c:v>46.804397320231139</c:v>
                </c:pt>
                <c:pt idx="64">
                  <c:v>46.708564543795319</c:v>
                </c:pt>
                <c:pt idx="65">
                  <c:v>46.604692024498334</c:v>
                </c:pt>
                <c:pt idx="66">
                  <c:v>46.492432917294337</c:v>
                </c:pt>
                <c:pt idx="67">
                  <c:v>46.371424498127062</c:v>
                </c:pt>
                <c:pt idx="68">
                  <c:v>46.241287430612353</c:v>
                </c:pt>
                <c:pt idx="69">
                  <c:v>46.10162498847734</c:v>
                </c:pt>
                <c:pt idx="70">
                  <c:v>45.952022231644087</c:v>
                </c:pt>
                <c:pt idx="71">
                  <c:v>45.792045133641828</c:v>
                </c:pt>
                <c:pt idx="72">
                  <c:v>45.621239657822514</c:v>
                </c:pt>
                <c:pt idx="73">
                  <c:v>45.439130779638226</c:v>
                </c:pt>
                <c:pt idx="74">
                  <c:v>45.245221452012451</c:v>
                </c:pt>
                <c:pt idx="75">
                  <c:v>45.038991510601299</c:v>
                </c:pt>
                <c:pt idx="76">
                  <c:v>44.819896515491543</c:v>
                </c:pt>
                <c:pt idx="77">
                  <c:v>44.587366525619458</c:v>
                </c:pt>
                <c:pt idx="78">
                  <c:v>44.340804801915723</c:v>
                </c:pt>
                <c:pt idx="79">
                  <c:v>44.079586434885783</c:v>
                </c:pt>
                <c:pt idx="80">
                  <c:v>43.803056892019434</c:v>
                </c:pt>
                <c:pt idx="81">
                  <c:v>43.510530480087091</c:v>
                </c:pt>
                <c:pt idx="82">
                  <c:v>43.20128871701997</c:v>
                </c:pt>
                <c:pt idx="83">
                  <c:v>42.874578607686487</c:v>
                </c:pt>
                <c:pt idx="84">
                  <c:v>42.529610817464167</c:v>
                </c:pt>
                <c:pt idx="85">
                  <c:v>42.165557737062471</c:v>
                </c:pt>
                <c:pt idx="86">
                  <c:v>41.781551431576439</c:v>
                </c:pt>
                <c:pt idx="87">
                  <c:v>41.37668146623826</c:v>
                </c:pt>
                <c:pt idx="88">
                  <c:v>40.949992600782849</c:v>
                </c:pt>
                <c:pt idx="89">
                  <c:v>40.500482343749781</c:v>
                </c:pt>
                <c:pt idx="90">
                  <c:v>40.027098357403823</c:v>
                </c:pt>
                <c:pt idx="91">
                  <c:v>39.528735703266122</c:v>
                </c:pt>
                <c:pt idx="92">
                  <c:v>39.004233917503157</c:v>
                </c:pt>
                <c:pt idx="93">
                  <c:v>38.45237390461579</c:v>
                </c:pt>
                <c:pt idx="94">
                  <c:v>37.871874637001902</c:v>
                </c:pt>
                <c:pt idx="95">
                  <c:v>37.261389647025588</c:v>
                </c:pt>
                <c:pt idx="96">
                  <c:v>36.619503297209526</c:v>
                </c:pt>
                <c:pt idx="97">
                  <c:v>35.944726813066502</c:v>
                </c:pt>
                <c:pt idx="98">
                  <c:v>35.235494061894087</c:v>
                </c:pt>
                <c:pt idx="99">
                  <c:v>34.490157059565099</c:v>
                </c:pt>
                <c:pt idx="100">
                  <c:v>33.706981185946425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115488"/>
        <c:axId val="535115096"/>
      </c:scatterChart>
      <c:valAx>
        <c:axId val="535115488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535115096"/>
        <c:crosses val="autoZero"/>
        <c:crossBetween val="midCat"/>
        <c:majorUnit val="0.2"/>
      </c:valAx>
      <c:valAx>
        <c:axId val="535115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Pressure, PSIA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535115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464753139003571"/>
          <c:y val="3.6653039894961097E-2"/>
          <c:w val="0.55415305566656092"/>
          <c:h val="8.873067949839602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29478119769217"/>
          <c:y val="0.15325240594925635"/>
          <c:w val="0.72536865248610216"/>
          <c:h val="0.730767716535433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Metric!$N$67</c:f>
              <c:strCache>
                <c:ptCount val="1"/>
                <c:pt idx="0">
                  <c:v>Bubble</c:v>
                </c:pt>
              </c:strCache>
            </c:strRef>
          </c:tx>
          <c:marker>
            <c:symbol val="none"/>
          </c:marker>
          <c:xVal>
            <c:numRef>
              <c:f>Metric!$N$68:$N$168</c:f>
              <c:numCache>
                <c:formatCode>0.00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Metric!$EK$68:$EK$168</c:f>
              <c:numCache>
                <c:formatCode>0.000</c:formatCode>
                <c:ptCount val="101"/>
                <c:pt idx="0">
                  <c:v>100.00356158517263</c:v>
                </c:pt>
                <c:pt idx="1">
                  <c:v>95.666162921284467</c:v>
                </c:pt>
                <c:pt idx="2">
                  <c:v>93.227212530322731</c:v>
                </c:pt>
                <c:pt idx="3">
                  <c:v>91.719133789123021</c:v>
                </c:pt>
                <c:pt idx="4">
                  <c:v>90.720651407610603</c:v>
                </c:pt>
                <c:pt idx="5">
                  <c:v>90.024437591677611</c:v>
                </c:pt>
                <c:pt idx="6">
                  <c:v>89.518704612267811</c:v>
                </c:pt>
                <c:pt idx="7">
                  <c:v>89.138818133522477</c:v>
                </c:pt>
                <c:pt idx="8">
                  <c:v>88.845295094403696</c:v>
                </c:pt>
                <c:pt idx="9">
                  <c:v>88.612922489983475</c:v>
                </c:pt>
                <c:pt idx="10">
                  <c:v>88.425000817810655</c:v>
                </c:pt>
                <c:pt idx="11">
                  <c:v>88.270125825813125</c:v>
                </c:pt>
                <c:pt idx="12">
                  <c:v>88.140304586844877</c:v>
                </c:pt>
                <c:pt idx="13">
                  <c:v>88.029808857764465</c:v>
                </c:pt>
                <c:pt idx="14">
                  <c:v>87.934453466198647</c:v>
                </c:pt>
                <c:pt idx="15">
                  <c:v>87.851128821777934</c:v>
                </c:pt>
                <c:pt idx="16">
                  <c:v>87.777490270642829</c:v>
                </c:pt>
                <c:pt idx="17">
                  <c:v>87.711746990270967</c:v>
                </c:pt>
                <c:pt idx="18">
                  <c:v>87.652515637562715</c:v>
                </c:pt>
                <c:pt idx="19">
                  <c:v>87.598717059240812</c:v>
                </c:pt>
                <c:pt idx="20">
                  <c:v>87.549502212165748</c:v>
                </c:pt>
                <c:pt idx="21">
                  <c:v>87.504198254755352</c:v>
                </c:pt>
                <c:pt idx="22">
                  <c:v>87.46226879576443</c:v>
                </c:pt>
                <c:pt idx="23">
                  <c:v>87.423284227986869</c:v>
                </c:pt>
                <c:pt idx="24">
                  <c:v>87.386899344202902</c:v>
                </c:pt>
                <c:pt idx="25">
                  <c:v>87.352836277820529</c:v>
                </c:pt>
                <c:pt idx="26">
                  <c:v>87.320871382212886</c:v>
                </c:pt>
                <c:pt idx="27">
                  <c:v>87.2908250550405</c:v>
                </c:pt>
                <c:pt idx="28">
                  <c:v>87.262553786775811</c:v>
                </c:pt>
                <c:pt idx="29">
                  <c:v>87.23594390496271</c:v>
                </c:pt>
                <c:pt idx="30">
                  <c:v>87.210906622846437</c:v>
                </c:pt>
                <c:pt idx="31">
                  <c:v>87.187374099843623</c:v>
                </c:pt>
                <c:pt idx="32">
                  <c:v>87.165296293289657</c:v>
                </c:pt>
                <c:pt idx="33">
                  <c:v>87.144638433830551</c:v>
                </c:pt>
                <c:pt idx="34">
                  <c:v>87.125378996095151</c:v>
                </c:pt>
                <c:pt idx="35">
                  <c:v>87.107508065681714</c:v>
                </c:pt>
                <c:pt idx="36">
                  <c:v>87.091026025669635</c:v>
                </c:pt>
                <c:pt idx="37">
                  <c:v>87.075942502741555</c:v>
                </c:pt>
                <c:pt idx="38">
                  <c:v>87.06227552592452</c:v>
                </c:pt>
                <c:pt idx="39">
                  <c:v>87.050050860936835</c:v>
                </c:pt>
                <c:pt idx="40">
                  <c:v>87.039301490886373</c:v>
                </c:pt>
                <c:pt idx="41">
                  <c:v>87.03006722013572</c:v>
                </c:pt>
                <c:pt idx="42">
                  <c:v>87.02239438294157</c:v>
                </c:pt>
                <c:pt idx="43">
                  <c:v>87.016335642278477</c:v>
                </c:pt>
                <c:pt idx="44">
                  <c:v>87.011949867303656</c:v>
                </c:pt>
                <c:pt idx="45">
                  <c:v>87.009302080377324</c:v>
                </c:pt>
                <c:pt idx="46">
                  <c:v>87.008463466558965</c:v>
                </c:pt>
                <c:pt idx="47">
                  <c:v>87.009511440146071</c:v>
                </c:pt>
                <c:pt idx="48">
                  <c:v>87.012529764196074</c:v>
                </c:pt>
                <c:pt idx="49">
                  <c:v>87.01760872013358</c:v>
                </c:pt>
                <c:pt idx="50">
                  <c:v>87.024845325535807</c:v>
                </c:pt>
                <c:pt idx="51">
                  <c:v>87.034343599057024</c:v>
                </c:pt>
                <c:pt idx="52">
                  <c:v>87.046214872224255</c:v>
                </c:pt>
                <c:pt idx="53">
                  <c:v>87.060578148536592</c:v>
                </c:pt>
                <c:pt idx="54">
                  <c:v>87.077560510950889</c:v>
                </c:pt>
                <c:pt idx="55">
                  <c:v>87.097297579460019</c:v>
                </c:pt>
                <c:pt idx="56">
                  <c:v>87.119934021069867</c:v>
                </c:pt>
                <c:pt idx="57">
                  <c:v>87.145624115084843</c:v>
                </c:pt>
                <c:pt idx="58">
                  <c:v>87.174532377224978</c:v>
                </c:pt>
                <c:pt idx="59">
                  <c:v>87.206834246729272</c:v>
                </c:pt>
                <c:pt idx="60">
                  <c:v>87.242716841265292</c:v>
                </c:pt>
                <c:pt idx="61">
                  <c:v>87.282379785178591</c:v>
                </c:pt>
                <c:pt idx="62">
                  <c:v>87.326036117377498</c:v>
                </c:pt>
                <c:pt idx="63">
                  <c:v>87.373913285982553</c:v>
                </c:pt>
                <c:pt idx="64">
                  <c:v>87.42625423778054</c:v>
                </c:pt>
                <c:pt idx="65">
                  <c:v>87.483318611526101</c:v>
                </c:pt>
                <c:pt idx="66">
                  <c:v>87.545384045247374</c:v>
                </c:pt>
                <c:pt idx="67">
                  <c:v>87.612747608939458</c:v>
                </c:pt>
                <c:pt idx="68">
                  <c:v>87.685727375407964</c:v>
                </c:pt>
                <c:pt idx="69">
                  <c:v>87.764664143552523</c:v>
                </c:pt>
                <c:pt idx="70">
                  <c:v>87.84992333009393</c:v>
                </c:pt>
                <c:pt idx="71">
                  <c:v>87.941897047662565</c:v>
                </c:pt>
                <c:pt idx="72">
                  <c:v>88.041006389307881</c:v>
                </c:pt>
                <c:pt idx="73">
                  <c:v>88.147703941891336</c:v>
                </c:pt>
                <c:pt idx="74">
                  <c:v>88.262476553509373</c:v>
                </c:pt>
                <c:pt idx="75">
                  <c:v>88.385848383103507</c:v>
                </c:pt>
                <c:pt idx="76">
                  <c:v>88.518384263772077</c:v>
                </c:pt>
                <c:pt idx="77">
                  <c:v>88.660693415056357</c:v>
                </c:pt>
                <c:pt idx="78">
                  <c:v>88.81343354365174</c:v>
                </c:pt>
                <c:pt idx="79">
                  <c:v>88.977315376642423</c:v>
                </c:pt>
                <c:pt idx="80">
                  <c:v>89.153107676503737</c:v>
                </c:pt>
                <c:pt idx="81">
                  <c:v>89.341642792785819</c:v>
                </c:pt>
                <c:pt idx="82">
                  <c:v>89.543822811603491</c:v>
                </c:pt>
                <c:pt idx="83">
                  <c:v>89.760626370813952</c:v>
                </c:pt>
                <c:pt idx="84">
                  <c:v>89.993116216025669</c:v>
                </c:pt>
                <c:pt idx="85">
                  <c:v>90.242447580301359</c:v>
                </c:pt>
                <c:pt idx="86">
                  <c:v>90.509877478448175</c:v>
                </c:pt>
                <c:pt idx="87">
                  <c:v>90.796775014945069</c:v>
                </c:pt>
                <c:pt idx="88">
                  <c:v>91.104632812505429</c:v>
                </c:pt>
                <c:pt idx="89">
                  <c:v>91.435079675543079</c:v>
                </c:pt>
                <c:pt idx="90">
                  <c:v>91.78989460870082</c:v>
                </c:pt>
                <c:pt idx="91">
                  <c:v>92.171022314128891</c:v>
                </c:pt>
                <c:pt idx="92">
                  <c:v>92.580590290960458</c:v>
                </c:pt>
                <c:pt idx="93">
                  <c:v>93.020927654522779</c:v>
                </c:pt>
                <c:pt idx="94">
                  <c:v>93.494585778594796</c:v>
                </c:pt>
                <c:pt idx="95">
                  <c:v>94.004360837960235</c:v>
                </c:pt>
                <c:pt idx="96">
                  <c:v>94.553318285879186</c:v>
                </c:pt>
                <c:pt idx="97">
                  <c:v>95.144819235724299</c:v>
                </c:pt>
                <c:pt idx="98">
                  <c:v>95.78254861990888</c:v>
                </c:pt>
                <c:pt idx="99">
                  <c:v>96.470544862195084</c:v>
                </c:pt>
                <c:pt idx="100">
                  <c:v>97.213230608988397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Metric!$EJ$67</c:f>
              <c:strCache>
                <c:ptCount val="1"/>
                <c:pt idx="0">
                  <c:v>Dew</c:v>
                </c:pt>
              </c:strCache>
            </c:strRef>
          </c:tx>
          <c:marker>
            <c:symbol val="none"/>
          </c:marker>
          <c:xVal>
            <c:numRef>
              <c:f>Metric!$EJ$68:$EJ$168</c:f>
              <c:numCache>
                <c:formatCode>0.000</c:formatCode>
                <c:ptCount val="101"/>
                <c:pt idx="0">
                  <c:v>0</c:v>
                </c:pt>
                <c:pt idx="1">
                  <c:v>0.15276425919947031</c:v>
                </c:pt>
                <c:pt idx="2">
                  <c:v>0.23125239262599626</c:v>
                </c:pt>
                <c:pt idx="3">
                  <c:v>0.2776418082012978</c:v>
                </c:pt>
                <c:pt idx="4">
                  <c:v>0.30772006275542335</c:v>
                </c:pt>
                <c:pt idx="5">
                  <c:v>0.3285571259777833</c:v>
                </c:pt>
                <c:pt idx="6">
                  <c:v>0.34373586841379716</c:v>
                </c:pt>
                <c:pt idx="7">
                  <c:v>0.35524306693223062</c:v>
                </c:pt>
                <c:pt idx="8">
                  <c:v>0.36425845340739116</c:v>
                </c:pt>
                <c:pt idx="9">
                  <c:v>0.37152125138175407</c:v>
                </c:pt>
                <c:pt idx="10">
                  <c:v>0.37751522537653931</c:v>
                </c:pt>
                <c:pt idx="11">
                  <c:v>0.38256852575968014</c:v>
                </c:pt>
                <c:pt idx="12">
                  <c:v>0.38691056799428458</c:v>
                </c:pt>
                <c:pt idx="13">
                  <c:v>0.39070593493954436</c:v>
                </c:pt>
                <c:pt idx="14">
                  <c:v>0.39407537254586433</c:v>
                </c:pt>
                <c:pt idx="15">
                  <c:v>0.39710922650509317</c:v>
                </c:pt>
                <c:pt idx="16">
                  <c:v>0.39987628982655793</c:v>
                </c:pt>
                <c:pt idx="17">
                  <c:v>0.40242977595772156</c:v>
                </c:pt>
                <c:pt idx="18">
                  <c:v>0.40481144134173541</c:v>
                </c:pt>
                <c:pt idx="19">
                  <c:v>0.40705448728975313</c:v>
                </c:pt>
                <c:pt idx="20">
                  <c:v>0.40918563901798832</c:v>
                </c:pt>
                <c:pt idx="21">
                  <c:v>0.41122665914100753</c:v>
                </c:pt>
                <c:pt idx="22">
                  <c:v>0.41319546558005166</c:v>
                </c:pt>
                <c:pt idx="23">
                  <c:v>0.41510696833095734</c:v>
                </c:pt>
                <c:pt idx="24">
                  <c:v>0.41697370351095525</c:v>
                </c:pt>
                <c:pt idx="25">
                  <c:v>0.41880631928191059</c:v>
                </c:pt>
                <c:pt idx="26">
                  <c:v>0.42061395222220449</c:v>
                </c:pt>
                <c:pt idx="27">
                  <c:v>0.42240452176776672</c:v>
                </c:pt>
                <c:pt idx="28">
                  <c:v>0.4241849627486316</c:v>
                </c:pt>
                <c:pt idx="29">
                  <c:v>0.42596141071066979</c:v>
                </c:pt>
                <c:pt idx="30">
                  <c:v>0.42773935091463949</c:v>
                </c:pt>
                <c:pt idx="31">
                  <c:v>0.42952373917137499</c:v>
                </c:pt>
                <c:pt idx="32">
                  <c:v>0.43131910068313578</c:v>
                </c:pt>
                <c:pt idx="33">
                  <c:v>0.43312961159974744</c:v>
                </c:pt>
                <c:pt idx="34">
                  <c:v>0.43495916691419578</c:v>
                </c:pt>
                <c:pt idx="35">
                  <c:v>0.43681143751137974</c:v>
                </c:pt>
                <c:pt idx="36">
                  <c:v>0.43868991857211564</c:v>
                </c:pt>
                <c:pt idx="37">
                  <c:v>0.440597971069907</c:v>
                </c:pt>
                <c:pt idx="38">
                  <c:v>0.44253885774259916</c:v>
                </c:pt>
                <c:pt idx="39">
                  <c:v>0.44451577464759257</c:v>
                </c:pt>
                <c:pt idx="40">
                  <c:v>0.44653187919788145</c:v>
                </c:pt>
                <c:pt idx="41">
                  <c:v>0.44859031541183209</c:v>
                </c:pt>
                <c:pt idx="42">
                  <c:v>0.45069423698169042</c:v>
                </c:pt>
                <c:pt idx="43">
                  <c:v>0.45284682866589959</c:v>
                </c:pt>
                <c:pt idx="44">
                  <c:v>0.45505132643236834</c:v>
                </c:pt>
                <c:pt idx="45">
                  <c:v>0.4573110367192425</c:v>
                </c:pt>
                <c:pt idx="46">
                  <c:v>0.45962935513294489</c:v>
                </c:pt>
                <c:pt idx="47">
                  <c:v>0.462009784867559</c:v>
                </c:pt>
                <c:pt idx="48">
                  <c:v>0.46445595510309567</c:v>
                </c:pt>
                <c:pt idx="49">
                  <c:v>0.46697163962121407</c:v>
                </c:pt>
                <c:pt idx="50">
                  <c:v>0.46956077586441847</c:v>
                </c:pt>
                <c:pt idx="51">
                  <c:v>0.47222748465773429</c:v>
                </c:pt>
                <c:pt idx="52">
                  <c:v>0.47497609080992848</c:v>
                </c:pt>
                <c:pt idx="53">
                  <c:v>0.47781114481384285</c:v>
                </c:pt>
                <c:pt idx="54">
                  <c:v>0.48073744587226602</c:v>
                </c:pt>
                <c:pt idx="55">
                  <c:v>0.48376006648694225</c:v>
                </c:pt>
                <c:pt idx="56">
                  <c:v>0.48688437886354896</c:v>
                </c:pt>
                <c:pt idx="57">
                  <c:v>0.49011608340527901</c:v>
                </c:pt>
                <c:pt idx="58">
                  <c:v>0.49346123959211108</c:v>
                </c:pt>
                <c:pt idx="59">
                  <c:v>0.49692629957234347</c:v>
                </c:pt>
                <c:pt idx="60">
                  <c:v>0.50051814482805268</c:v>
                </c:pt>
                <c:pt idx="61">
                  <c:v>0.50424412631760196</c:v>
                </c:pt>
                <c:pt idx="62">
                  <c:v>0.50811210854677114</c:v>
                </c:pt>
                <c:pt idx="63">
                  <c:v>0.51213051807670495</c:v>
                </c:pt>
                <c:pt idx="64">
                  <c:v>0.51630839704279263</c:v>
                </c:pt>
                <c:pt idx="65">
                  <c:v>0.52065546233529947</c:v>
                </c:pt>
                <c:pt idx="66">
                  <c:v>0.5251821711818373</c:v>
                </c:pt>
                <c:pt idx="67">
                  <c:v>0.52989979397551668</c:v>
                </c:pt>
                <c:pt idx="68">
                  <c:v>0.53482049531363096</c:v>
                </c:pt>
                <c:pt idx="69">
                  <c:v>0.53995742435267302</c:v>
                </c:pt>
                <c:pt idx="70">
                  <c:v>0.54532481575015834</c:v>
                </c:pt>
                <c:pt idx="71">
                  <c:v>0.55093810265621679</c:v>
                </c:pt>
                <c:pt idx="72">
                  <c:v>0.55681404344345187</c:v>
                </c:pt>
                <c:pt idx="73">
                  <c:v>0.56297086412825614</c:v>
                </c:pt>
                <c:pt idx="74">
                  <c:v>0.5694284187479397</c:v>
                </c:pt>
                <c:pt idx="75">
                  <c:v>0.57620837032473382</c:v>
                </c:pt>
                <c:pt idx="76">
                  <c:v>0.58333439548045518</c:v>
                </c:pt>
                <c:pt idx="77">
                  <c:v>0.59083241627778782</c:v>
                </c:pt>
                <c:pt idx="78">
                  <c:v>0.59873086347099047</c:v>
                </c:pt>
                <c:pt idx="79">
                  <c:v>0.60706097606997489</c:v>
                </c:pt>
                <c:pt idx="80">
                  <c:v>0.61585714298009464</c:v>
                </c:pt>
                <c:pt idx="81">
                  <c:v>0.62515729350395588</c:v>
                </c:pt>
                <c:pt idx="82">
                  <c:v>0.63500334471569952</c:v>
                </c:pt>
                <c:pt idx="83">
                  <c:v>0.64544171518451954</c:v>
                </c:pt>
                <c:pt idx="84">
                  <c:v>0.65652391628393203</c:v>
                </c:pt>
                <c:pt idx="85">
                  <c:v>0.66830723443957707</c:v>
                </c:pt>
                <c:pt idx="86">
                  <c:v>0.68085552021726914</c:v>
                </c:pt>
                <c:pt idx="87">
                  <c:v>0.69424010322881002</c:v>
                </c:pt>
                <c:pt idx="88">
                  <c:v>0.70854085554950175</c:v>
                </c:pt>
                <c:pt idx="89">
                  <c:v>0.72384743083777514</c:v>
                </c:pt>
                <c:pt idx="90">
                  <c:v>0.74026071179262809</c:v>
                </c:pt>
                <c:pt idx="91">
                  <c:v>0.75789450518343315</c:v>
                </c:pt>
                <c:pt idx="92">
                  <c:v>0.77687753168457263</c:v>
                </c:pt>
                <c:pt idx="93">
                  <c:v>0.79735576743871706</c:v>
                </c:pt>
                <c:pt idx="94">
                  <c:v>0.8194952060035593</c:v>
                </c:pt>
                <c:pt idx="95">
                  <c:v>0.84348512351208738</c:v>
                </c:pt>
                <c:pt idx="96">
                  <c:v>0.86954194695625808</c:v>
                </c:pt>
                <c:pt idx="97">
                  <c:v>0.89791384599774615</c:v>
                </c:pt>
                <c:pt idx="98">
                  <c:v>0.92888619315603982</c:v>
                </c:pt>
                <c:pt idx="99">
                  <c:v>0.96278806614845214</c:v>
                </c:pt>
                <c:pt idx="100">
                  <c:v>1.0000000000000007</c:v>
                </c:pt>
              </c:numCache>
            </c:numRef>
          </c:xVal>
          <c:yVal>
            <c:numRef>
              <c:f>Metric!$EK$68:$EK$168</c:f>
              <c:numCache>
                <c:formatCode>0.000</c:formatCode>
                <c:ptCount val="101"/>
                <c:pt idx="0">
                  <c:v>100.00356158517263</c:v>
                </c:pt>
                <c:pt idx="1">
                  <c:v>95.666162921284467</c:v>
                </c:pt>
                <c:pt idx="2">
                  <c:v>93.227212530322731</c:v>
                </c:pt>
                <c:pt idx="3">
                  <c:v>91.719133789123021</c:v>
                </c:pt>
                <c:pt idx="4">
                  <c:v>90.720651407610603</c:v>
                </c:pt>
                <c:pt idx="5">
                  <c:v>90.024437591677611</c:v>
                </c:pt>
                <c:pt idx="6">
                  <c:v>89.518704612267811</c:v>
                </c:pt>
                <c:pt idx="7">
                  <c:v>89.138818133522477</c:v>
                </c:pt>
                <c:pt idx="8">
                  <c:v>88.845295094403696</c:v>
                </c:pt>
                <c:pt idx="9">
                  <c:v>88.612922489983475</c:v>
                </c:pt>
                <c:pt idx="10">
                  <c:v>88.425000817810655</c:v>
                </c:pt>
                <c:pt idx="11">
                  <c:v>88.270125825813125</c:v>
                </c:pt>
                <c:pt idx="12">
                  <c:v>88.140304586844877</c:v>
                </c:pt>
                <c:pt idx="13">
                  <c:v>88.029808857764465</c:v>
                </c:pt>
                <c:pt idx="14">
                  <c:v>87.934453466198647</c:v>
                </c:pt>
                <c:pt idx="15">
                  <c:v>87.851128821777934</c:v>
                </c:pt>
                <c:pt idx="16">
                  <c:v>87.777490270642829</c:v>
                </c:pt>
                <c:pt idx="17">
                  <c:v>87.711746990270967</c:v>
                </c:pt>
                <c:pt idx="18">
                  <c:v>87.652515637562715</c:v>
                </c:pt>
                <c:pt idx="19">
                  <c:v>87.598717059240812</c:v>
                </c:pt>
                <c:pt idx="20">
                  <c:v>87.549502212165748</c:v>
                </c:pt>
                <c:pt idx="21">
                  <c:v>87.504198254755352</c:v>
                </c:pt>
                <c:pt idx="22">
                  <c:v>87.46226879576443</c:v>
                </c:pt>
                <c:pt idx="23">
                  <c:v>87.423284227986869</c:v>
                </c:pt>
                <c:pt idx="24">
                  <c:v>87.386899344202902</c:v>
                </c:pt>
                <c:pt idx="25">
                  <c:v>87.352836277820529</c:v>
                </c:pt>
                <c:pt idx="26">
                  <c:v>87.320871382212886</c:v>
                </c:pt>
                <c:pt idx="27">
                  <c:v>87.2908250550405</c:v>
                </c:pt>
                <c:pt idx="28">
                  <c:v>87.262553786775811</c:v>
                </c:pt>
                <c:pt idx="29">
                  <c:v>87.23594390496271</c:v>
                </c:pt>
                <c:pt idx="30">
                  <c:v>87.210906622846437</c:v>
                </c:pt>
                <c:pt idx="31">
                  <c:v>87.187374099843623</c:v>
                </c:pt>
                <c:pt idx="32">
                  <c:v>87.165296293289657</c:v>
                </c:pt>
                <c:pt idx="33">
                  <c:v>87.144638433830551</c:v>
                </c:pt>
                <c:pt idx="34">
                  <c:v>87.125378996095151</c:v>
                </c:pt>
                <c:pt idx="35">
                  <c:v>87.107508065681714</c:v>
                </c:pt>
                <c:pt idx="36">
                  <c:v>87.091026025669635</c:v>
                </c:pt>
                <c:pt idx="37">
                  <c:v>87.075942502741555</c:v>
                </c:pt>
                <c:pt idx="38">
                  <c:v>87.06227552592452</c:v>
                </c:pt>
                <c:pt idx="39">
                  <c:v>87.050050860936835</c:v>
                </c:pt>
                <c:pt idx="40">
                  <c:v>87.039301490886373</c:v>
                </c:pt>
                <c:pt idx="41">
                  <c:v>87.03006722013572</c:v>
                </c:pt>
                <c:pt idx="42">
                  <c:v>87.02239438294157</c:v>
                </c:pt>
                <c:pt idx="43">
                  <c:v>87.016335642278477</c:v>
                </c:pt>
                <c:pt idx="44">
                  <c:v>87.011949867303656</c:v>
                </c:pt>
                <c:pt idx="45">
                  <c:v>87.009302080377324</c:v>
                </c:pt>
                <c:pt idx="46">
                  <c:v>87.008463466558965</c:v>
                </c:pt>
                <c:pt idx="47">
                  <c:v>87.009511440146071</c:v>
                </c:pt>
                <c:pt idx="48">
                  <c:v>87.012529764196074</c:v>
                </c:pt>
                <c:pt idx="49">
                  <c:v>87.01760872013358</c:v>
                </c:pt>
                <c:pt idx="50">
                  <c:v>87.024845325535807</c:v>
                </c:pt>
                <c:pt idx="51">
                  <c:v>87.034343599057024</c:v>
                </c:pt>
                <c:pt idx="52">
                  <c:v>87.046214872224255</c:v>
                </c:pt>
                <c:pt idx="53">
                  <c:v>87.060578148536592</c:v>
                </c:pt>
                <c:pt idx="54">
                  <c:v>87.077560510950889</c:v>
                </c:pt>
                <c:pt idx="55">
                  <c:v>87.097297579460019</c:v>
                </c:pt>
                <c:pt idx="56">
                  <c:v>87.119934021069867</c:v>
                </c:pt>
                <c:pt idx="57">
                  <c:v>87.145624115084843</c:v>
                </c:pt>
                <c:pt idx="58">
                  <c:v>87.174532377224978</c:v>
                </c:pt>
                <c:pt idx="59">
                  <c:v>87.206834246729272</c:v>
                </c:pt>
                <c:pt idx="60">
                  <c:v>87.242716841265292</c:v>
                </c:pt>
                <c:pt idx="61">
                  <c:v>87.282379785178591</c:v>
                </c:pt>
                <c:pt idx="62">
                  <c:v>87.326036117377498</c:v>
                </c:pt>
                <c:pt idx="63">
                  <c:v>87.373913285982553</c:v>
                </c:pt>
                <c:pt idx="64">
                  <c:v>87.42625423778054</c:v>
                </c:pt>
                <c:pt idx="65">
                  <c:v>87.483318611526101</c:v>
                </c:pt>
                <c:pt idx="66">
                  <c:v>87.545384045247374</c:v>
                </c:pt>
                <c:pt idx="67">
                  <c:v>87.612747608939458</c:v>
                </c:pt>
                <c:pt idx="68">
                  <c:v>87.685727375407964</c:v>
                </c:pt>
                <c:pt idx="69">
                  <c:v>87.764664143552523</c:v>
                </c:pt>
                <c:pt idx="70">
                  <c:v>87.84992333009393</c:v>
                </c:pt>
                <c:pt idx="71">
                  <c:v>87.941897047662565</c:v>
                </c:pt>
                <c:pt idx="72">
                  <c:v>88.041006389307881</c:v>
                </c:pt>
                <c:pt idx="73">
                  <c:v>88.147703941891336</c:v>
                </c:pt>
                <c:pt idx="74">
                  <c:v>88.262476553509373</c:v>
                </c:pt>
                <c:pt idx="75">
                  <c:v>88.385848383103507</c:v>
                </c:pt>
                <c:pt idx="76">
                  <c:v>88.518384263772077</c:v>
                </c:pt>
                <c:pt idx="77">
                  <c:v>88.660693415056357</c:v>
                </c:pt>
                <c:pt idx="78">
                  <c:v>88.81343354365174</c:v>
                </c:pt>
                <c:pt idx="79">
                  <c:v>88.977315376642423</c:v>
                </c:pt>
                <c:pt idx="80">
                  <c:v>89.153107676503737</c:v>
                </c:pt>
                <c:pt idx="81">
                  <c:v>89.341642792785819</c:v>
                </c:pt>
                <c:pt idx="82">
                  <c:v>89.543822811603491</c:v>
                </c:pt>
                <c:pt idx="83">
                  <c:v>89.760626370813952</c:v>
                </c:pt>
                <c:pt idx="84">
                  <c:v>89.993116216025669</c:v>
                </c:pt>
                <c:pt idx="85">
                  <c:v>90.242447580301359</c:v>
                </c:pt>
                <c:pt idx="86">
                  <c:v>90.509877478448175</c:v>
                </c:pt>
                <c:pt idx="87">
                  <c:v>90.796775014945069</c:v>
                </c:pt>
                <c:pt idx="88">
                  <c:v>91.104632812505429</c:v>
                </c:pt>
                <c:pt idx="89">
                  <c:v>91.435079675543079</c:v>
                </c:pt>
                <c:pt idx="90">
                  <c:v>91.78989460870082</c:v>
                </c:pt>
                <c:pt idx="91">
                  <c:v>92.171022314128891</c:v>
                </c:pt>
                <c:pt idx="92">
                  <c:v>92.580590290960458</c:v>
                </c:pt>
                <c:pt idx="93">
                  <c:v>93.020927654522779</c:v>
                </c:pt>
                <c:pt idx="94">
                  <c:v>93.494585778594796</c:v>
                </c:pt>
                <c:pt idx="95">
                  <c:v>94.004360837960235</c:v>
                </c:pt>
                <c:pt idx="96">
                  <c:v>94.553318285879186</c:v>
                </c:pt>
                <c:pt idx="97">
                  <c:v>95.144819235724299</c:v>
                </c:pt>
                <c:pt idx="98">
                  <c:v>95.78254861990888</c:v>
                </c:pt>
                <c:pt idx="99">
                  <c:v>96.470544862195084</c:v>
                </c:pt>
                <c:pt idx="100">
                  <c:v>97.213230608988397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114704"/>
        <c:axId val="535114312"/>
      </c:scatterChart>
      <c:valAx>
        <c:axId val="535114704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535114312"/>
        <c:crosses val="autoZero"/>
        <c:crossBetween val="midCat"/>
        <c:majorUnit val="0.2"/>
      </c:valAx>
      <c:valAx>
        <c:axId val="535114312"/>
        <c:scaling>
          <c:orientation val="minMax"/>
          <c:max val="120"/>
          <c:min val="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Temperature (Deg C)</a:t>
                </a:r>
              </a:p>
            </c:rich>
          </c:tx>
          <c:layout>
            <c:manualLayout>
              <c:xMode val="edge"/>
              <c:yMode val="edge"/>
              <c:x val="7.050223769973391E-3"/>
              <c:y val="0.278303536544511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35114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464753139003571"/>
          <c:y val="3.6653039894961097E-2"/>
          <c:w val="0.55415305566656092"/>
          <c:h val="8.873067949839602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90169219632834"/>
          <c:y val="0.15325240594925635"/>
          <c:w val="0.69376174148746594"/>
          <c:h val="0.730767716535433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Metric!$N$67</c:f>
              <c:strCache>
                <c:ptCount val="1"/>
                <c:pt idx="0">
                  <c:v>Bubble</c:v>
                </c:pt>
              </c:strCache>
            </c:strRef>
          </c:tx>
          <c:marker>
            <c:symbol val="none"/>
          </c:marker>
          <c:xVal>
            <c:numRef>
              <c:f>Metric!$N$176:$N$276</c:f>
              <c:numCache>
                <c:formatCode>0.00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Metric!$V$176:$V$276</c:f>
              <c:numCache>
                <c:formatCode>0.0</c:formatCode>
                <c:ptCount val="101"/>
                <c:pt idx="0">
                  <c:v>6.5270380758871302E-2</c:v>
                </c:pt>
                <c:pt idx="1">
                  <c:v>7.8660965223949289E-2</c:v>
                </c:pt>
                <c:pt idx="2">
                  <c:v>8.6284480699105742E-2</c:v>
                </c:pt>
                <c:pt idx="3">
                  <c:v>9.0992603503083261E-2</c:v>
                </c:pt>
                <c:pt idx="4">
                  <c:v>9.4083972501345134E-2</c:v>
                </c:pt>
                <c:pt idx="5">
                  <c:v>9.6213649182141522E-2</c:v>
                </c:pt>
                <c:pt idx="6">
                  <c:v>9.7738999755179898E-2</c:v>
                </c:pt>
                <c:pt idx="7">
                  <c:v>9.8867451078399018E-2</c:v>
                </c:pt>
                <c:pt idx="8">
                  <c:v>9.9725602709922825E-2</c:v>
                </c:pt>
                <c:pt idx="9">
                  <c:v>0.10039399726764374</c:v>
                </c:pt>
                <c:pt idx="10">
                  <c:v>0.10092569283917902</c:v>
                </c:pt>
                <c:pt idx="11">
                  <c:v>0.10135669300173288</c:v>
                </c:pt>
                <c:pt idx="12">
                  <c:v>0.10171205878568368</c:v>
                </c:pt>
                <c:pt idx="13">
                  <c:v>0.10200962375046956</c:v>
                </c:pt>
                <c:pt idx="14">
                  <c:v>0.10226232511631941</c:v>
                </c:pt>
                <c:pt idx="15">
                  <c:v>0.10247970787980712</c:v>
                </c:pt>
                <c:pt idx="16">
                  <c:v>0.10266891954741954</c:v>
                </c:pt>
                <c:pt idx="17">
                  <c:v>0.1028353825971704</c:v>
                </c:pt>
                <c:pt idx="18">
                  <c:v>0.10298325810408129</c:v>
                </c:pt>
                <c:pt idx="19">
                  <c:v>0.1031157710922756</c:v>
                </c:pt>
                <c:pt idx="20">
                  <c:v>0.10323544253564368</c:v>
                </c:pt>
                <c:pt idx="21">
                  <c:v>0.10334425721122904</c:v>
                </c:pt>
                <c:pt idx="22">
                  <c:v>0.10344378675652741</c:v>
                </c:pt>
                <c:pt idx="23">
                  <c:v>0.10353528097826097</c:v>
                </c:pt>
                <c:pt idx="24">
                  <c:v>0.1036197363514352</c:v>
                </c:pt>
                <c:pt idx="25">
                  <c:v>0.10369794792312217</c:v>
                </c:pt>
                <c:pt idx="26">
                  <c:v>0.10377054900025813</c:v>
                </c:pt>
                <c:pt idx="27">
                  <c:v>0.1038380417463912</c:v>
                </c:pt>
                <c:pt idx="28">
                  <c:v>0.10390082094326661</c:v>
                </c:pt>
                <c:pt idx="29">
                  <c:v>0.10395919256339774</c:v>
                </c:pt>
                <c:pt idx="30">
                  <c:v>0.10401338836691278</c:v>
                </c:pt>
                <c:pt idx="31">
                  <c:v>0.10406357742527204</c:v>
                </c:pt>
                <c:pt idx="32">
                  <c:v>0.10410987524912668</c:v>
                </c:pt>
                <c:pt idx="33">
                  <c:v>0.10415235103257656</c:v>
                </c:pt>
                <c:pt idx="34">
                  <c:v>0.10419103340412325</c:v>
                </c:pt>
                <c:pt idx="35">
                  <c:v>0.10422591498367556</c:v>
                </c:pt>
                <c:pt idx="36">
                  <c:v>0.10425695597658907</c:v>
                </c:pt>
                <c:pt idx="37">
                  <c:v>0.10428408698389315</c:v>
                </c:pt>
                <c:pt idx="38">
                  <c:v>0.10430721116826257</c:v>
                </c:pt>
                <c:pt idx="39">
                  <c:v>0.10432620588480621</c:v>
                </c:pt>
                <c:pt idx="40">
                  <c:v>0.1043409238620928</c:v>
                </c:pt>
                <c:pt idx="41">
                  <c:v>0.10435119400033568</c:v>
                </c:pt>
                <c:pt idx="42">
                  <c:v>0.10435682183907563</c:v>
                </c:pt>
                <c:pt idx="43">
                  <c:v>0.1043575897350997</c:v>
                </c:pt>
                <c:pt idx="44">
                  <c:v>0.10435325678202172</c:v>
                </c:pt>
                <c:pt idx="45">
                  <c:v>0.10434355849538954</c:v>
                </c:pt>
                <c:pt idx="46">
                  <c:v>0.1043282062809783</c:v>
                </c:pt>
                <c:pt idx="47">
                  <c:v>0.10430688669875735</c:v>
                </c:pt>
                <c:pt idx="48">
                  <c:v>0.10427926053064769</c:v>
                </c:pt>
                <c:pt idx="49">
                  <c:v>0.10424496165641854</c:v>
                </c:pt>
                <c:pt idx="50">
                  <c:v>0.10420359573875927</c:v>
                </c:pt>
                <c:pt idx="51">
                  <c:v>0.10415473871558649</c:v>
                </c:pt>
                <c:pt idx="52">
                  <c:v>0.10409793509490253</c:v>
                </c:pt>
                <c:pt idx="53">
                  <c:v>0.10403269604493091</c:v>
                </c:pt>
                <c:pt idx="54">
                  <c:v>0.10395849726974866</c:v>
                </c:pt>
                <c:pt idx="55">
                  <c:v>0.10387477665814875</c:v>
                </c:pt>
                <c:pt idx="56">
                  <c:v>0.10378093169094885</c:v>
                </c:pt>
                <c:pt idx="57">
                  <c:v>0.103676316589361</c:v>
                </c:pt>
                <c:pt idx="58">
                  <c:v>0.10356023918430284</c:v>
                </c:pt>
                <c:pt idx="59">
                  <c:v>0.1034319574836193</c:v>
                </c:pt>
                <c:pt idx="60">
                  <c:v>0.10329067591104039</c:v>
                </c:pt>
                <c:pt idx="61">
                  <c:v>0.10313554118728084</c:v>
                </c:pt>
                <c:pt idx="62">
                  <c:v>0.10296563781993269</c:v>
                </c:pt>
                <c:pt idx="63">
                  <c:v>0.10277998316465427</c:v>
                </c:pt>
                <c:pt idx="64">
                  <c:v>0.1025775220155541</c:v>
                </c:pt>
                <c:pt idx="65">
                  <c:v>0.10235712067753396</c:v>
                </c:pt>
                <c:pt idx="66">
                  <c:v>0.10211756046760641</c:v>
                </c:pt>
                <c:pt idx="67">
                  <c:v>0.10185753058575116</c:v>
                </c:pt>
                <c:pt idx="68">
                  <c:v>0.10157562028861078</c:v>
                </c:pt>
                <c:pt idx="69">
                  <c:v>0.10127031029113143</c:v>
                </c:pt>
                <c:pt idx="70">
                  <c:v>0.10093996331198776</c:v>
                </c:pt>
                <c:pt idx="71">
                  <c:v>0.10058281366813204</c:v>
                </c:pt>
                <c:pt idx="72">
                  <c:v>0.10019695581189013</c:v>
                </c:pt>
                <c:pt idx="73">
                  <c:v>9.9780331690473345E-2</c:v>
                </c:pt>
                <c:pt idx="74">
                  <c:v>9.933071679233868E-2</c:v>
                </c:pt>
                <c:pt idx="75">
                  <c:v>9.8845704727210743E-2</c:v>
                </c:pt>
                <c:pt idx="76">
                  <c:v>9.8322690166441587E-2</c:v>
                </c:pt>
                <c:pt idx="77">
                  <c:v>9.7758849947325796E-2</c:v>
                </c:pt>
                <c:pt idx="78">
                  <c:v>9.715112211853974E-2</c:v>
                </c:pt>
                <c:pt idx="79">
                  <c:v>9.6496182673483269E-2</c:v>
                </c:pt>
                <c:pt idx="80">
                  <c:v>9.5790419683323261E-2</c:v>
                </c:pt>
                <c:pt idx="81">
                  <c:v>9.502990450120137E-2</c:v>
                </c:pt>
                <c:pt idx="82">
                  <c:v>9.4210359662471682E-2</c:v>
                </c:pt>
                <c:pt idx="83">
                  <c:v>9.3327123051902966E-2</c:v>
                </c:pt>
                <c:pt idx="84">
                  <c:v>9.2375107846240312E-2</c:v>
                </c:pt>
                <c:pt idx="85">
                  <c:v>9.1348757667858257E-2</c:v>
                </c:pt>
                <c:pt idx="86">
                  <c:v>9.0241996300642197E-2</c:v>
                </c:pt>
                <c:pt idx="87">
                  <c:v>8.9048171220544217E-2</c:v>
                </c:pt>
                <c:pt idx="88">
                  <c:v>8.7759990077883557E-2</c:v>
                </c:pt>
                <c:pt idx="89">
                  <c:v>8.6369449133284676E-2</c:v>
                </c:pt>
                <c:pt idx="90">
                  <c:v>8.4867752490419765E-2</c:v>
                </c:pt>
                <c:pt idx="91">
                  <c:v>8.324522078191314E-2</c:v>
                </c:pt>
                <c:pt idx="92">
                  <c:v>8.1491187744393498E-2</c:v>
                </c:pt>
                <c:pt idx="93">
                  <c:v>7.9593882858079126E-2</c:v>
                </c:pt>
                <c:pt idx="94">
                  <c:v>7.7540297917347997E-2</c:v>
                </c:pt>
                <c:pt idx="95">
                  <c:v>7.5316035031568737E-2</c:v>
                </c:pt>
                <c:pt idx="96">
                  <c:v>7.2905133117925347E-2</c:v>
                </c:pt>
                <c:pt idx="97">
                  <c:v>7.0289869425144771E-2</c:v>
                </c:pt>
                <c:pt idx="98">
                  <c:v>6.74505320005723E-2</c:v>
                </c:pt>
                <c:pt idx="99">
                  <c:v>6.4365158260206903E-2</c:v>
                </c:pt>
                <c:pt idx="100">
                  <c:v>6.1009233913929845E-2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Metric!$EJ$67</c:f>
              <c:strCache>
                <c:ptCount val="1"/>
                <c:pt idx="0">
                  <c:v>Dew</c:v>
                </c:pt>
              </c:strCache>
            </c:strRef>
          </c:tx>
          <c:marker>
            <c:symbol val="none"/>
          </c:marker>
          <c:xVal>
            <c:numRef>
              <c:f>Metric!$U$176:$U$276</c:f>
              <c:numCache>
                <c:formatCode>0.000</c:formatCode>
                <c:ptCount val="101"/>
                <c:pt idx="0">
                  <c:v>0</c:v>
                </c:pt>
                <c:pt idx="1">
                  <c:v>0.17736560818162406</c:v>
                </c:pt>
                <c:pt idx="2">
                  <c:v>0.25495781179982124</c:v>
                </c:pt>
                <c:pt idx="3">
                  <c:v>0.29715521323647504</c:v>
                </c:pt>
                <c:pt idx="4">
                  <c:v>0.32309564339972735</c:v>
                </c:pt>
                <c:pt idx="5">
                  <c:v>0.34038052765874566</c:v>
                </c:pt>
                <c:pt idx="6">
                  <c:v>0.35258751419119999</c:v>
                </c:pt>
                <c:pt idx="7">
                  <c:v>0.3616023364081063</c:v>
                </c:pt>
                <c:pt idx="8">
                  <c:v>0.36850351554368582</c:v>
                </c:pt>
                <c:pt idx="9">
                  <c:v>0.37394738666341887</c:v>
                </c:pt>
                <c:pt idx="10">
                  <c:v>0.37835340992285521</c:v>
                </c:pt>
                <c:pt idx="11">
                  <c:v>0.38200054044081633</c:v>
                </c:pt>
                <c:pt idx="12">
                  <c:v>0.3850805313753492</c:v>
                </c:pt>
                <c:pt idx="13">
                  <c:v>0.38772893975543848</c:v>
                </c:pt>
                <c:pt idx="14">
                  <c:v>0.39004393661067849</c:v>
                </c:pt>
                <c:pt idx="15">
                  <c:v>0.39209813284369432</c:v>
                </c:pt>
                <c:pt idx="16">
                  <c:v>0.39394624590080479</c:v>
                </c:pt>
                <c:pt idx="17">
                  <c:v>0.39563020470028015</c:v>
                </c:pt>
                <c:pt idx="18">
                  <c:v>0.39718262967732004</c:v>
                </c:pt>
                <c:pt idx="19">
                  <c:v>0.3986292551758156</c:v>
                </c:pt>
                <c:pt idx="20">
                  <c:v>0.39999064741195162</c:v>
                </c:pt>
                <c:pt idx="21">
                  <c:v>0.40128344353717571</c:v>
                </c:pt>
                <c:pt idx="22">
                  <c:v>0.40252125905601732</c:v>
                </c:pt>
                <c:pt idx="23">
                  <c:v>0.40371536170786471</c:v>
                </c:pt>
                <c:pt idx="24">
                  <c:v>0.40487517838525205</c:v>
                </c:pt>
                <c:pt idx="25">
                  <c:v>0.40600868102174231</c:v>
                </c:pt>
                <c:pt idx="26">
                  <c:v>0.40712268362980286</c:v>
                </c:pt>
                <c:pt idx="27">
                  <c:v>0.40822307335326685</c:v>
                </c:pt>
                <c:pt idx="28">
                  <c:v>0.40931499199249588</c:v>
                </c:pt>
                <c:pt idx="29">
                  <c:v>0.41040297999281261</c:v>
                </c:pt>
                <c:pt idx="30">
                  <c:v>0.41149109173092419</c:v>
                </c:pt>
                <c:pt idx="31">
                  <c:v>0.41258298867805088</c:v>
                </c:pt>
                <c:pt idx="32">
                  <c:v>0.41368201538775723</c:v>
                </c:pt>
                <c:pt idx="33">
                  <c:v>0.4147912620656109</c:v>
                </c:pt>
                <c:pt idx="34">
                  <c:v>0.41591361659980114</c:v>
                </c:pt>
                <c:pt idx="35">
                  <c:v>0.41705180827882415</c:v>
                </c:pt>
                <c:pt idx="36">
                  <c:v>0.41820844493273768</c:v>
                </c:pt>
                <c:pt idx="37">
                  <c:v>0.419386044864693</c:v>
                </c:pt>
                <c:pt idx="38">
                  <c:v>0.42058706465836643</c:v>
                </c:pt>
                <c:pt idx="39">
                  <c:v>0.42181392373206472</c:v>
                </c:pt>
                <c:pt idx="40">
                  <c:v>0.42306902634535237</c:v>
                </c:pt>
                <c:pt idx="41">
                  <c:v>0.42435478163708751</c:v>
                </c:pt>
                <c:pt idx="42">
                  <c:v>0.42567362217592147</c:v>
                </c:pt>
                <c:pt idx="43">
                  <c:v>0.42702802142909585</c:v>
                </c:pt>
                <c:pt idx="44">
                  <c:v>0.42842051049785679</c:v>
                </c:pt>
                <c:pt idx="45">
                  <c:v>0.42985369442438842</c:v>
                </c:pt>
                <c:pt idx="46">
                  <c:v>0.43133026834310223</c:v>
                </c:pt>
                <c:pt idx="47">
                  <c:v>0.43285303372641049</c:v>
                </c:pt>
                <c:pt idx="48">
                  <c:v>0.43442491496025498</c:v>
                </c:pt>
                <c:pt idx="49">
                  <c:v>0.43604897647661195</c:v>
                </c:pt>
                <c:pt idx="50">
                  <c:v>0.4377284406682137</c:v>
                </c:pt>
                <c:pt idx="51">
                  <c:v>0.4394667068143473</c:v>
                </c:pt>
                <c:pt idx="52">
                  <c:v>0.44126737125562271</c:v>
                </c:pt>
                <c:pt idx="53">
                  <c:v>0.44313424907001037</c:v>
                </c:pt>
                <c:pt idx="54">
                  <c:v>0.44507139752242703</c:v>
                </c:pt>
                <c:pt idx="55">
                  <c:v>0.44708314158609852</c:v>
                </c:pt>
                <c:pt idx="56">
                  <c:v>0.44917410186640266</c:v>
                </c:pt>
                <c:pt idx="57">
                  <c:v>0.45134922529774218</c:v>
                </c:pt>
                <c:pt idx="58">
                  <c:v>0.4536138190322474</c:v>
                </c:pt>
                <c:pt idx="59">
                  <c:v>0.45597358799712678</c:v>
                </c:pt>
                <c:pt idx="60">
                  <c:v>0.45843467666697157</c:v>
                </c:pt>
                <c:pt idx="61">
                  <c:v>0.46100371568039739</c:v>
                </c:pt>
                <c:pt idx="62">
                  <c:v>0.46368787402971201</c:v>
                </c:pt>
                <c:pt idx="63">
                  <c:v>0.46649491767112533</c:v>
                </c:pt>
                <c:pt idx="64">
                  <c:v>0.46943327554542091</c:v>
                </c:pt>
                <c:pt idx="65">
                  <c:v>0.47251211417011862</c:v>
                </c:pt>
                <c:pt idx="66">
                  <c:v>0.4757414221702978</c:v>
                </c:pt>
                <c:pt idx="67">
                  <c:v>0.47913210636443571</c:v>
                </c:pt>
                <c:pt idx="68">
                  <c:v>0.48269610132390489</c:v>
                </c:pt>
                <c:pt idx="69">
                  <c:v>0.48644649469290607</c:v>
                </c:pt>
                <c:pt idx="70">
                  <c:v>0.4903976710058251</c:v>
                </c:pt>
                <c:pt idx="71">
                  <c:v>0.49456547729200778</c:v>
                </c:pt>
                <c:pt idx="72">
                  <c:v>0.49896741444044135</c:v>
                </c:pt>
                <c:pt idx="73">
                  <c:v>0.50362285914330929</c:v>
                </c:pt>
                <c:pt idx="74">
                  <c:v>0.50855332229274064</c:v>
                </c:pt>
                <c:pt idx="75">
                  <c:v>0.51378275102815596</c:v>
                </c:pt>
                <c:pt idx="76">
                  <c:v>0.5193378832999811</c:v>
                </c:pt>
                <c:pt idx="77">
                  <c:v>0.5252486659322273</c:v>
                </c:pt>
                <c:pt idx="78">
                  <c:v>0.53154874986949097</c:v>
                </c:pt>
                <c:pt idx="79">
                  <c:v>0.53827607976941261</c:v>
                </c:pt>
                <c:pt idx="80">
                  <c:v>0.54547359960284736</c:v>
                </c:pt>
                <c:pt idx="81">
                  <c:v>0.55319010179865036</c:v>
                </c:pt>
                <c:pt idx="82">
                  <c:v>0.56148125519999492</c:v>
                </c:pt>
                <c:pt idx="83">
                  <c:v>0.57041085735927188</c:v>
                </c:pt>
                <c:pt idx="84">
                  <c:v>0.58005237044368096</c:v>
                </c:pt>
                <c:pt idx="85">
                  <c:v>0.59049081862039676</c:v>
                </c:pt>
                <c:pt idx="86">
                  <c:v>0.60182515021911975</c:v>
                </c:pt>
                <c:pt idx="87">
                  <c:v>0.61417120313853302</c:v>
                </c:pt>
                <c:pt idx="88">
                  <c:v>0.62766546120086297</c:v>
                </c:pt>
                <c:pt idx="89">
                  <c:v>0.64246985900984921</c:v>
                </c:pt>
                <c:pt idx="90">
                  <c:v>0.65877799338840337</c:v>
                </c:pt>
                <c:pt idx="91">
                  <c:v>0.67682324639312219</c:v>
                </c:pt>
                <c:pt idx="92">
                  <c:v>0.69688954330779007</c:v>
                </c:pt>
                <c:pt idx="93">
                  <c:v>0.71932579976060784</c:v>
                </c:pt>
                <c:pt idx="94">
                  <c:v>0.74456562328311415</c:v>
                </c:pt>
                <c:pt idx="95">
                  <c:v>0.7731546426571223</c:v>
                </c:pt>
                <c:pt idx="96">
                  <c:v>0.80578914804009782</c:v>
                </c:pt>
                <c:pt idx="97">
                  <c:v>0.84337190775094562</c:v>
                </c:pt>
                <c:pt idx="98">
                  <c:v>0.88709478246579021</c:v>
                </c:pt>
                <c:pt idx="99">
                  <c:v>0.93856445163092428</c:v>
                </c:pt>
                <c:pt idx="100">
                  <c:v>1</c:v>
                </c:pt>
              </c:numCache>
            </c:numRef>
          </c:xVal>
          <c:yVal>
            <c:numRef>
              <c:f>Metric!$V$176:$V$276</c:f>
              <c:numCache>
                <c:formatCode>0.0</c:formatCode>
                <c:ptCount val="101"/>
                <c:pt idx="0">
                  <c:v>6.5270380758871302E-2</c:v>
                </c:pt>
                <c:pt idx="1">
                  <c:v>7.8660965223949289E-2</c:v>
                </c:pt>
                <c:pt idx="2">
                  <c:v>8.6284480699105742E-2</c:v>
                </c:pt>
                <c:pt idx="3">
                  <c:v>9.0992603503083261E-2</c:v>
                </c:pt>
                <c:pt idx="4">
                  <c:v>9.4083972501345134E-2</c:v>
                </c:pt>
                <c:pt idx="5">
                  <c:v>9.6213649182141522E-2</c:v>
                </c:pt>
                <c:pt idx="6">
                  <c:v>9.7738999755179898E-2</c:v>
                </c:pt>
                <c:pt idx="7">
                  <c:v>9.8867451078399018E-2</c:v>
                </c:pt>
                <c:pt idx="8">
                  <c:v>9.9725602709922825E-2</c:v>
                </c:pt>
                <c:pt idx="9">
                  <c:v>0.10039399726764374</c:v>
                </c:pt>
                <c:pt idx="10">
                  <c:v>0.10092569283917902</c:v>
                </c:pt>
                <c:pt idx="11">
                  <c:v>0.10135669300173288</c:v>
                </c:pt>
                <c:pt idx="12">
                  <c:v>0.10171205878568368</c:v>
                </c:pt>
                <c:pt idx="13">
                  <c:v>0.10200962375046956</c:v>
                </c:pt>
                <c:pt idx="14">
                  <c:v>0.10226232511631941</c:v>
                </c:pt>
                <c:pt idx="15">
                  <c:v>0.10247970787980712</c:v>
                </c:pt>
                <c:pt idx="16">
                  <c:v>0.10266891954741954</c:v>
                </c:pt>
                <c:pt idx="17">
                  <c:v>0.1028353825971704</c:v>
                </c:pt>
                <c:pt idx="18">
                  <c:v>0.10298325810408129</c:v>
                </c:pt>
                <c:pt idx="19">
                  <c:v>0.1031157710922756</c:v>
                </c:pt>
                <c:pt idx="20">
                  <c:v>0.10323544253564368</c:v>
                </c:pt>
                <c:pt idx="21">
                  <c:v>0.10334425721122904</c:v>
                </c:pt>
                <c:pt idx="22">
                  <c:v>0.10344378675652741</c:v>
                </c:pt>
                <c:pt idx="23">
                  <c:v>0.10353528097826097</c:v>
                </c:pt>
                <c:pt idx="24">
                  <c:v>0.1036197363514352</c:v>
                </c:pt>
                <c:pt idx="25">
                  <c:v>0.10369794792312217</c:v>
                </c:pt>
                <c:pt idx="26">
                  <c:v>0.10377054900025813</c:v>
                </c:pt>
                <c:pt idx="27">
                  <c:v>0.1038380417463912</c:v>
                </c:pt>
                <c:pt idx="28">
                  <c:v>0.10390082094326661</c:v>
                </c:pt>
                <c:pt idx="29">
                  <c:v>0.10395919256339774</c:v>
                </c:pt>
                <c:pt idx="30">
                  <c:v>0.10401338836691278</c:v>
                </c:pt>
                <c:pt idx="31">
                  <c:v>0.10406357742527204</c:v>
                </c:pt>
                <c:pt idx="32">
                  <c:v>0.10410987524912668</c:v>
                </c:pt>
                <c:pt idx="33">
                  <c:v>0.10415235103257656</c:v>
                </c:pt>
                <c:pt idx="34">
                  <c:v>0.10419103340412325</c:v>
                </c:pt>
                <c:pt idx="35">
                  <c:v>0.10422591498367556</c:v>
                </c:pt>
                <c:pt idx="36">
                  <c:v>0.10425695597658907</c:v>
                </c:pt>
                <c:pt idx="37">
                  <c:v>0.10428408698389315</c:v>
                </c:pt>
                <c:pt idx="38">
                  <c:v>0.10430721116826257</c:v>
                </c:pt>
                <c:pt idx="39">
                  <c:v>0.10432620588480621</c:v>
                </c:pt>
                <c:pt idx="40">
                  <c:v>0.1043409238620928</c:v>
                </c:pt>
                <c:pt idx="41">
                  <c:v>0.10435119400033568</c:v>
                </c:pt>
                <c:pt idx="42">
                  <c:v>0.10435682183907563</c:v>
                </c:pt>
                <c:pt idx="43">
                  <c:v>0.1043575897350997</c:v>
                </c:pt>
                <c:pt idx="44">
                  <c:v>0.10435325678202172</c:v>
                </c:pt>
                <c:pt idx="45">
                  <c:v>0.10434355849538954</c:v>
                </c:pt>
                <c:pt idx="46">
                  <c:v>0.1043282062809783</c:v>
                </c:pt>
                <c:pt idx="47">
                  <c:v>0.10430688669875735</c:v>
                </c:pt>
                <c:pt idx="48">
                  <c:v>0.10427926053064769</c:v>
                </c:pt>
                <c:pt idx="49">
                  <c:v>0.10424496165641854</c:v>
                </c:pt>
                <c:pt idx="50">
                  <c:v>0.10420359573875927</c:v>
                </c:pt>
                <c:pt idx="51">
                  <c:v>0.10415473871558649</c:v>
                </c:pt>
                <c:pt idx="52">
                  <c:v>0.10409793509490253</c:v>
                </c:pt>
                <c:pt idx="53">
                  <c:v>0.10403269604493091</c:v>
                </c:pt>
                <c:pt idx="54">
                  <c:v>0.10395849726974866</c:v>
                </c:pt>
                <c:pt idx="55">
                  <c:v>0.10387477665814875</c:v>
                </c:pt>
                <c:pt idx="56">
                  <c:v>0.10378093169094885</c:v>
                </c:pt>
                <c:pt idx="57">
                  <c:v>0.103676316589361</c:v>
                </c:pt>
                <c:pt idx="58">
                  <c:v>0.10356023918430284</c:v>
                </c:pt>
                <c:pt idx="59">
                  <c:v>0.1034319574836193</c:v>
                </c:pt>
                <c:pt idx="60">
                  <c:v>0.10329067591104039</c:v>
                </c:pt>
                <c:pt idx="61">
                  <c:v>0.10313554118728084</c:v>
                </c:pt>
                <c:pt idx="62">
                  <c:v>0.10296563781993269</c:v>
                </c:pt>
                <c:pt idx="63">
                  <c:v>0.10277998316465427</c:v>
                </c:pt>
                <c:pt idx="64">
                  <c:v>0.1025775220155541</c:v>
                </c:pt>
                <c:pt idx="65">
                  <c:v>0.10235712067753396</c:v>
                </c:pt>
                <c:pt idx="66">
                  <c:v>0.10211756046760641</c:v>
                </c:pt>
                <c:pt idx="67">
                  <c:v>0.10185753058575116</c:v>
                </c:pt>
                <c:pt idx="68">
                  <c:v>0.10157562028861078</c:v>
                </c:pt>
                <c:pt idx="69">
                  <c:v>0.10127031029113143</c:v>
                </c:pt>
                <c:pt idx="70">
                  <c:v>0.10093996331198776</c:v>
                </c:pt>
                <c:pt idx="71">
                  <c:v>0.10058281366813204</c:v>
                </c:pt>
                <c:pt idx="72">
                  <c:v>0.10019695581189013</c:v>
                </c:pt>
                <c:pt idx="73">
                  <c:v>9.9780331690473345E-2</c:v>
                </c:pt>
                <c:pt idx="74">
                  <c:v>9.933071679233868E-2</c:v>
                </c:pt>
                <c:pt idx="75">
                  <c:v>9.8845704727210743E-2</c:v>
                </c:pt>
                <c:pt idx="76">
                  <c:v>9.8322690166441587E-2</c:v>
                </c:pt>
                <c:pt idx="77">
                  <c:v>9.7758849947325796E-2</c:v>
                </c:pt>
                <c:pt idx="78">
                  <c:v>9.715112211853974E-2</c:v>
                </c:pt>
                <c:pt idx="79">
                  <c:v>9.6496182673483269E-2</c:v>
                </c:pt>
                <c:pt idx="80">
                  <c:v>9.5790419683323261E-2</c:v>
                </c:pt>
                <c:pt idx="81">
                  <c:v>9.502990450120137E-2</c:v>
                </c:pt>
                <c:pt idx="82">
                  <c:v>9.4210359662471682E-2</c:v>
                </c:pt>
                <c:pt idx="83">
                  <c:v>9.3327123051902966E-2</c:v>
                </c:pt>
                <c:pt idx="84">
                  <c:v>9.2375107846240312E-2</c:v>
                </c:pt>
                <c:pt idx="85">
                  <c:v>9.1348757667858257E-2</c:v>
                </c:pt>
                <c:pt idx="86">
                  <c:v>9.0241996300642197E-2</c:v>
                </c:pt>
                <c:pt idx="87">
                  <c:v>8.9048171220544217E-2</c:v>
                </c:pt>
                <c:pt idx="88">
                  <c:v>8.7759990077883557E-2</c:v>
                </c:pt>
                <c:pt idx="89">
                  <c:v>8.6369449133284676E-2</c:v>
                </c:pt>
                <c:pt idx="90">
                  <c:v>8.4867752490419765E-2</c:v>
                </c:pt>
                <c:pt idx="91">
                  <c:v>8.324522078191314E-2</c:v>
                </c:pt>
                <c:pt idx="92">
                  <c:v>8.1491187744393498E-2</c:v>
                </c:pt>
                <c:pt idx="93">
                  <c:v>7.9593882858079126E-2</c:v>
                </c:pt>
                <c:pt idx="94">
                  <c:v>7.7540297917347997E-2</c:v>
                </c:pt>
                <c:pt idx="95">
                  <c:v>7.5316035031568737E-2</c:v>
                </c:pt>
                <c:pt idx="96">
                  <c:v>7.2905133117925347E-2</c:v>
                </c:pt>
                <c:pt idx="97">
                  <c:v>7.0289869425144771E-2</c:v>
                </c:pt>
                <c:pt idx="98">
                  <c:v>6.74505320005723E-2</c:v>
                </c:pt>
                <c:pt idx="99">
                  <c:v>6.4365158260206903E-2</c:v>
                </c:pt>
                <c:pt idx="100">
                  <c:v>6.1009233913929845E-2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158000"/>
        <c:axId val="535158392"/>
      </c:scatterChart>
      <c:valAx>
        <c:axId val="535158000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535158392"/>
        <c:crosses val="autoZero"/>
        <c:crossBetween val="midCat"/>
        <c:majorUnit val="0.2"/>
      </c:valAx>
      <c:valAx>
        <c:axId val="535158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Pressure, Bara</a:t>
                </a:r>
              </a:p>
            </c:rich>
          </c:tx>
          <c:layout>
            <c:manualLayout>
              <c:xMode val="edge"/>
              <c:yMode val="edge"/>
              <c:x val="3.5894642681915719E-3"/>
              <c:y val="0.35110670081686918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535158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464753139003571"/>
          <c:y val="3.6653039894961097E-2"/>
          <c:w val="0.55415305566656092"/>
          <c:h val="8.873067949839602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18</xdr:row>
      <xdr:rowOff>135591</xdr:rowOff>
    </xdr:from>
    <xdr:to>
      <xdr:col>5</xdr:col>
      <xdr:colOff>224118</xdr:colOff>
      <xdr:row>31</xdr:row>
      <xdr:rowOff>100853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11206</xdr:colOff>
      <xdr:row>18</xdr:row>
      <xdr:rowOff>156883</xdr:rowOff>
    </xdr:from>
    <xdr:to>
      <xdr:col>10</xdr:col>
      <xdr:colOff>403412</xdr:colOff>
      <xdr:row>31</xdr:row>
      <xdr:rowOff>122145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18</xdr:row>
      <xdr:rowOff>135591</xdr:rowOff>
    </xdr:from>
    <xdr:to>
      <xdr:col>5</xdr:col>
      <xdr:colOff>224118</xdr:colOff>
      <xdr:row>31</xdr:row>
      <xdr:rowOff>100853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11206</xdr:colOff>
      <xdr:row>18</xdr:row>
      <xdr:rowOff>156883</xdr:rowOff>
    </xdr:from>
    <xdr:to>
      <xdr:col>10</xdr:col>
      <xdr:colOff>403412</xdr:colOff>
      <xdr:row>31</xdr:row>
      <xdr:rowOff>122145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hecalc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hecal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90"/>
  <sheetViews>
    <sheetView showGridLines="0" topLeftCell="A32" zoomScale="85" zoomScaleNormal="85" zoomScaleSheetLayoutView="100" workbookViewId="0">
      <selection activeCell="C6" sqref="C6"/>
    </sheetView>
  </sheetViews>
  <sheetFormatPr defaultRowHeight="14.4" x14ac:dyDescent="0.3"/>
  <cols>
    <col min="1" max="1" width="2.6640625" style="12" customWidth="1"/>
    <col min="5" max="5" width="9.88671875" bestFit="1" customWidth="1"/>
    <col min="13" max="13" width="30" bestFit="1" customWidth="1"/>
    <col min="14" max="21" width="9.109375" customWidth="1"/>
    <col min="27" max="75" width="9.109375" customWidth="1"/>
    <col min="76" max="76" width="9.6640625" customWidth="1"/>
    <col min="77" max="99" width="9.109375" customWidth="1"/>
    <col min="146" max="146" width="10" bestFit="1" customWidth="1"/>
    <col min="151" max="151" width="9.6640625" bestFit="1" customWidth="1"/>
  </cols>
  <sheetData>
    <row r="1" spans="1:27" x14ac:dyDescent="0.3">
      <c r="A1" s="1"/>
      <c r="B1" s="2"/>
      <c r="C1" s="2"/>
      <c r="D1" s="2"/>
      <c r="E1" s="2"/>
      <c r="F1" s="2"/>
      <c r="G1" s="2"/>
      <c r="H1" s="2"/>
      <c r="L1" s="59"/>
      <c r="M1" s="59"/>
      <c r="N1" s="80" t="s">
        <v>39</v>
      </c>
      <c r="O1" s="80"/>
      <c r="P1" s="80"/>
      <c r="Q1" s="80"/>
      <c r="R1" s="80" t="s">
        <v>40</v>
      </c>
      <c r="S1" s="80"/>
      <c r="T1" s="80"/>
      <c r="U1" s="80"/>
      <c r="V1" s="59"/>
      <c r="W1" s="59"/>
      <c r="X1" s="62"/>
    </row>
    <row r="2" spans="1:27" ht="18" x14ac:dyDescent="0.3">
      <c r="A2" s="3"/>
      <c r="B2" s="79" t="s">
        <v>13</v>
      </c>
      <c r="C2" s="79"/>
      <c r="D2" s="79"/>
      <c r="E2" s="79"/>
      <c r="F2" s="79"/>
      <c r="G2" s="79"/>
      <c r="H2" s="79"/>
      <c r="L2" s="59"/>
      <c r="M2" s="59" t="s">
        <v>14</v>
      </c>
      <c r="N2" s="60" t="s">
        <v>9</v>
      </c>
      <c r="O2" s="60" t="s">
        <v>7</v>
      </c>
      <c r="P2" s="60" t="s">
        <v>8</v>
      </c>
      <c r="Q2" s="60" t="s">
        <v>41</v>
      </c>
      <c r="R2" s="60" t="s">
        <v>9</v>
      </c>
      <c r="S2" s="60" t="s">
        <v>7</v>
      </c>
      <c r="T2" s="60" t="s">
        <v>8</v>
      </c>
      <c r="U2" s="60" t="s">
        <v>41</v>
      </c>
      <c r="V2" s="59" t="s">
        <v>15</v>
      </c>
      <c r="W2" s="59" t="s">
        <v>16</v>
      </c>
      <c r="X2" s="62"/>
    </row>
    <row r="3" spans="1:27" ht="15" customHeight="1" x14ac:dyDescent="0.3">
      <c r="A3" s="5"/>
      <c r="B3" s="6" t="s">
        <v>0</v>
      </c>
      <c r="C3" s="7"/>
      <c r="D3" s="7"/>
      <c r="E3" s="7"/>
      <c r="G3" s="8" t="s">
        <v>2</v>
      </c>
      <c r="H3" s="23">
        <v>41861</v>
      </c>
      <c r="I3" s="24"/>
      <c r="L3" s="60">
        <v>1</v>
      </c>
      <c r="M3" s="61" t="s">
        <v>17</v>
      </c>
      <c r="N3" s="61">
        <v>17.543900000000001</v>
      </c>
      <c r="O3" s="61">
        <v>3166.38</v>
      </c>
      <c r="P3" s="61">
        <v>-80.150000000000006</v>
      </c>
      <c r="Q3" s="61">
        <v>218.5</v>
      </c>
      <c r="R3" s="61">
        <v>18.303599999999999</v>
      </c>
      <c r="S3" s="61">
        <v>3816.44</v>
      </c>
      <c r="T3" s="61">
        <v>-46.13</v>
      </c>
      <c r="U3" s="61">
        <v>56</v>
      </c>
      <c r="V3" s="61">
        <v>906.52560000000005</v>
      </c>
      <c r="W3" s="61">
        <v>1396.6397999999999</v>
      </c>
      <c r="X3" s="63" t="b">
        <f>IF(AND(ISNUMBER(N3),ISNUMBER(O3),ISNUMBER(P3),ISNUMBER(R3),ISNUMBER(S3),ISNUMBER(T3)),TRUE,FALSE)</f>
        <v>1</v>
      </c>
    </row>
    <row r="4" spans="1:27" ht="15" customHeight="1" x14ac:dyDescent="0.3">
      <c r="A4" s="5"/>
      <c r="B4" s="9" t="s">
        <v>1</v>
      </c>
      <c r="C4" s="7"/>
      <c r="D4" s="7"/>
      <c r="E4" s="7"/>
      <c r="G4" s="8" t="s">
        <v>4</v>
      </c>
      <c r="H4" s="21" t="s">
        <v>5</v>
      </c>
      <c r="I4" s="22"/>
      <c r="L4" s="57">
        <v>2</v>
      </c>
      <c r="M4" s="58" t="s">
        <v>18</v>
      </c>
      <c r="N4" s="58">
        <v>16.651299999999999</v>
      </c>
      <c r="O4" s="58">
        <v>2940.46</v>
      </c>
      <c r="P4" s="58">
        <v>-35.93</v>
      </c>
      <c r="Q4" s="58">
        <v>209</v>
      </c>
      <c r="R4" s="58">
        <v>15.9732</v>
      </c>
      <c r="S4" s="58">
        <v>2696.79</v>
      </c>
      <c r="T4" s="58">
        <v>-46.16</v>
      </c>
      <c r="U4" s="58">
        <v>239</v>
      </c>
      <c r="V4" s="58">
        <v>116.11709999999999</v>
      </c>
      <c r="W4" s="58">
        <v>-506.8519</v>
      </c>
      <c r="X4" s="64" t="b">
        <f t="shared" ref="X4:X52" si="0">IF(AND(ISNUMBER(N4),ISNUMBER(O4),ISNUMBER(P4),ISNUMBER(R4),ISNUMBER(S4),ISNUMBER(T4)),TRUE,FALSE)</f>
        <v>1</v>
      </c>
      <c r="AA4" s="19"/>
    </row>
    <row r="5" spans="1:27" ht="15" customHeight="1" x14ac:dyDescent="0.3">
      <c r="A5" s="5"/>
      <c r="B5" s="7"/>
      <c r="C5" s="7"/>
      <c r="D5" s="7"/>
      <c r="E5" s="7"/>
      <c r="L5" s="26">
        <v>3</v>
      </c>
      <c r="M5" s="25" t="s">
        <v>19</v>
      </c>
      <c r="N5" s="25">
        <v>16.651299999999999</v>
      </c>
      <c r="O5" s="25">
        <v>2940.46</v>
      </c>
      <c r="P5" s="25">
        <v>-35.93</v>
      </c>
      <c r="Q5" s="25">
        <v>209</v>
      </c>
      <c r="R5" s="25">
        <v>18.587499999999999</v>
      </c>
      <c r="S5" s="25">
        <v>3626.55</v>
      </c>
      <c r="T5" s="25">
        <v>-34.29</v>
      </c>
      <c r="U5" s="25">
        <v>118</v>
      </c>
      <c r="V5" s="25">
        <v>-114.40470000000001</v>
      </c>
      <c r="W5" s="25">
        <v>545.29420000000005</v>
      </c>
      <c r="X5" s="64" t="b">
        <f t="shared" si="0"/>
        <v>1</v>
      </c>
    </row>
    <row r="6" spans="1:27" ht="15" customHeight="1" x14ac:dyDescent="0.3">
      <c r="A6" s="5"/>
      <c r="B6" s="10" t="s">
        <v>3</v>
      </c>
      <c r="C6" s="11"/>
      <c r="D6" s="4"/>
      <c r="E6" s="4"/>
      <c r="L6" s="26">
        <v>4</v>
      </c>
      <c r="M6" s="25" t="s">
        <v>20</v>
      </c>
      <c r="N6" s="25">
        <v>16.651299999999999</v>
      </c>
      <c r="O6" s="25">
        <v>2940.46</v>
      </c>
      <c r="P6" s="25">
        <v>-35.93</v>
      </c>
      <c r="Q6" s="25">
        <v>209</v>
      </c>
      <c r="R6" s="25">
        <v>18.303599999999999</v>
      </c>
      <c r="S6" s="25">
        <v>3816.44</v>
      </c>
      <c r="T6" s="25">
        <v>-46.13</v>
      </c>
      <c r="U6" s="25">
        <v>56</v>
      </c>
      <c r="V6" s="25">
        <v>344.33460000000002</v>
      </c>
      <c r="W6" s="25">
        <v>1482.2132999999999</v>
      </c>
      <c r="X6" s="64" t="b">
        <f t="shared" si="0"/>
        <v>1</v>
      </c>
    </row>
    <row r="7" spans="1:27" x14ac:dyDescent="0.3">
      <c r="L7" s="26">
        <v>5</v>
      </c>
      <c r="M7" s="25" t="s">
        <v>21</v>
      </c>
      <c r="N7" s="25">
        <v>16.651299999999999</v>
      </c>
      <c r="O7" s="25">
        <v>2940.46</v>
      </c>
      <c r="P7" s="25">
        <v>-35.93</v>
      </c>
      <c r="Q7" s="25">
        <v>209</v>
      </c>
      <c r="R7" s="25">
        <v>16.0137</v>
      </c>
      <c r="S7" s="25">
        <v>3096.52</v>
      </c>
      <c r="T7" s="25">
        <v>-53.67</v>
      </c>
      <c r="U7" s="25">
        <v>316</v>
      </c>
      <c r="V7" s="25">
        <v>809.1</v>
      </c>
      <c r="W7" s="25">
        <v>-345.07</v>
      </c>
      <c r="X7" s="64" t="b">
        <f t="shared" si="0"/>
        <v>1</v>
      </c>
    </row>
    <row r="8" spans="1:27" x14ac:dyDescent="0.3">
      <c r="B8" s="13" t="s">
        <v>60</v>
      </c>
      <c r="C8" s="15"/>
      <c r="D8" s="15"/>
      <c r="E8" s="15"/>
      <c r="F8" s="19"/>
      <c r="G8" s="28">
        <v>1</v>
      </c>
      <c r="I8" s="35"/>
      <c r="L8" s="26">
        <v>6</v>
      </c>
      <c r="M8" s="25" t="s">
        <v>45</v>
      </c>
      <c r="N8" s="25">
        <v>16.651299999999999</v>
      </c>
      <c r="O8" s="25">
        <v>2940.46</v>
      </c>
      <c r="P8" s="25">
        <v>-35.93</v>
      </c>
      <c r="Q8" s="25">
        <v>209</v>
      </c>
      <c r="R8" s="25">
        <v>18.692900000000002</v>
      </c>
      <c r="S8" s="25">
        <v>3640.2</v>
      </c>
      <c r="T8" s="25">
        <v>-53.54</v>
      </c>
      <c r="U8" s="25">
        <v>220</v>
      </c>
      <c r="V8" s="25">
        <v>548.02800000000002</v>
      </c>
      <c r="W8" s="25">
        <v>113.562</v>
      </c>
      <c r="X8" s="64" t="b">
        <f t="shared" si="0"/>
        <v>1</v>
      </c>
    </row>
    <row r="9" spans="1:27" x14ac:dyDescent="0.3">
      <c r="B9" t="s">
        <v>57</v>
      </c>
      <c r="F9" s="32" t="str">
        <f>IF(N55,VLOOKUP($G$8,$L$3:$W$52,2),N56)</f>
        <v>1-Propanol + Water</v>
      </c>
      <c r="L9" s="26">
        <v>7</v>
      </c>
      <c r="M9" s="25" t="s">
        <v>22</v>
      </c>
      <c r="N9" s="25">
        <v>16.651299999999999</v>
      </c>
      <c r="O9" s="25">
        <v>2940.46</v>
      </c>
      <c r="P9" s="25">
        <v>-35.93</v>
      </c>
      <c r="Q9" s="25">
        <v>209</v>
      </c>
      <c r="R9" s="25">
        <v>15.836600000000001</v>
      </c>
      <c r="S9" s="25">
        <v>2697.55</v>
      </c>
      <c r="T9" s="25">
        <v>-48.78</v>
      </c>
      <c r="U9" s="25">
        <v>370</v>
      </c>
      <c r="V9" s="25">
        <v>956.23</v>
      </c>
      <c r="W9" s="25">
        <v>374.78</v>
      </c>
      <c r="X9" s="64" t="b">
        <f t="shared" si="0"/>
        <v>1</v>
      </c>
    </row>
    <row r="10" spans="1:27" x14ac:dyDescent="0.3">
      <c r="B10" s="29" t="s">
        <v>56</v>
      </c>
      <c r="F10">
        <v>1</v>
      </c>
      <c r="G10">
        <v>2</v>
      </c>
      <c r="L10" s="26">
        <v>8</v>
      </c>
      <c r="M10" s="25" t="s">
        <v>23</v>
      </c>
      <c r="N10" s="25">
        <v>16.287400000000002</v>
      </c>
      <c r="O10" s="25">
        <v>2945.47</v>
      </c>
      <c r="P10" s="25">
        <v>-49.15</v>
      </c>
      <c r="Q10" s="25">
        <v>173</v>
      </c>
      <c r="R10" s="25">
        <v>18.303599999999999</v>
      </c>
      <c r="S10" s="25">
        <v>3816.44</v>
      </c>
      <c r="T10" s="25">
        <v>-46.13</v>
      </c>
      <c r="U10" s="25">
        <v>56</v>
      </c>
      <c r="V10" s="25">
        <v>328.86</v>
      </c>
      <c r="W10" s="25">
        <v>1689.3</v>
      </c>
      <c r="X10" s="64" t="b">
        <f t="shared" si="0"/>
        <v>1</v>
      </c>
    </row>
    <row r="11" spans="1:27" x14ac:dyDescent="0.3">
      <c r="B11" t="s">
        <v>9</v>
      </c>
      <c r="F11" s="30">
        <f>IF(N55,VLOOKUP($G$8,$L$3:$W$52,3),"")</f>
        <v>17.543900000000001</v>
      </c>
      <c r="G11" s="30">
        <f>IF(N55,VLOOKUP($G$8,$L$3:$W$52,7),"")</f>
        <v>18.303599999999999</v>
      </c>
      <c r="L11" s="26">
        <v>9</v>
      </c>
      <c r="M11" s="25" t="s">
        <v>24</v>
      </c>
      <c r="N11" s="25">
        <v>15.9008</v>
      </c>
      <c r="O11" s="25">
        <v>2788.51</v>
      </c>
      <c r="P11" s="25">
        <v>-52.36</v>
      </c>
      <c r="Q11" s="25">
        <v>259</v>
      </c>
      <c r="R11" s="25">
        <v>16.0137</v>
      </c>
      <c r="S11" s="25">
        <v>3096.52</v>
      </c>
      <c r="T11" s="25">
        <v>-53.67</v>
      </c>
      <c r="U11" s="25">
        <v>316</v>
      </c>
      <c r="V11" s="25">
        <v>794.40700000000004</v>
      </c>
      <c r="W11" s="25">
        <v>-550.89</v>
      </c>
      <c r="X11" s="64" t="b">
        <f t="shared" si="0"/>
        <v>1</v>
      </c>
    </row>
    <row r="12" spans="1:27" x14ac:dyDescent="0.3">
      <c r="B12" t="s">
        <v>7</v>
      </c>
      <c r="F12" s="30">
        <f>IF(N55,VLOOKUP($G$8,$L$3:$W$52,4),"")</f>
        <v>3166.38</v>
      </c>
      <c r="G12" s="30">
        <f>IF(N55,VLOOKUP($G$8,$L$3:$W$52,8),"")</f>
        <v>3816.44</v>
      </c>
      <c r="L12" s="26">
        <v>10</v>
      </c>
      <c r="M12" s="25" t="s">
        <v>43</v>
      </c>
      <c r="N12" s="25">
        <v>15.8742</v>
      </c>
      <c r="O12" s="25">
        <v>2808.19</v>
      </c>
      <c r="P12" s="25">
        <v>-45.99</v>
      </c>
      <c r="Q12" s="25">
        <v>276</v>
      </c>
      <c r="R12" s="25">
        <v>15.9008</v>
      </c>
      <c r="S12" s="25">
        <v>2788.51</v>
      </c>
      <c r="T12" s="25">
        <v>-52.36</v>
      </c>
      <c r="U12" s="25">
        <v>259</v>
      </c>
      <c r="V12" s="25">
        <v>7.0458999999999996</v>
      </c>
      <c r="W12" s="25">
        <v>59.6233</v>
      </c>
      <c r="X12" s="64" t="b">
        <f t="shared" si="0"/>
        <v>1</v>
      </c>
    </row>
    <row r="13" spans="1:27" x14ac:dyDescent="0.3">
      <c r="B13" t="s">
        <v>8</v>
      </c>
      <c r="F13" s="30">
        <f>IF(N55,VLOOKUP($G$8,$L$3:$W$52,5),"")</f>
        <v>-80.150000000000006</v>
      </c>
      <c r="G13" s="30">
        <f>IF(N55,VLOOKUP($G$8,$L$3:$W$52,9),"")</f>
        <v>-46.13</v>
      </c>
      <c r="L13" s="26">
        <v>11</v>
      </c>
      <c r="M13" s="25" t="s">
        <v>25</v>
      </c>
      <c r="N13" s="25">
        <v>15.9732</v>
      </c>
      <c r="O13" s="25">
        <v>2696.79</v>
      </c>
      <c r="P13" s="25">
        <v>-46.16</v>
      </c>
      <c r="Q13" s="25">
        <v>239</v>
      </c>
      <c r="R13" s="25">
        <v>18.587499999999999</v>
      </c>
      <c r="S13" s="25">
        <v>3626.55</v>
      </c>
      <c r="T13" s="25">
        <v>-34.29</v>
      </c>
      <c r="U13" s="25">
        <v>118</v>
      </c>
      <c r="V13" s="25">
        <v>-361.7944</v>
      </c>
      <c r="W13" s="25">
        <v>1694.0241000000001</v>
      </c>
      <c r="X13" s="64" t="b">
        <f t="shared" si="0"/>
        <v>1</v>
      </c>
    </row>
    <row r="14" spans="1:27" ht="16.2" x14ac:dyDescent="0.3">
      <c r="B14" t="s">
        <v>62</v>
      </c>
      <c r="E14" t="s">
        <v>58</v>
      </c>
      <c r="F14" s="31">
        <f>IF(N55,VLOOKUP($G$8,$L$3:$W$52,6),"")</f>
        <v>218.5</v>
      </c>
      <c r="G14" s="31">
        <f>IF(N55,VLOOKUP($G$8,$L$3:$W$52,10),"")</f>
        <v>56</v>
      </c>
      <c r="L14" s="26">
        <v>12</v>
      </c>
      <c r="M14" s="25" t="s">
        <v>26</v>
      </c>
      <c r="N14" s="25">
        <v>16.302900000000001</v>
      </c>
      <c r="O14" s="25">
        <v>2622.44</v>
      </c>
      <c r="P14" s="25">
        <v>-41.7</v>
      </c>
      <c r="Q14" s="25">
        <v>193</v>
      </c>
      <c r="R14" s="25">
        <v>18.587499999999999</v>
      </c>
      <c r="S14" s="25">
        <v>3626.55</v>
      </c>
      <c r="T14" s="25">
        <v>-34.29</v>
      </c>
      <c r="U14" s="25">
        <v>118</v>
      </c>
      <c r="V14" s="25">
        <v>-243.98699999999999</v>
      </c>
      <c r="W14" s="25">
        <v>1902.66</v>
      </c>
      <c r="X14" s="64" t="b">
        <f t="shared" si="0"/>
        <v>1</v>
      </c>
    </row>
    <row r="15" spans="1:27" x14ac:dyDescent="0.3">
      <c r="B15" t="s">
        <v>61</v>
      </c>
      <c r="E15" t="s">
        <v>59</v>
      </c>
      <c r="F15" s="30">
        <f>IF(N55,VLOOKUP($G$8,$L$3:$W$52,11),"")</f>
        <v>906.52560000000005</v>
      </c>
      <c r="G15" s="30">
        <f>IF(N55,VLOOKUP($G$8,$L$3:$W$52,12),"")</f>
        <v>1396.6397999999999</v>
      </c>
      <c r="L15" s="26">
        <v>13</v>
      </c>
      <c r="M15" s="25" t="s">
        <v>46</v>
      </c>
      <c r="N15" s="25">
        <v>16.302900000000001</v>
      </c>
      <c r="O15" s="25">
        <v>2622.44</v>
      </c>
      <c r="P15" s="25">
        <v>-41.7</v>
      </c>
      <c r="Q15" s="25">
        <v>193</v>
      </c>
      <c r="R15" s="25">
        <v>16.151599999999998</v>
      </c>
      <c r="S15" s="25">
        <v>2790.5</v>
      </c>
      <c r="T15" s="25">
        <v>-57.15</v>
      </c>
      <c r="U15" s="25">
        <v>286</v>
      </c>
      <c r="V15" s="25">
        <v>-174.54900000000001</v>
      </c>
      <c r="W15" s="25">
        <v>-212.107</v>
      </c>
      <c r="X15" s="64" t="b">
        <f t="shared" si="0"/>
        <v>1</v>
      </c>
    </row>
    <row r="16" spans="1:27" x14ac:dyDescent="0.3">
      <c r="B16" s="50" t="str">
        <f>Q62</f>
        <v/>
      </c>
      <c r="L16" s="26">
        <v>14</v>
      </c>
      <c r="M16" s="25" t="s">
        <v>27</v>
      </c>
      <c r="N16" s="25">
        <v>18.911899999999999</v>
      </c>
      <c r="O16" s="25">
        <v>3803.98</v>
      </c>
      <c r="P16" s="25">
        <v>-41.68</v>
      </c>
      <c r="Q16" s="25">
        <v>167</v>
      </c>
      <c r="R16" s="25">
        <v>15.9008</v>
      </c>
      <c r="S16" s="25">
        <v>2788.51</v>
      </c>
      <c r="T16" s="25">
        <v>-52.36</v>
      </c>
      <c r="U16" s="25">
        <v>259</v>
      </c>
      <c r="V16" s="25">
        <v>1264.4318000000001</v>
      </c>
      <c r="W16" s="25">
        <v>266.61180000000002</v>
      </c>
      <c r="X16" s="64" t="b">
        <f t="shared" si="0"/>
        <v>1</v>
      </c>
    </row>
    <row r="17" spans="2:24" x14ac:dyDescent="0.3">
      <c r="B17" s="13" t="s">
        <v>63</v>
      </c>
      <c r="C17" s="15"/>
      <c r="D17" s="15"/>
      <c r="E17" s="15"/>
      <c r="G17" s="13" t="s">
        <v>64</v>
      </c>
      <c r="H17" s="15"/>
      <c r="I17" s="15"/>
      <c r="J17" s="15"/>
      <c r="L17" s="26">
        <v>15</v>
      </c>
      <c r="M17" s="25" t="s">
        <v>28</v>
      </c>
      <c r="N17" s="25">
        <v>18.911899999999999</v>
      </c>
      <c r="O17" s="25">
        <v>3803.98</v>
      </c>
      <c r="P17" s="25">
        <v>-41.68</v>
      </c>
      <c r="Q17" s="25">
        <v>167</v>
      </c>
      <c r="R17" s="25">
        <v>18.303599999999999</v>
      </c>
      <c r="S17" s="25">
        <v>3816.44</v>
      </c>
      <c r="T17" s="25">
        <v>-46.13</v>
      </c>
      <c r="U17" s="25">
        <v>56</v>
      </c>
      <c r="V17" s="25">
        <v>325.07569999999998</v>
      </c>
      <c r="W17" s="25">
        <v>953.27919999999995</v>
      </c>
      <c r="X17" s="64" t="b">
        <f t="shared" si="0"/>
        <v>1</v>
      </c>
    </row>
    <row r="18" spans="2:24" x14ac:dyDescent="0.3">
      <c r="B18" t="s">
        <v>11</v>
      </c>
      <c r="D18" s="14" t="s">
        <v>12</v>
      </c>
      <c r="E18" s="34">
        <v>20</v>
      </c>
      <c r="G18" t="s">
        <v>10</v>
      </c>
      <c r="I18" s="33" t="s">
        <v>6</v>
      </c>
      <c r="J18" s="34">
        <v>250</v>
      </c>
      <c r="L18" s="26">
        <v>16</v>
      </c>
      <c r="M18" s="25" t="s">
        <v>47</v>
      </c>
      <c r="N18" s="25">
        <v>16.151599999999998</v>
      </c>
      <c r="O18" s="25">
        <v>2790.5</v>
      </c>
      <c r="P18" s="25">
        <v>-57.15</v>
      </c>
      <c r="Q18" s="25">
        <v>286</v>
      </c>
      <c r="R18" s="25">
        <v>18.911899999999999</v>
      </c>
      <c r="S18" s="25">
        <v>3803.98</v>
      </c>
      <c r="T18" s="25">
        <v>-41.68</v>
      </c>
      <c r="U18" s="25">
        <v>167</v>
      </c>
      <c r="V18" s="25">
        <v>58.886899999999997</v>
      </c>
      <c r="W18" s="25">
        <v>570.03489999999999</v>
      </c>
      <c r="X18" s="64" t="b">
        <f t="shared" si="0"/>
        <v>1</v>
      </c>
    </row>
    <row r="19" spans="2:24" x14ac:dyDescent="0.3">
      <c r="L19" s="26">
        <v>17</v>
      </c>
      <c r="M19" s="25" t="s">
        <v>48</v>
      </c>
      <c r="N19" s="25">
        <v>16.151599999999998</v>
      </c>
      <c r="O19" s="25">
        <v>2790.5</v>
      </c>
      <c r="P19" s="25">
        <v>-57.15</v>
      </c>
      <c r="Q19" s="25">
        <v>286</v>
      </c>
      <c r="R19" s="25">
        <v>18.303599999999999</v>
      </c>
      <c r="S19" s="25">
        <v>3816.44</v>
      </c>
      <c r="T19" s="25">
        <v>-46.13</v>
      </c>
      <c r="U19" s="25">
        <v>56</v>
      </c>
      <c r="V19" s="25">
        <v>1147.4000000000001</v>
      </c>
      <c r="W19" s="25">
        <v>2084</v>
      </c>
      <c r="X19" s="64" t="b">
        <f t="shared" si="0"/>
        <v>1</v>
      </c>
    </row>
    <row r="20" spans="2:24" x14ac:dyDescent="0.3">
      <c r="H20" s="19"/>
      <c r="L20" s="26">
        <v>18</v>
      </c>
      <c r="M20" s="25" t="s">
        <v>50</v>
      </c>
      <c r="N20" s="25">
        <v>16.151599999999998</v>
      </c>
      <c r="O20" s="25">
        <v>2790.5</v>
      </c>
      <c r="P20" s="25">
        <v>-57.15</v>
      </c>
      <c r="Q20" s="25">
        <v>286</v>
      </c>
      <c r="R20" s="25">
        <v>16.808</v>
      </c>
      <c r="S20" s="25">
        <v>3405.57</v>
      </c>
      <c r="T20" s="25">
        <v>-56.34</v>
      </c>
      <c r="U20" s="25">
        <v>171</v>
      </c>
      <c r="V20" s="25">
        <v>-997.89300000000003</v>
      </c>
      <c r="W20" s="25">
        <v>2738.13</v>
      </c>
      <c r="X20" s="64" t="b">
        <f t="shared" si="0"/>
        <v>1</v>
      </c>
    </row>
    <row r="21" spans="2:24" x14ac:dyDescent="0.3">
      <c r="L21" s="26">
        <v>19</v>
      </c>
      <c r="M21" s="25" t="s">
        <v>29</v>
      </c>
      <c r="N21" s="25">
        <v>18.587499999999999</v>
      </c>
      <c r="O21" s="25">
        <v>3626.55</v>
      </c>
      <c r="P21" s="25">
        <v>-34.29</v>
      </c>
      <c r="Q21" s="25">
        <v>118</v>
      </c>
      <c r="R21" s="25">
        <v>15.9008</v>
      </c>
      <c r="S21" s="25">
        <v>2788.51</v>
      </c>
      <c r="T21" s="25">
        <v>-52.36</v>
      </c>
      <c r="U21" s="25">
        <v>259</v>
      </c>
      <c r="V21" s="25">
        <v>1666.441</v>
      </c>
      <c r="W21" s="25">
        <v>227.21260000000001</v>
      </c>
      <c r="X21" s="64" t="b">
        <f t="shared" si="0"/>
        <v>1</v>
      </c>
    </row>
    <row r="22" spans="2:24" x14ac:dyDescent="0.3">
      <c r="L22" s="26">
        <v>20</v>
      </c>
      <c r="M22" s="25" t="s">
        <v>49</v>
      </c>
      <c r="N22" s="25">
        <v>18.587499999999999</v>
      </c>
      <c r="O22" s="25">
        <v>3626.55</v>
      </c>
      <c r="P22" s="25">
        <v>-34.29</v>
      </c>
      <c r="Q22" s="25">
        <v>118</v>
      </c>
      <c r="R22" s="25">
        <v>16.151599999999998</v>
      </c>
      <c r="S22" s="25">
        <v>2790.5</v>
      </c>
      <c r="T22" s="25">
        <v>-57.15</v>
      </c>
      <c r="U22" s="25">
        <v>286</v>
      </c>
      <c r="V22" s="25">
        <v>982.26890000000003</v>
      </c>
      <c r="W22" s="25">
        <v>-172.93170000000001</v>
      </c>
      <c r="X22" s="64" t="b">
        <f t="shared" si="0"/>
        <v>1</v>
      </c>
    </row>
    <row r="23" spans="2:24" x14ac:dyDescent="0.3">
      <c r="L23" s="26">
        <v>21</v>
      </c>
      <c r="M23" s="25" t="s">
        <v>30</v>
      </c>
      <c r="N23" s="25">
        <v>18.587499999999999</v>
      </c>
      <c r="O23" s="25">
        <v>3626.55</v>
      </c>
      <c r="P23" s="25">
        <v>-34.29</v>
      </c>
      <c r="Q23" s="25">
        <v>118</v>
      </c>
      <c r="R23" s="25">
        <v>18.303599999999999</v>
      </c>
      <c r="S23" s="25">
        <v>3816.44</v>
      </c>
      <c r="T23" s="25">
        <v>-46.13</v>
      </c>
      <c r="U23" s="25">
        <v>56</v>
      </c>
      <c r="V23" s="25">
        <v>82.9876</v>
      </c>
      <c r="W23" s="25">
        <v>520.64580000000001</v>
      </c>
      <c r="X23" s="64" t="b">
        <f t="shared" si="0"/>
        <v>1</v>
      </c>
    </row>
    <row r="24" spans="2:24" x14ac:dyDescent="0.3">
      <c r="L24" s="26">
        <v>22</v>
      </c>
      <c r="M24" s="25" t="s">
        <v>51</v>
      </c>
      <c r="N24" s="25">
        <v>18.587499999999999</v>
      </c>
      <c r="O24" s="25">
        <v>3626.55</v>
      </c>
      <c r="P24" s="25">
        <v>-34.29</v>
      </c>
      <c r="Q24" s="25">
        <v>118</v>
      </c>
      <c r="R24" s="25">
        <v>18.692900000000002</v>
      </c>
      <c r="S24" s="25">
        <v>3640.2</v>
      </c>
      <c r="T24" s="25">
        <v>-53.54</v>
      </c>
      <c r="U24" s="25">
        <v>220</v>
      </c>
      <c r="V24" s="25">
        <v>-38.412399999999998</v>
      </c>
      <c r="W24" s="25">
        <v>176.31800000000001</v>
      </c>
      <c r="X24" s="64" t="b">
        <f t="shared" si="0"/>
        <v>1</v>
      </c>
    </row>
    <row r="25" spans="2:24" x14ac:dyDescent="0.3">
      <c r="L25" s="26">
        <v>23</v>
      </c>
      <c r="M25" s="25" t="s">
        <v>31</v>
      </c>
      <c r="N25" s="25">
        <v>18.587499999999999</v>
      </c>
      <c r="O25" s="25">
        <v>3626.55</v>
      </c>
      <c r="P25" s="25">
        <v>-34.29</v>
      </c>
      <c r="Q25" s="25">
        <v>118</v>
      </c>
      <c r="R25" s="25">
        <v>16.287400000000002</v>
      </c>
      <c r="S25" s="25">
        <v>2945.47</v>
      </c>
      <c r="T25" s="25">
        <v>-49.15</v>
      </c>
      <c r="U25" s="25">
        <v>173</v>
      </c>
      <c r="V25" s="25">
        <v>667.303</v>
      </c>
      <c r="W25" s="25">
        <v>42.576700000000002</v>
      </c>
      <c r="X25" s="64" t="b">
        <f t="shared" si="0"/>
        <v>1</v>
      </c>
    </row>
    <row r="26" spans="2:24" x14ac:dyDescent="0.3">
      <c r="L26" s="26">
        <v>24</v>
      </c>
      <c r="M26" s="25" t="s">
        <v>32</v>
      </c>
      <c r="N26" s="25">
        <v>18.587499999999999</v>
      </c>
      <c r="O26" s="25">
        <v>3626.55</v>
      </c>
      <c r="P26" s="25">
        <v>-34.29</v>
      </c>
      <c r="Q26" s="25">
        <v>118</v>
      </c>
      <c r="R26" s="25">
        <v>16.0137</v>
      </c>
      <c r="S26" s="25">
        <v>3096.52</v>
      </c>
      <c r="T26" s="25">
        <v>-53.67</v>
      </c>
      <c r="U26" s="25">
        <v>316</v>
      </c>
      <c r="V26" s="25">
        <v>1753.94</v>
      </c>
      <c r="W26" s="25">
        <v>307.37</v>
      </c>
      <c r="X26" s="64" t="b">
        <f t="shared" si="0"/>
        <v>1</v>
      </c>
    </row>
    <row r="27" spans="2:24" x14ac:dyDescent="0.3">
      <c r="L27" s="26">
        <v>25</v>
      </c>
      <c r="M27" s="25" t="s">
        <v>52</v>
      </c>
      <c r="N27" s="25">
        <v>16.1295</v>
      </c>
      <c r="O27" s="25">
        <v>2601.92</v>
      </c>
      <c r="P27" s="25">
        <v>-56.15</v>
      </c>
      <c r="Q27" s="25">
        <v>228</v>
      </c>
      <c r="R27" s="25">
        <v>18.587499999999999</v>
      </c>
      <c r="S27" s="25">
        <v>3626.55</v>
      </c>
      <c r="T27" s="25">
        <v>-34.29</v>
      </c>
      <c r="U27" s="25">
        <v>118</v>
      </c>
      <c r="V27" s="25">
        <v>-93.89</v>
      </c>
      <c r="W27" s="25">
        <v>847.4348</v>
      </c>
      <c r="X27" s="64" t="b">
        <f t="shared" si="0"/>
        <v>1</v>
      </c>
    </row>
    <row r="28" spans="2:24" x14ac:dyDescent="0.3">
      <c r="L28" s="26">
        <v>26</v>
      </c>
      <c r="M28" s="25" t="s">
        <v>53</v>
      </c>
      <c r="N28" s="25">
        <v>16.1295</v>
      </c>
      <c r="O28" s="25">
        <v>2601.92</v>
      </c>
      <c r="P28" s="25">
        <v>-56.15</v>
      </c>
      <c r="Q28" s="25">
        <v>228</v>
      </c>
      <c r="R28" s="25">
        <v>16.151599999999998</v>
      </c>
      <c r="S28" s="25">
        <v>2790.5</v>
      </c>
      <c r="T28" s="25">
        <v>-57.15</v>
      </c>
      <c r="U28" s="25">
        <v>286</v>
      </c>
      <c r="V28" s="25">
        <v>37.587699999999998</v>
      </c>
      <c r="W28" s="25">
        <v>-40.9238</v>
      </c>
      <c r="X28" s="64" t="b">
        <f t="shared" si="0"/>
        <v>1</v>
      </c>
    </row>
    <row r="29" spans="2:24" x14ac:dyDescent="0.3">
      <c r="L29" s="26">
        <v>27</v>
      </c>
      <c r="M29" s="25" t="s">
        <v>54</v>
      </c>
      <c r="N29" s="25">
        <v>16.1295</v>
      </c>
      <c r="O29" s="25">
        <v>2601.92</v>
      </c>
      <c r="P29" s="25">
        <v>-56.15</v>
      </c>
      <c r="Q29" s="25">
        <v>228</v>
      </c>
      <c r="R29" s="25">
        <v>16.808</v>
      </c>
      <c r="S29" s="25">
        <v>3405.57</v>
      </c>
      <c r="T29" s="25">
        <v>-56.34</v>
      </c>
      <c r="U29" s="25">
        <v>171</v>
      </c>
      <c r="V29" s="25">
        <v>-208.93</v>
      </c>
      <c r="W29" s="25">
        <v>269.70699999999999</v>
      </c>
      <c r="X29" s="64" t="b">
        <f t="shared" si="0"/>
        <v>1</v>
      </c>
    </row>
    <row r="30" spans="2:24" x14ac:dyDescent="0.3">
      <c r="L30" s="26">
        <v>28</v>
      </c>
      <c r="M30" s="25" t="s">
        <v>55</v>
      </c>
      <c r="N30" s="25">
        <v>16.1295</v>
      </c>
      <c r="O30" s="25">
        <v>2601.92</v>
      </c>
      <c r="P30" s="25">
        <v>-56.15</v>
      </c>
      <c r="Q30" s="25">
        <v>228</v>
      </c>
      <c r="R30" s="25">
        <v>18.303599999999999</v>
      </c>
      <c r="S30" s="25">
        <v>3816.44</v>
      </c>
      <c r="T30" s="25">
        <v>-46.13</v>
      </c>
      <c r="U30" s="25">
        <v>56</v>
      </c>
      <c r="V30" s="25">
        <v>887.37</v>
      </c>
      <c r="W30" s="25">
        <v>1966.7</v>
      </c>
      <c r="X30" s="64" t="b">
        <f t="shared" si="0"/>
        <v>1</v>
      </c>
    </row>
    <row r="31" spans="2:24" x14ac:dyDescent="0.3">
      <c r="L31" s="26">
        <v>29</v>
      </c>
      <c r="M31" s="25" t="s">
        <v>33</v>
      </c>
      <c r="N31" s="25">
        <v>15.836600000000001</v>
      </c>
      <c r="O31" s="25">
        <v>2697.55</v>
      </c>
      <c r="P31" s="25">
        <v>-48.78</v>
      </c>
      <c r="Q31" s="25">
        <v>370</v>
      </c>
      <c r="R31" s="25">
        <v>18.911899999999999</v>
      </c>
      <c r="S31" s="25">
        <v>3803.98</v>
      </c>
      <c r="T31" s="25">
        <v>-41.68</v>
      </c>
      <c r="U31" s="25">
        <v>167</v>
      </c>
      <c r="V31" s="25">
        <v>320.36110000000002</v>
      </c>
      <c r="W31" s="25">
        <v>2189.2896000000001</v>
      </c>
      <c r="X31" s="64" t="b">
        <f t="shared" si="0"/>
        <v>1</v>
      </c>
    </row>
    <row r="32" spans="2:24" x14ac:dyDescent="0.3">
      <c r="L32" s="26">
        <v>30</v>
      </c>
      <c r="M32" s="25" t="s">
        <v>44</v>
      </c>
      <c r="N32" s="25">
        <v>16.1069</v>
      </c>
      <c r="O32" s="25">
        <v>2768.38</v>
      </c>
      <c r="P32" s="25">
        <v>-46.9</v>
      </c>
      <c r="Q32" s="25">
        <v>224</v>
      </c>
      <c r="R32" s="25">
        <v>18.303599999999999</v>
      </c>
      <c r="S32" s="25">
        <v>3816.44</v>
      </c>
      <c r="T32" s="25">
        <v>-46.13</v>
      </c>
      <c r="U32" s="25">
        <v>56</v>
      </c>
      <c r="V32" s="25">
        <v>1475.2583</v>
      </c>
      <c r="W32" s="25">
        <v>1844.7926</v>
      </c>
      <c r="X32" s="64" t="b">
        <f t="shared" si="0"/>
        <v>1</v>
      </c>
    </row>
    <row r="33" spans="2:24" x14ac:dyDescent="0.3">
      <c r="B33" s="32" t="str">
        <f>Q59</f>
        <v>Change the vertical axis manually if graph does not appear properly</v>
      </c>
      <c r="L33" s="26">
        <v>31</v>
      </c>
      <c r="M33" s="25" t="s">
        <v>42</v>
      </c>
      <c r="N33" s="25">
        <v>18.303599999999999</v>
      </c>
      <c r="O33" s="25">
        <v>3816.44</v>
      </c>
      <c r="P33" s="25">
        <v>-46.13</v>
      </c>
      <c r="Q33" s="25">
        <v>56</v>
      </c>
      <c r="R33" s="25">
        <v>16.808</v>
      </c>
      <c r="S33" s="25">
        <v>3405.57</v>
      </c>
      <c r="T33" s="25">
        <v>-56.34</v>
      </c>
      <c r="U33" s="25">
        <v>171</v>
      </c>
      <c r="V33" s="25">
        <v>813.1</v>
      </c>
      <c r="W33" s="25">
        <v>-180.84</v>
      </c>
      <c r="X33" s="64" t="b">
        <f t="shared" si="0"/>
        <v>1</v>
      </c>
    </row>
    <row r="34" spans="2:24" x14ac:dyDescent="0.3">
      <c r="L34" s="26">
        <v>32</v>
      </c>
      <c r="M34" s="25" t="s">
        <v>34</v>
      </c>
      <c r="N34" s="25">
        <v>18.303599999999999</v>
      </c>
      <c r="O34" s="25">
        <v>3816.44</v>
      </c>
      <c r="P34" s="25">
        <v>-46.13</v>
      </c>
      <c r="Q34" s="25">
        <v>56</v>
      </c>
      <c r="R34" s="25">
        <v>17.216000000000001</v>
      </c>
      <c r="S34" s="25">
        <v>3137.02</v>
      </c>
      <c r="T34" s="25">
        <v>-94.43</v>
      </c>
      <c r="U34" s="25">
        <v>274</v>
      </c>
      <c r="V34" s="25">
        <v>1549.66</v>
      </c>
      <c r="W34" s="25">
        <v>2050.2568999999999</v>
      </c>
      <c r="X34" s="64" t="b">
        <f t="shared" si="0"/>
        <v>1</v>
      </c>
    </row>
    <row r="35" spans="2:24" x14ac:dyDescent="0.3">
      <c r="B35" s="13" t="s">
        <v>69</v>
      </c>
      <c r="C35" s="15"/>
      <c r="D35" s="15"/>
      <c r="E35" s="15"/>
      <c r="G35" s="13" t="s">
        <v>70</v>
      </c>
      <c r="H35" s="15"/>
      <c r="I35" s="15"/>
      <c r="J35" s="15"/>
      <c r="L35" s="26">
        <v>33</v>
      </c>
      <c r="M35" s="25" t="s">
        <v>35</v>
      </c>
      <c r="N35" s="25">
        <v>18.303599999999999</v>
      </c>
      <c r="O35" s="25">
        <v>3816.44</v>
      </c>
      <c r="P35" s="25">
        <v>-46.13</v>
      </c>
      <c r="Q35" s="25">
        <v>56</v>
      </c>
      <c r="R35" s="25">
        <v>16.0137</v>
      </c>
      <c r="S35" s="25">
        <v>3096.52</v>
      </c>
      <c r="T35" s="25">
        <v>-53.67</v>
      </c>
      <c r="U35" s="25">
        <v>316</v>
      </c>
      <c r="V35" s="25">
        <v>13433</v>
      </c>
      <c r="W35" s="25">
        <v>3708.3</v>
      </c>
      <c r="X35" s="64" t="b">
        <f t="shared" si="0"/>
        <v>1</v>
      </c>
    </row>
    <row r="36" spans="2:24" x14ac:dyDescent="0.3">
      <c r="L36" s="26">
        <v>34</v>
      </c>
      <c r="M36" s="25" t="s">
        <v>36</v>
      </c>
      <c r="N36" s="25">
        <v>18.303599999999999</v>
      </c>
      <c r="O36" s="25">
        <v>3816.44</v>
      </c>
      <c r="P36" s="25">
        <v>-46.13</v>
      </c>
      <c r="Q36" s="25">
        <v>56</v>
      </c>
      <c r="R36" s="25">
        <v>16.2364</v>
      </c>
      <c r="S36" s="25">
        <v>3171.35</v>
      </c>
      <c r="T36" s="25">
        <v>-71.150000000000006</v>
      </c>
      <c r="U36" s="25">
        <v>253</v>
      </c>
      <c r="V36" s="25">
        <v>1713.5</v>
      </c>
      <c r="W36" s="25">
        <v>-1341.7</v>
      </c>
      <c r="X36" s="64" t="b">
        <f t="shared" si="0"/>
        <v>1</v>
      </c>
    </row>
    <row r="37" spans="2:24" x14ac:dyDescent="0.3">
      <c r="B37" s="41" t="s">
        <v>67</v>
      </c>
      <c r="C37" s="42" t="s">
        <v>68</v>
      </c>
      <c r="D37" s="43" t="s">
        <v>10</v>
      </c>
      <c r="G37" s="41" t="s">
        <v>67</v>
      </c>
      <c r="H37" s="42" t="s">
        <v>68</v>
      </c>
      <c r="I37" s="43" t="s">
        <v>11</v>
      </c>
      <c r="L37" s="26">
        <v>35</v>
      </c>
      <c r="M37" s="25" t="s">
        <v>37</v>
      </c>
      <c r="N37" s="25">
        <v>18.303599999999999</v>
      </c>
      <c r="O37" s="25">
        <v>3816.44</v>
      </c>
      <c r="P37" s="25">
        <v>-46.13</v>
      </c>
      <c r="Q37" s="25">
        <v>56</v>
      </c>
      <c r="R37" s="25">
        <v>16.091000000000001</v>
      </c>
      <c r="S37" s="25">
        <v>3095.13</v>
      </c>
      <c r="T37" s="25">
        <v>-61.15</v>
      </c>
      <c r="U37" s="25">
        <v>254</v>
      </c>
      <c r="V37" s="25">
        <v>951.702</v>
      </c>
      <c r="W37" s="25">
        <v>1143.8499999999999</v>
      </c>
      <c r="X37" s="64" t="b">
        <f t="shared" si="0"/>
        <v>1</v>
      </c>
    </row>
    <row r="38" spans="2:24" x14ac:dyDescent="0.3">
      <c r="B38" s="65"/>
      <c r="C38" s="66"/>
      <c r="D38" s="67" t="s">
        <v>6</v>
      </c>
      <c r="G38" s="65"/>
      <c r="H38" s="66"/>
      <c r="I38" s="68" t="s">
        <v>12</v>
      </c>
      <c r="L38" s="26">
        <v>36</v>
      </c>
      <c r="M38" s="25" t="s">
        <v>38</v>
      </c>
      <c r="N38" s="25">
        <v>18.303599999999999</v>
      </c>
      <c r="O38" s="25">
        <v>3816.44</v>
      </c>
      <c r="P38" s="25">
        <v>-46.13</v>
      </c>
      <c r="Q38" s="25">
        <v>56</v>
      </c>
      <c r="R38" s="25">
        <v>15.7165</v>
      </c>
      <c r="S38" s="25">
        <v>2893.66</v>
      </c>
      <c r="T38" s="25">
        <v>-70.75</v>
      </c>
      <c r="U38" s="25">
        <v>371</v>
      </c>
      <c r="V38" s="25">
        <v>2561.13</v>
      </c>
      <c r="W38" s="25">
        <v>1874.96</v>
      </c>
      <c r="X38" s="64" t="b">
        <f t="shared" si="0"/>
        <v>1</v>
      </c>
    </row>
    <row r="39" spans="2:24" x14ac:dyDescent="0.3">
      <c r="B39" s="44">
        <f t="shared" ref="B39:B49" si="1">EL68</f>
        <v>0</v>
      </c>
      <c r="C39" s="45">
        <f t="shared" ref="C39:C49" si="2">EM68</f>
        <v>0</v>
      </c>
      <c r="D39" s="38">
        <f t="shared" ref="D39:D49" si="3">EN68</f>
        <v>227.96885952840302</v>
      </c>
      <c r="G39" s="44">
        <f>W176</f>
        <v>0</v>
      </c>
      <c r="H39" s="45">
        <f t="shared" ref="H39:I39" si="4">X176</f>
        <v>0</v>
      </c>
      <c r="I39" s="38">
        <f t="shared" si="4"/>
        <v>29.820596459293281</v>
      </c>
      <c r="L39" s="26">
        <v>37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4" t="b">
        <f t="shared" si="0"/>
        <v>0</v>
      </c>
    </row>
    <row r="40" spans="2:24" x14ac:dyDescent="0.3">
      <c r="B40" s="46">
        <f t="shared" si="1"/>
        <v>0.1</v>
      </c>
      <c r="C40" s="47">
        <f t="shared" si="2"/>
        <v>0.3743122404570669</v>
      </c>
      <c r="D40" s="39">
        <f t="shared" si="3"/>
        <v>206.30217368742416</v>
      </c>
      <c r="G40" s="46">
        <f t="shared" ref="G40:G49" si="5">W177</f>
        <v>0.1</v>
      </c>
      <c r="H40" s="47">
        <f t="shared" ref="H40:H49" si="6">X177</f>
        <v>0.36241270771373069</v>
      </c>
      <c r="I40" s="39">
        <f t="shared" ref="I40:I49" si="7">Y177</f>
        <v>44.528977241680941</v>
      </c>
      <c r="L40" s="26">
        <v>38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4" t="b">
        <f t="shared" si="0"/>
        <v>0</v>
      </c>
    </row>
    <row r="41" spans="2:24" x14ac:dyDescent="0.3">
      <c r="B41" s="46">
        <f t="shared" si="1"/>
        <v>0.2</v>
      </c>
      <c r="C41" s="47">
        <f t="shared" si="2"/>
        <v>0.40768149860805808</v>
      </c>
      <c r="D41" s="39">
        <f t="shared" si="3"/>
        <v>204.56353399098035</v>
      </c>
      <c r="G41" s="46">
        <f t="shared" si="5"/>
        <v>0.2</v>
      </c>
      <c r="H41" s="47">
        <f t="shared" si="6"/>
        <v>0.40013556582569082</v>
      </c>
      <c r="I41" s="39">
        <f t="shared" si="7"/>
        <v>46.263062233141568</v>
      </c>
      <c r="L41" s="26">
        <v>39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64" t="b">
        <f t="shared" si="0"/>
        <v>0</v>
      </c>
    </row>
    <row r="42" spans="2:24" x14ac:dyDescent="0.3">
      <c r="B42" s="46">
        <f t="shared" si="1"/>
        <v>0.3</v>
      </c>
      <c r="C42" s="47">
        <f t="shared" si="2"/>
        <v>0.427498871349346</v>
      </c>
      <c r="D42" s="39">
        <f t="shared" si="3"/>
        <v>203.87929253706926</v>
      </c>
      <c r="G42" s="46">
        <f t="shared" si="5"/>
        <v>0.3</v>
      </c>
      <c r="H42" s="47">
        <f t="shared" si="6"/>
        <v>0.42372193306672784</v>
      </c>
      <c r="I42" s="39">
        <f t="shared" si="7"/>
        <v>47.003701767435146</v>
      </c>
      <c r="L42" s="26">
        <v>40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64" t="b">
        <f t="shared" si="0"/>
        <v>0</v>
      </c>
    </row>
    <row r="43" spans="2:24" x14ac:dyDescent="0.3">
      <c r="B43" s="46">
        <f t="shared" si="1"/>
        <v>0.4</v>
      </c>
      <c r="C43" s="47">
        <f t="shared" si="2"/>
        <v>0.44756387528464658</v>
      </c>
      <c r="D43" s="39">
        <f t="shared" si="3"/>
        <v>203.52909730988085</v>
      </c>
      <c r="G43" s="46">
        <f t="shared" si="5"/>
        <v>0.4</v>
      </c>
      <c r="H43" s="47">
        <f t="shared" si="6"/>
        <v>0.4477394976685119</v>
      </c>
      <c r="I43" s="39">
        <f t="shared" si="7"/>
        <v>47.394545045439358</v>
      </c>
      <c r="L43" s="26">
        <v>41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64" t="b">
        <f t="shared" si="0"/>
        <v>0</v>
      </c>
    </row>
    <row r="44" spans="2:24" x14ac:dyDescent="0.3">
      <c r="B44" s="46">
        <f t="shared" si="1"/>
        <v>0.5</v>
      </c>
      <c r="C44" s="47">
        <f t="shared" si="2"/>
        <v>0.47200850316718057</v>
      </c>
      <c r="D44" s="39">
        <f t="shared" si="3"/>
        <v>203.49114386115298</v>
      </c>
      <c r="G44" s="46">
        <f t="shared" si="5"/>
        <v>0.5</v>
      </c>
      <c r="H44" s="47">
        <f t="shared" si="6"/>
        <v>0.47658190794127891</v>
      </c>
      <c r="I44" s="39">
        <f t="shared" si="7"/>
        <v>47.451319175168265</v>
      </c>
      <c r="L44" s="26">
        <v>42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4" t="b">
        <f t="shared" si="0"/>
        <v>0</v>
      </c>
    </row>
    <row r="45" spans="2:24" x14ac:dyDescent="0.3">
      <c r="B45" s="46">
        <f t="shared" si="1"/>
        <v>0.6</v>
      </c>
      <c r="C45" s="47">
        <f t="shared" si="2"/>
        <v>0.50459291260791717</v>
      </c>
      <c r="D45" s="39">
        <f t="shared" si="3"/>
        <v>203.90623857860419</v>
      </c>
      <c r="G45" s="46">
        <f t="shared" si="5"/>
        <v>0.6</v>
      </c>
      <c r="H45" s="47">
        <f t="shared" si="6"/>
        <v>0.51403261801363676</v>
      </c>
      <c r="I45" s="39">
        <f t="shared" si="7"/>
        <v>47.046901685619126</v>
      </c>
      <c r="L45" s="26">
        <v>43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4" t="b">
        <f t="shared" si="0"/>
        <v>0</v>
      </c>
    </row>
    <row r="46" spans="2:24" x14ac:dyDescent="0.3">
      <c r="B46" s="46">
        <f t="shared" si="1"/>
        <v>0.7</v>
      </c>
      <c r="C46" s="47">
        <f t="shared" si="2"/>
        <v>0.55124415123172876</v>
      </c>
      <c r="D46" s="39">
        <f t="shared" si="3"/>
        <v>205.06517952545249</v>
      </c>
      <c r="G46" s="46">
        <f t="shared" si="5"/>
        <v>0.7</v>
      </c>
      <c r="H46" s="47">
        <f t="shared" si="6"/>
        <v>0.56569154229902496</v>
      </c>
      <c r="I46" s="39">
        <f t="shared" si="7"/>
        <v>45.952022231644087</v>
      </c>
      <c r="L46" s="26">
        <v>44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64" t="b">
        <f t="shared" si="0"/>
        <v>0</v>
      </c>
    </row>
    <row r="47" spans="2:24" x14ac:dyDescent="0.3">
      <c r="B47" s="46">
        <f t="shared" si="1"/>
        <v>0.8</v>
      </c>
      <c r="C47" s="47">
        <f t="shared" si="2"/>
        <v>0.6236115855659774</v>
      </c>
      <c r="D47" s="39">
        <f t="shared" si="3"/>
        <v>207.52401614989577</v>
      </c>
      <c r="G47" s="46">
        <f t="shared" si="5"/>
        <v>0.8</v>
      </c>
      <c r="H47" s="47">
        <f t="shared" si="6"/>
        <v>0.64196399420286776</v>
      </c>
      <c r="I47" s="39">
        <f t="shared" si="7"/>
        <v>43.803056892019434</v>
      </c>
      <c r="L47" s="26">
        <v>45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64" t="b">
        <f t="shared" si="0"/>
        <v>0</v>
      </c>
    </row>
    <row r="48" spans="2:24" x14ac:dyDescent="0.3">
      <c r="B48" s="46">
        <f t="shared" si="1"/>
        <v>0.9</v>
      </c>
      <c r="C48" s="47">
        <f t="shared" si="2"/>
        <v>0.74850932232586309</v>
      </c>
      <c r="D48" s="39">
        <f t="shared" si="3"/>
        <v>212.40545074163771</v>
      </c>
      <c r="G48" s="46">
        <f t="shared" si="5"/>
        <v>0.9</v>
      </c>
      <c r="H48" s="47">
        <f t="shared" si="6"/>
        <v>0.76574057508425386</v>
      </c>
      <c r="I48" s="39">
        <f t="shared" si="7"/>
        <v>40.027098357403823</v>
      </c>
      <c r="L48" s="26">
        <v>46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64" t="b">
        <f t="shared" si="0"/>
        <v>0</v>
      </c>
    </row>
    <row r="49" spans="1:144" x14ac:dyDescent="0.3">
      <c r="B49" s="48">
        <f t="shared" si="1"/>
        <v>1</v>
      </c>
      <c r="C49" s="49">
        <f t="shared" si="2"/>
        <v>1.0000000000000029</v>
      </c>
      <c r="D49" s="40">
        <f t="shared" si="3"/>
        <v>222.16452388903386</v>
      </c>
      <c r="G49" s="48">
        <f t="shared" si="5"/>
        <v>1</v>
      </c>
      <c r="H49" s="49">
        <f t="shared" si="6"/>
        <v>1</v>
      </c>
      <c r="I49" s="40">
        <f t="shared" si="7"/>
        <v>33.706981185946425</v>
      </c>
      <c r="L49" s="26">
        <v>47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4" t="b">
        <f t="shared" si="0"/>
        <v>0</v>
      </c>
    </row>
    <row r="50" spans="1:144" x14ac:dyDescent="0.3">
      <c r="L50" s="26">
        <v>48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4" t="b">
        <f t="shared" si="0"/>
        <v>0</v>
      </c>
    </row>
    <row r="51" spans="1:144" x14ac:dyDescent="0.3">
      <c r="B51" s="13" t="s">
        <v>71</v>
      </c>
      <c r="C51" s="15"/>
      <c r="D51" s="15"/>
      <c r="E51" s="15"/>
      <c r="F51" s="19"/>
      <c r="L51" s="26">
        <v>49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64" t="b">
        <f t="shared" si="0"/>
        <v>0</v>
      </c>
    </row>
    <row r="52" spans="1:144" x14ac:dyDescent="0.3">
      <c r="A52" s="12" t="s">
        <v>72</v>
      </c>
      <c r="B52" s="51" t="s">
        <v>73</v>
      </c>
      <c r="C52" s="51"/>
      <c r="D52" s="51"/>
      <c r="E52" s="51"/>
      <c r="F52" s="51"/>
      <c r="L52" s="26">
        <v>50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64" t="b">
        <f t="shared" si="0"/>
        <v>0</v>
      </c>
    </row>
    <row r="53" spans="1:144" x14ac:dyDescent="0.3">
      <c r="B53" s="52" t="s">
        <v>74</v>
      </c>
      <c r="C53" s="51"/>
      <c r="D53" s="53"/>
      <c r="E53" s="54"/>
      <c r="F53" s="51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27"/>
    </row>
    <row r="54" spans="1:144" x14ac:dyDescent="0.3">
      <c r="A54" s="12" t="s">
        <v>72</v>
      </c>
      <c r="B54" s="51" t="s">
        <v>75</v>
      </c>
      <c r="C54" s="51"/>
      <c r="D54" s="55"/>
      <c r="E54" s="56"/>
      <c r="F54" s="51"/>
    </row>
    <row r="55" spans="1:144" x14ac:dyDescent="0.3">
      <c r="C55" s="51"/>
      <c r="D55" s="53"/>
      <c r="E55" s="54"/>
      <c r="F55" s="51"/>
      <c r="M55" s="17"/>
      <c r="N55" s="71" t="b">
        <f>IF(G8&lt;=50,VLOOKUP(G8,L3:X52,13),FALSE)</f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</row>
    <row r="56" spans="1:144" x14ac:dyDescent="0.3">
      <c r="N56" s="71" t="str">
        <f>IF(N55,"","Binary Pair Data is not available")</f>
        <v/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</row>
    <row r="57" spans="1:144" x14ac:dyDescent="0.3"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</row>
    <row r="58" spans="1:144" x14ac:dyDescent="0.3">
      <c r="N58" s="73">
        <f>F11</f>
        <v>17.543900000000001</v>
      </c>
      <c r="O58" s="73">
        <f>G11</f>
        <v>18.303599999999999</v>
      </c>
      <c r="P58" s="71"/>
      <c r="Q58" s="74">
        <f>EE169</f>
        <v>0</v>
      </c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</row>
    <row r="59" spans="1:144" x14ac:dyDescent="0.3">
      <c r="N59" s="73">
        <f t="shared" ref="N59:O59" si="8">F12</f>
        <v>3166.38</v>
      </c>
      <c r="O59" s="73">
        <f t="shared" si="8"/>
        <v>3816.44</v>
      </c>
      <c r="P59" s="71"/>
      <c r="Q59" s="71" t="str">
        <f>IF(Q58&gt;0.001,"Solution Didn't Converged for Txy Diagram","Change the vertical axis manually if graph does not appear properly")</f>
        <v>Change the vertical axis manually if graph does not appear properly</v>
      </c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</row>
    <row r="60" spans="1:144" x14ac:dyDescent="0.3">
      <c r="N60" s="73">
        <f t="shared" ref="N60:O60" si="9">F13</f>
        <v>-80.150000000000006</v>
      </c>
      <c r="O60" s="73">
        <f t="shared" si="9"/>
        <v>-46.13</v>
      </c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</row>
    <row r="61" spans="1:144" x14ac:dyDescent="0.3">
      <c r="N61" s="73">
        <f t="shared" ref="N61:O61" si="10">F14</f>
        <v>218.5</v>
      </c>
      <c r="O61" s="73">
        <f t="shared" si="10"/>
        <v>56</v>
      </c>
      <c r="P61" s="71"/>
      <c r="Q61" s="71" t="b">
        <f>IF(OR(N62=0,O62=0,NOT(ISNUMBER(O62)),NOT(ISNUMBER(N62)),NOT(ISNUMBER(N61)),N61=0,NOT(ISNUMBER(O61)),O61=0),TRUE,FALSE)</f>
        <v>0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</row>
    <row r="62" spans="1:144" x14ac:dyDescent="0.3">
      <c r="N62" s="73">
        <f t="shared" ref="N62:O62" si="11">F15</f>
        <v>906.52560000000005</v>
      </c>
      <c r="O62" s="73">
        <f t="shared" si="11"/>
        <v>1396.6397999999999</v>
      </c>
      <c r="P62" s="71"/>
      <c r="Q62" s="71" t="str">
        <f>IF(Q61,"Data not sufficient for interaction parameter calculation, Considering Ideal Equation","")</f>
        <v/>
      </c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</row>
    <row r="63" spans="1:144" x14ac:dyDescent="0.3"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</row>
    <row r="64" spans="1:144" x14ac:dyDescent="0.3">
      <c r="M64" s="18"/>
      <c r="N64" s="71">
        <f>E18*51.715075</f>
        <v>1034.3015</v>
      </c>
      <c r="O64" s="71"/>
      <c r="P64" s="71"/>
      <c r="Q64" s="71">
        <f>N59/(N58-LN(N64))-N60</f>
        <v>378.7969577161299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</row>
    <row r="65" spans="14:151" x14ac:dyDescent="0.3">
      <c r="N65" s="71">
        <v>1.9870000000000001</v>
      </c>
      <c r="O65" s="71"/>
      <c r="P65" s="71"/>
      <c r="Q65" s="71">
        <f>O59/(O58-LN(N64))-O60</f>
        <v>382.0215886268906</v>
      </c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</row>
    <row r="66" spans="14:151" x14ac:dyDescent="0.3">
      <c r="N66" s="71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1"/>
      <c r="EL66" s="71"/>
      <c r="EM66" s="71"/>
      <c r="EN66" s="71"/>
    </row>
    <row r="67" spans="14:151" x14ac:dyDescent="0.3">
      <c r="N67" s="71" t="s">
        <v>65</v>
      </c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1"/>
      <c r="EF67" s="71"/>
      <c r="EG67" s="71"/>
      <c r="EH67" s="71"/>
      <c r="EI67" s="71"/>
      <c r="EJ67" s="71" t="s">
        <v>66</v>
      </c>
      <c r="EK67" s="71"/>
      <c r="EL67" s="71"/>
      <c r="EM67" s="71"/>
      <c r="EN67" s="71"/>
    </row>
    <row r="68" spans="14:151" x14ac:dyDescent="0.3">
      <c r="N68" s="73">
        <v>0</v>
      </c>
      <c r="O68" s="72">
        <f>N68*$Q$64+(1-N68)*$Q$65</f>
        <v>382.0215886268906</v>
      </c>
      <c r="P68" s="72">
        <f>($O$61/$N$61)*EXP(-1*$N$62/($N$65*O68))</f>
        <v>7.7639286512964326E-2</v>
      </c>
      <c r="Q68" s="72">
        <f>($N$61/$O$61)*EXP(-1*$O$62/($N$65*O68))</f>
        <v>0.61972192676510363</v>
      </c>
      <c r="R68" s="72">
        <f>IF($Q$61,1,EXP(-1*LN(N68+(1-N68)*P68)+(1-N68)*( P68/(N68+(1-N68)*P68) - Q68/((1-N68)+N68*Q68))))</f>
        <v>18.839576377826734</v>
      </c>
      <c r="S68" s="72">
        <f>IF($Q$61,1,EXP(-1*LN((1-N68)+N68*Q68)-N68*(P68/(N68+(1-N68)*P68)-Q68/((1-N68)+N68*Q68))))</f>
        <v>1</v>
      </c>
      <c r="T68" s="72">
        <f>$N$64/(N68*R68+(1-N68)*S68*EXP($O$58-$O$59/($O$60+O68))/EXP($N$58-$N$59/($N$60+O68)) )</f>
        <v>1158.3339338462602</v>
      </c>
      <c r="U68" s="72">
        <f>$N$59/($N$58-LN(T68))-$N$60</f>
        <v>382.02158862689055</v>
      </c>
      <c r="V68" s="72">
        <f>($O$61/$N$61)*EXP(-1*$N$62/($N$65*U68))</f>
        <v>7.7639286512964312E-2</v>
      </c>
      <c r="W68" s="72">
        <f>($N$61/$O$61)*EXP(-1*$O$62/($N$65*U68))</f>
        <v>0.61972192676510351</v>
      </c>
      <c r="X68" s="72">
        <f>IF($Q$61,1,EXP(-1*LN(N68+(1-N68)*V68)+(1-N68)*( V68/(N68+(1-N68)*V68) - W68/((1-N68)+N68*W68))))</f>
        <v>18.839576377826734</v>
      </c>
      <c r="Y68" s="72">
        <f>IF($Q$61,1,EXP(-1*LN((1-N68)+N68*W68)-N68*(V68/(N68+(1-N68)*V68)-W68/((1-N68)+N68*W68))))</f>
        <v>1</v>
      </c>
      <c r="Z68" s="72">
        <f>$N$64/(N68*X68+(1-N68)*Y68*EXP($O$58-$O$59/($O$60+U68))/EXP($N$58-$N$59/($N$60+U68)) )</f>
        <v>1158.3339338462622</v>
      </c>
      <c r="AA68" s="72">
        <f>$N$59/($N$58-LN(Z68))-$N$60</f>
        <v>382.02158862689055</v>
      </c>
      <c r="AB68" s="72">
        <f>($O$61/$N$61)*EXP(-1*$N$62/($N$65*AA68))</f>
        <v>7.7639286512964312E-2</v>
      </c>
      <c r="AC68" s="72">
        <f>($N$61/$O$61)*EXP(-1*$O$62/($N$65*AA68))</f>
        <v>0.61972192676510351</v>
      </c>
      <c r="AD68" s="72">
        <f>IF($Q$61,1,EXP(-1*LN(N68+(1-N68)*AB68)+(1-N68)*( AB68/(N68+(1-N68)*AB68) - AC68/((1-N68)+N68*AC68))))</f>
        <v>18.839576377826734</v>
      </c>
      <c r="AE68" s="72">
        <f>IF($Q$61,1,EXP(-1*LN((1-N68)+N68*AC68)-N68*(AB68/(N68+(1-N68)*AB68)-AC68/((1-N68)+N68*AC68))))</f>
        <v>1</v>
      </c>
      <c r="AF68" s="72">
        <f>$N$64/(N68*AD68+(1-N68)*AE68*EXP($O$58-$O$59/($O$60+AA68))/EXP($N$58-$N$59/($N$60+AA68)) )</f>
        <v>1158.3339338462622</v>
      </c>
      <c r="AG68" s="72">
        <f>$N$59/($N$58-LN(AF68))-$N$60</f>
        <v>382.02158862689055</v>
      </c>
      <c r="AH68" s="72">
        <f>($O$61/$N$61)*EXP(-1*$N$62/($N$65*AG68))</f>
        <v>7.7639286512964312E-2</v>
      </c>
      <c r="AI68" s="72">
        <f>($N$61/$O$61)*EXP(-1*$O$62/($N$65*AG68))</f>
        <v>0.61972192676510351</v>
      </c>
      <c r="AJ68" s="72">
        <f>IF($Q$61,1,EXP(-1*LN(N68+(1-N68)*AH68)+(1-N68)*( AH68/(N68+(1-N68)*AH68) - AI68/((1-N68)+N68*AI68))))</f>
        <v>18.839576377826734</v>
      </c>
      <c r="AK68" s="72">
        <f>IF($Q$61,1,EXP(-1*LN((1-N68)+N68*AI68)-N68*(AH68/(N68+(1-N68)*AH68)-AI68/((1-N68)+N68*AI68))))</f>
        <v>1</v>
      </c>
      <c r="AL68" s="72">
        <f>$N$64/(N68*AJ68+(1-N68)*AK68*EXP($O$58-$O$59/($O$60+AG68))/EXP($N$58-$N$59/($N$60+AG68)) )</f>
        <v>1158.3339338462622</v>
      </c>
      <c r="AM68" s="72">
        <f>$N$59/($N$58-LN(AL68))-$N$60</f>
        <v>382.02158862689055</v>
      </c>
      <c r="AN68" s="72">
        <f>($O$61/$N$61)*EXP(-1*$N$62/($N$65*AM68))</f>
        <v>7.7639286512964312E-2</v>
      </c>
      <c r="AO68" s="72">
        <f>($N$61/$O$61)*EXP(-1*$O$62/($N$65*AM68))</f>
        <v>0.61972192676510351</v>
      </c>
      <c r="AP68" s="72">
        <f>IF($Q$61,1, EXP(-1*LN(N68+(1-N68)*AN68)+(1-N68)*( AN68/(N68+(1-N68)*AN68) - AO68/((1-N68)+N68*AO68))))</f>
        <v>18.839576377826734</v>
      </c>
      <c r="AQ68" s="72">
        <f>IF($Q$61,1,EXP(-1*LN((1-N68)+N68*AO68)-N68*(AN68/(N68+(1-N68)*AN68)-AO68/((1-N68)+N68*AO68))))</f>
        <v>1</v>
      </c>
      <c r="AR68" s="72">
        <f>$N$64/(N68*AP68+(1-N68)*AQ68*EXP($O$58-$O$59/($O$60+AM68))/EXP($N$58-$N$59/($N$60+AM68)) )</f>
        <v>1158.3339338462622</v>
      </c>
      <c r="AS68" s="72">
        <f>$N$59/($N$58-LN(AR68))-$N$60</f>
        <v>382.02158862689055</v>
      </c>
      <c r="AT68" s="72">
        <f>($O$61/$N$61)*EXP(-1*$N$62/($N$65*AS68))</f>
        <v>7.7639286512964312E-2</v>
      </c>
      <c r="AU68" s="72">
        <f>($N$61/$O$61)*EXP(-1*$O$62/($N$65*AS68))</f>
        <v>0.61972192676510351</v>
      </c>
      <c r="AV68" s="72">
        <f>IF($Q$61,1,EXP(-1*LN(N68+(1-N68)*AT68)+(1-N68)*( AT68/(N68+(1-N68)*AT68) - AU68/((1-N68)+N68*AU68))))</f>
        <v>18.839576377826734</v>
      </c>
      <c r="AW68" s="72">
        <f>IF($Q$61,1,EXP(-1*LN((1-N68)+N68*AU68)-N68*(AT68/(N68+(1-N68)*AT68)-AU68/((1-N68)+N68*AU68))))</f>
        <v>1</v>
      </c>
      <c r="AX68" s="72">
        <f>$N$64/(N68*AV68+(1-N68)*AW68*EXP($O$58-$O$59/($O$60+AS68))/EXP($N$58-$N$59/($N$60+AS68)) )</f>
        <v>1158.3339338462622</v>
      </c>
      <c r="AY68" s="72">
        <f>$N$59/($N$58-LN(AX68))-$N$60</f>
        <v>382.02158862689055</v>
      </c>
      <c r="AZ68" s="72">
        <f>($O$61/$N$61)*EXP(-1*$N$62/($N$65*AY68))</f>
        <v>7.7639286512964312E-2</v>
      </c>
      <c r="BA68" s="72">
        <f>($N$61/$O$61)*EXP(-1*$O$62/($N$65*AY68))</f>
        <v>0.61972192676510351</v>
      </c>
      <c r="BB68" s="72">
        <f>IF($Q$61,1,EXP(-1*LN(N68+(1-N68)*AZ68)+(1-N68)*( AZ68/(N68+(1-N68)*AZ68) - BA68/((1-N68)+N68*BA68))))</f>
        <v>18.839576377826734</v>
      </c>
      <c r="BC68" s="72">
        <f>IF($Q$61,1,EXP(-1*LN((1-N68)+N68*BA68)-N68*(AZ68/(N68+(1-N68)*AZ68)-BA68/((1-N68)+N68*BA68))))</f>
        <v>1</v>
      </c>
      <c r="BD68" s="72">
        <f>$N$64/(N68*BB68+(1-N68)*BC68*EXP($O$58-$O$59/($O$60+AY68))/EXP($N$58-$N$59/($N$60+AY68)) )</f>
        <v>1158.3339338462622</v>
      </c>
      <c r="BE68" s="72">
        <f>$N$59/($N$58-LN(BD68))-$N$60</f>
        <v>382.02158862689055</v>
      </c>
      <c r="BF68" s="72">
        <f>($O$61/$N$61)*EXP(-1*$N$62/($N$65*BE68))</f>
        <v>7.7639286512964312E-2</v>
      </c>
      <c r="BG68" s="72">
        <f>($N$61/$O$61)*EXP(-1*$O$62/($N$65*BE68))</f>
        <v>0.61972192676510351</v>
      </c>
      <c r="BH68" s="72">
        <f>IF($Q$61,1,EXP(-1*LN(N68+(1-N68)*BF68)+(1-N68)*( BF68/(N68+(1-N68)*BF68) - BG68/((1-N68)+N68*BG68))))</f>
        <v>18.839576377826734</v>
      </c>
      <c r="BI68" s="72">
        <f>IF($Q$61,1,EXP(-1*LN((1-N68)+N68*BG68)-N68*(BF68/(N68+(1-N68)*BF68)-BG68/((1-N68)+N68*BG68))))</f>
        <v>1</v>
      </c>
      <c r="BJ68" s="72">
        <f>$N$64/(N68*BH68+(1-N68)*BI68*EXP($O$58-$O$59/($O$60+BE68))/EXP($N$58-$N$59/($N$60+BE68)) )</f>
        <v>1158.3339338462622</v>
      </c>
      <c r="BK68" s="72">
        <f>$N$59/($N$58-LN(BJ68))-$N$60</f>
        <v>382.02158862689055</v>
      </c>
      <c r="BL68" s="72">
        <f>($O$61/$N$61)*EXP(-1*$N$62/($N$65*BK68))</f>
        <v>7.7639286512964312E-2</v>
      </c>
      <c r="BM68" s="72">
        <f>($N$61/$O$61)*EXP(-1*$O$62/($N$65*BK68))</f>
        <v>0.61972192676510351</v>
      </c>
      <c r="BN68" s="72">
        <f>IF($Q$61,1,EXP(-1*LN(N68+(1-N68)*BL68)+(1-N68)*( BL68/(N68+(1-N68)*BL68) - BM68/((1-N68)+N68*BM68))))</f>
        <v>18.839576377826734</v>
      </c>
      <c r="BO68" s="72">
        <f>IF($Q$61,1,EXP(-1*LN((1-N68)+N68*BM68)-N68*(BL68/(N68+(1-N68)*BL68)-BM68/((1-N68)+N68*BM68))))</f>
        <v>1</v>
      </c>
      <c r="BP68" s="72">
        <f>$N$64/(N68*BN68+(1-N68)*BO68*EXP($O$58-$O$59/($O$60+BK68))/EXP($N$58-$N$59/($N$60+BK68)) )</f>
        <v>1158.3339338462622</v>
      </c>
      <c r="BQ68" s="72">
        <f>$N$59/($N$58-LN(BP68))-$N$60</f>
        <v>382.02158862689055</v>
      </c>
      <c r="BR68" s="72">
        <f>($O$61/$N$61)*EXP(-1*$N$62/($N$65*BQ68))</f>
        <v>7.7639286512964312E-2</v>
      </c>
      <c r="BS68" s="72">
        <f>($N$61/$O$61)*EXP(-1*$O$62/($N$65*BQ68))</f>
        <v>0.61972192676510351</v>
      </c>
      <c r="BT68" s="72">
        <f>IF($Q$61,1,EXP(-1*LN(N68+(1-N68)*BR68)+(1-N68)*( BR68/(N68+(1-N68)*BR68) - BS68/((1-N68)+N68*BS68))))</f>
        <v>18.839576377826734</v>
      </c>
      <c r="BU68" s="72">
        <f>IF($Q$61,1,EXP(-1*LN((1-N68)+N68*BS68)-N68*(BR68/(N68+(1-N68)*BR68)-BS68/((1-N68)+N68*BS68))))</f>
        <v>1</v>
      </c>
      <c r="BV68" s="72">
        <f>$N$64/(N68*BT68+(1-N68)*BU68*EXP($O$58-$O$59/($O$60+BQ68))/EXP($N$58-$N$59/($N$60+BQ68)) )</f>
        <v>1158.3339338462622</v>
      </c>
      <c r="BW68" s="72">
        <f>$N$59/($N$58-LN(BV68))-$N$60</f>
        <v>382.02158862689055</v>
      </c>
      <c r="BX68" s="72">
        <f>($O$61/$N$61)*EXP(-1*$N$62/($N$65*BW68))</f>
        <v>7.7639286512964312E-2</v>
      </c>
      <c r="BY68" s="72">
        <f>($N$61/$O$61)*EXP(-1*$O$62/($N$65*BW68))</f>
        <v>0.61972192676510351</v>
      </c>
      <c r="BZ68" s="72">
        <f>IF($Q$61,1,EXP(-1*LN(N68+(1-N68)*BX68)+(1-N68)*( BX68/(N68+(1-N68)*BX68) - BY68/((1-N68)+N68*BY68))))</f>
        <v>18.839576377826734</v>
      </c>
      <c r="CA68" s="72">
        <f>IF($Q$61,1,EXP(-1*LN((1-N68)+N68*BY68)-N68*(BX68/(N68+(1-N68)*BX68)-BY68/((1-N68)+N68*BY68))))</f>
        <v>1</v>
      </c>
      <c r="CB68" s="72">
        <f>$N$64/(N68*BZ68+(1-N68)*CA68*EXP($O$58-$O$59/($O$60+BW68))/EXP($N$58-$N$59/($N$60+BW68)) )</f>
        <v>1158.3339338462622</v>
      </c>
      <c r="CC68" s="72">
        <f>$N$59/($N$58-LN(CB68))-$N$60</f>
        <v>382.02158862689055</v>
      </c>
      <c r="CD68" s="72">
        <f>($O$61/$N$61)*EXP(-1*$N$62/($N$65*CC68))</f>
        <v>7.7639286512964312E-2</v>
      </c>
      <c r="CE68" s="72">
        <f>($N$61/$O$61)*EXP(-1*$O$62/($N$65*CC68))</f>
        <v>0.61972192676510351</v>
      </c>
      <c r="CF68" s="72">
        <f>IF($Q$61,1,EXP(-1*LN(N68+(1-N68)*CD68)+(1-N68)*( CD68/(N68+(1-N68)*CD68) - CE68/((1-N68)+N68*CE68))))</f>
        <v>18.839576377826734</v>
      </c>
      <c r="CG68" s="72">
        <f>IF($Q$61,1,EXP(-1*LN((1-N68)+N68*CE68)-N68*(CD68/(N68+(1-N68)*CD68)-CE68/((1-N68)+N68*CE68))))</f>
        <v>1</v>
      </c>
      <c r="CH68" s="72">
        <f>$N$64/(N68*CF68+(1-N68)*CG68*EXP($O$58-$O$59/($O$60+CC68))/EXP($N$58-$N$59/($N$60+CC68)) )</f>
        <v>1158.3339338462622</v>
      </c>
      <c r="CI68" s="72">
        <f>$N$59/($N$58-LN(CH68))-$N$60</f>
        <v>382.02158862689055</v>
      </c>
      <c r="CJ68" s="72">
        <f>($O$61/$N$61)*EXP(-1*$N$62/($N$65*CI68))</f>
        <v>7.7639286512964312E-2</v>
      </c>
      <c r="CK68" s="72">
        <f>($N$61/$O$61)*EXP(-1*$O$62/($N$65*CI68))</f>
        <v>0.61972192676510351</v>
      </c>
      <c r="CL68" s="72">
        <f>IF($Q$61,1,EXP(-1*LN(N68+(1-N68)*CJ68)+(1-N68)*( CJ68/(N68+(1-N68)*CJ68) - CK68/((1-N68)+N68*CK68))))</f>
        <v>18.839576377826734</v>
      </c>
      <c r="CM68" s="72">
        <f>IF($Q$61,1,EXP(-1*LN((1-N68)+N68*CK68)-N68*(CJ68/(N68+(1-N68)*CJ68)-CK68/((1-N68)+N68*CK68))))</f>
        <v>1</v>
      </c>
      <c r="CN68" s="72">
        <f>$N$64/(N68*CL68+(1-N68)*CM68*EXP($O$58-$O$59/($O$60+CI68))/EXP($N$58-$N$59/($N$60+CI68)) )</f>
        <v>1158.3339338462622</v>
      </c>
      <c r="CO68" s="72">
        <f>$N$59/($N$58-LN(CN68))-$N$60</f>
        <v>382.02158862689055</v>
      </c>
      <c r="CP68" s="72">
        <f>($O$61/$N$61)*EXP(-1*$N$62/($N$65*CO68))</f>
        <v>7.7639286512964312E-2</v>
      </c>
      <c r="CQ68" s="72">
        <f>($N$61/$O$61)*EXP(-1*$O$62/($N$65*CO68))</f>
        <v>0.61972192676510351</v>
      </c>
      <c r="CR68" s="72">
        <f>IF($Q$61,1,EXP(-1*LN(N68+(1-N68)*CP68)+(1-N68)*( CP68/(N68+(1-N68)*CP68) - CQ68/((1-N68)+N68*CQ68))))</f>
        <v>18.839576377826734</v>
      </c>
      <c r="CS68" s="72">
        <f>IF($Q$61,1,EXP(-1*LN((1-N68)+N68*CQ68)-N68*(CP68/(N68+(1-N68)*CP68)-CQ68/((1-N68)+N68*CQ68))))</f>
        <v>1</v>
      </c>
      <c r="CT68" s="72">
        <f>$N$64/(N68*CR68+(1-N68)*CS68*EXP($O$58-$O$59/($O$60+CO68))/EXP($N$58-$N$59/($N$60+CO68)) )</f>
        <v>1158.3339338462622</v>
      </c>
      <c r="CU68" s="72">
        <f>$N$59/($N$58-LN(CT68))-$N$60</f>
        <v>382.02158862689055</v>
      </c>
      <c r="CV68" s="72">
        <f>($O$61/$N$61)*EXP(-1*$N$62/($N$65*CU68))</f>
        <v>7.7639286512964312E-2</v>
      </c>
      <c r="CW68" s="72">
        <f>($N$61/$O$61)*EXP(-1*$O$62/($N$65*CU68))</f>
        <v>0.61972192676510351</v>
      </c>
      <c r="CX68" s="72">
        <f>IF($Q$61,1,EXP(-1*LN(N68+(1-N68)*CV68)+(1-N68)*( CV68/(N68+(1-N68)*CV68) - CW68/((1-N68)+N68*CW68))))</f>
        <v>18.839576377826734</v>
      </c>
      <c r="CY68" s="72">
        <f>IF($Q$61,1,EXP(-1*LN((1-N68)+N68*CW68)-N68*(CV68/(N68+(1-N68)*CV68)-CW68/((1-N68)+N68*CW68))))</f>
        <v>1</v>
      </c>
      <c r="CZ68" s="72">
        <f>$N$64/(N68*CX68+(1-N68)*CY68*EXP($O$58-$O$59/($O$60+CU68))/EXP($N$58-$N$59/($N$60+CU68)) )</f>
        <v>1158.3339338462622</v>
      </c>
      <c r="DA68" s="72">
        <f>$N$59/($N$58-LN(CZ68))-$N$60</f>
        <v>382.02158862689055</v>
      </c>
      <c r="DB68" s="72">
        <f>($O$61/$N$61)*EXP(-1*$N$62/($N$65*DA68))</f>
        <v>7.7639286512964312E-2</v>
      </c>
      <c r="DC68" s="72">
        <f>($N$61/$O$61)*EXP(-1*$O$62/($N$65*DA68))</f>
        <v>0.61972192676510351</v>
      </c>
      <c r="DD68" s="72">
        <f>IF($Q$61,1,EXP(-1*LN(N68+(1-N68)*DB68)+(1-N68)*( DB68/(N68+(1-N68)*DB68) - DC68/((1-N68)+N68*DC68))))</f>
        <v>18.839576377826734</v>
      </c>
      <c r="DE68" s="72">
        <f>IF($Q$61,1,EXP(-1*LN((1-N68)+N68*DC68)-N68*(DB68/(N68+(1-N68)*DB68)-DC68/((1-N68)+N68*DC68))))</f>
        <v>1</v>
      </c>
      <c r="DF68" s="72">
        <f>$N$64/(N68*DD68+(1-N68)*DE68*EXP($O$58-$O$59/($O$60+DA68))/EXP($N$58-$N$59/($N$60+DA68)) )</f>
        <v>1158.3339338462622</v>
      </c>
      <c r="DG68" s="72">
        <f>$N$59/($N$58-LN(DF68))-$N$60</f>
        <v>382.02158862689055</v>
      </c>
      <c r="DH68" s="72">
        <f>($O$61/$N$61)*EXP(-1*$N$62/($N$65*DG68))</f>
        <v>7.7639286512964312E-2</v>
      </c>
      <c r="DI68" s="72">
        <f>($N$61/$O$61)*EXP(-1*$O$62/($N$65*DG68))</f>
        <v>0.61972192676510351</v>
      </c>
      <c r="DJ68" s="72">
        <f>IF($Q$61,1,EXP(-1*LN(N68+(1-N68)*DH68)+(1-N68)*( DH68/(N68+(1-N68)*DH68) - DI68/((1-N68)+N68*DI68))))</f>
        <v>18.839576377826734</v>
      </c>
      <c r="DK68" s="72">
        <f>IF($Q$61,1,EXP(-1*LN((1-N68)+N68*DI68)-N68*(DH68/(N68+(1-N68)*DH68)-DI68/((1-N68)+N68*DI68))))</f>
        <v>1</v>
      </c>
      <c r="DL68" s="72">
        <f>$N$64/(N68*DJ68+(1-N68)*DK68*EXP($O$58-$O$59/($O$60+DG68))/EXP($N$58-$N$59/($N$60+DG68)) )</f>
        <v>1158.3339338462622</v>
      </c>
      <c r="DM68" s="72">
        <f>$N$59/($N$58-LN(DL68))-$N$60</f>
        <v>382.02158862689055</v>
      </c>
      <c r="DN68" s="72">
        <f>($O$61/$N$61)*EXP(-1*$N$62/($N$65*DM68))</f>
        <v>7.7639286512964312E-2</v>
      </c>
      <c r="DO68" s="72">
        <f>($N$61/$O$61)*EXP(-1*$O$62/($N$65*DM68))</f>
        <v>0.61972192676510351</v>
      </c>
      <c r="DP68" s="72">
        <f>IF($Q$61,1,EXP(-1*LN(N68+(1-N68)*DN68)+(1-N68)*( DN68/(N68+(1-N68)*DN68) - DO68/((1-N68)+N68*DO68))))</f>
        <v>18.839576377826734</v>
      </c>
      <c r="DQ68" s="72">
        <f>IF($Q$61,1,EXP(-1*LN((1-N68)+N68*DO68)-N68*(DN68/(N68+(1-N68)*DN68)-DO68/((1-N68)+N68*DO68))))</f>
        <v>1</v>
      </c>
      <c r="DR68" s="72">
        <f>$N$64/(N68*DP68+(1-N68)*DQ68*EXP($O$58-$O$59/($O$60+DM68))/EXP($N$58-$N$59/($N$60+DM68)) )</f>
        <v>1158.3339338462622</v>
      </c>
      <c r="DS68" s="72">
        <f>$N$59/($N$58-LN(DR68))-$N$60</f>
        <v>382.02158862689055</v>
      </c>
      <c r="DT68" s="72">
        <f>($O$61/$N$61)*EXP(-1*$N$62/($N$65*DS68))</f>
        <v>7.7639286512964312E-2</v>
      </c>
      <c r="DU68" s="72">
        <f>($N$61/$O$61)*EXP(-1*$O$62/($N$65*DS68))</f>
        <v>0.61972192676510351</v>
      </c>
      <c r="DV68" s="72">
        <f>IF($Q$61,1,EXP(-1*LN(N68+(1-N68)*DT68)+(1-N68)*( DT68/(N68+(1-N68)*DT68) - DU68/((1-N68)+N68*DU68))))</f>
        <v>18.839576377826734</v>
      </c>
      <c r="DW68" s="72">
        <f>IF($Q$61,1,EXP(-1*LN((1-N68)+N68*DU68)-N68*(DT68/(N68+(1-N68)*DT68)-DU68/((1-N68)+N68*DU68))))</f>
        <v>1</v>
      </c>
      <c r="DX68" s="72">
        <f>$N$64/(N68*DV68+(1-N68)*DW68*EXP($O$58-$O$59/($O$60+DS68))/EXP($N$58-$N$59/($N$60+DS68)) )</f>
        <v>1158.3339338462622</v>
      </c>
      <c r="DY68" s="72">
        <f>$N$59/($N$58-LN(DX68))-$N$60</f>
        <v>382.02158862689055</v>
      </c>
      <c r="DZ68" s="72">
        <f>($O$61/$N$61)*EXP(-1*$N$62/($N$65*DY68))</f>
        <v>7.7639286512964312E-2</v>
      </c>
      <c r="EA68" s="72">
        <f>($N$61/$O$61)*EXP(-1*$O$62/($N$65*DY68))</f>
        <v>0.61972192676510351</v>
      </c>
      <c r="EB68" s="72">
        <f>IF($Q$61,1,EXP(-1*LN(N68+(1-N68)*DZ68)+(1-N68)*( DZ68/(N68+(1-N68)*DZ68) - EA68/((1-N68)+N68*EA68))))</f>
        <v>18.839576377826734</v>
      </c>
      <c r="EC68" s="72">
        <f>IF($Q$61,1,EXP(-1*LN((1-N68)+N68*EA68)-N68*(DZ68/(N68+(1-N68)*DZ68)-EA68/((1-N68)+N68*EA68))))</f>
        <v>1</v>
      </c>
      <c r="ED68" s="72">
        <f>$N$64/(N68*EB68+(1-N68)*EC68*EXP($O$58-$O$59/($O$60+DY68))/EXP($N$58-$N$59/($N$60+DY68)) )</f>
        <v>1158.3339338462622</v>
      </c>
      <c r="EE68" s="72">
        <f>$N$59/($N$58-LN(ED68))-$N$60</f>
        <v>382.02158862689055</v>
      </c>
      <c r="EF68" s="72">
        <f>($O$61/$N$61)*EXP(-1*$N$62/($N$65*EE68))</f>
        <v>7.7639286512964312E-2</v>
      </c>
      <c r="EG68" s="72">
        <f>($N$61/$O$61)*EXP(-1*$O$62/($N$65*EE68))</f>
        <v>0.61972192676510351</v>
      </c>
      <c r="EH68" s="72">
        <f>IF($Q$61,1,EXP(-1*LN(N68+(1-N68)*EF68)+(1-N68)*( EF68/(N68+(1-N68)*EF68) - EG68/((1-N68)+N68*EG68))))</f>
        <v>18.839576377826734</v>
      </c>
      <c r="EI68" s="72">
        <f>IF($Q$61,1,EXP(-1*LN((1-N68)+N68*EG68)-N68*(EF68/(N68+(1-N68)*EF68)-EG68/((1-N68)+N68*EG68))))</f>
        <v>1</v>
      </c>
      <c r="EJ68" s="72">
        <f>N68*EH68*EXP($N$58-$N$59/($N$60+EE68))/$N$64</f>
        <v>0</v>
      </c>
      <c r="EK68" s="72">
        <f>(EE68-273.15)*9/5+32</f>
        <v>227.96885952840302</v>
      </c>
      <c r="EL68" s="76">
        <v>0</v>
      </c>
      <c r="EM68" s="72">
        <f>EJ68</f>
        <v>0</v>
      </c>
      <c r="EN68" s="72">
        <f>(EE68-273.15)*9/5+32</f>
        <v>227.96885952840302</v>
      </c>
      <c r="EO68" s="2"/>
      <c r="EP68" s="37"/>
      <c r="EQ68" s="19"/>
      <c r="ER68" s="19"/>
      <c r="ES68" s="20"/>
      <c r="ET68" s="19"/>
      <c r="EU68" s="37"/>
    </row>
    <row r="69" spans="14:151" x14ac:dyDescent="0.3">
      <c r="N69" s="73">
        <v>0.01</v>
      </c>
      <c r="O69" s="72">
        <f>N69*$Q$64+(1-N69)*$Q$65</f>
        <v>381.98934231778298</v>
      </c>
      <c r="P69" s="72">
        <f>($O$61/$N$61)*EXP(-1*$N$62/($N$65*O69))</f>
        <v>7.7631459740462302E-2</v>
      </c>
      <c r="Q69" s="72">
        <f>($N$61/$O$61)*EXP(-1*$O$62/($N$65*O69))</f>
        <v>0.61962567902460219</v>
      </c>
      <c r="R69" s="72">
        <f t="shared" ref="R69:R132" si="12">IF($Q$61,1,EXP(-1*LN(N69+(1-N69)*P69)+(1-N69)*( P69/(N69+(1-N69)*P69) - Q69/((1-N69)+N69*Q69))))</f>
        <v>15.068517895553846</v>
      </c>
      <c r="S69" s="72">
        <f t="shared" ref="S69:S132" si="13">IF($Q$61,1,EXP(-1*LN((1-N69)+N69*Q69)-N69*(P69/(N69+(1-N69)*P69)-Q69/((1-N69)+N69*Q69))))</f>
        <v>1.0010934708838439</v>
      </c>
      <c r="T69" s="72">
        <f>$N$64/(N69*R69+(1-N69)*S69*EXP($O$58-$O$59/($O$60+O69))/EXP($N$58-$N$59/($N$60+O69)) )</f>
        <v>998.67809804092792</v>
      </c>
      <c r="U69" s="72">
        <f>$N$59/($N$58-LN(T69))-$N$60</f>
        <v>377.81295415295449</v>
      </c>
      <c r="V69" s="72">
        <f>($O$61/$N$61)*EXP(-1*$N$62/($N$65*U69))</f>
        <v>7.6613269336432865E-2</v>
      </c>
      <c r="W69" s="72">
        <f>($N$61/$O$61)*EXP(-1*$O$62/($N$65*U69))</f>
        <v>0.60714956465931991</v>
      </c>
      <c r="X69" s="72">
        <f t="shared" ref="X69:X132" si="14">IF($Q$61,1,EXP(-1*LN(N69+(1-N69)*V69)+(1-N69)*( V69/(N69+(1-N69)*V69) - W69/((1-N69)+N69*W69))))</f>
        <v>15.413630319709585</v>
      </c>
      <c r="Y69" s="72">
        <f t="shared" ref="Y69:Y132" si="15">IF($Q$61,1,EXP(-1*LN((1-N69)+N69*W69)-N69*(V69/(N69+(1-N69)*V69)-W69/((1-N69)+N69*W69))))</f>
        <v>1.0011079134849536</v>
      </c>
      <c r="Z69" s="72">
        <f>$N$64/(N69*X69+(1-N69)*Y69*EXP($O$58-$O$59/($O$60+U69))/EXP($N$58-$N$59/($N$60+U69)) )</f>
        <v>991.87426968038631</v>
      </c>
      <c r="AA69" s="72">
        <f>$N$59/($N$58-LN(Z69))-$N$60</f>
        <v>377.62178449582416</v>
      </c>
      <c r="AB69" s="72">
        <f t="shared" ref="AB69:AB132" si="16">($O$61/$N$61)*EXP(-1*$N$62/($N$65*AA69))</f>
        <v>7.656644856785888E-2</v>
      </c>
      <c r="AC69" s="72">
        <f t="shared" ref="AC69:AC132" si="17">($N$61/$O$61)*EXP(-1*$O$62/($N$65*AA69))</f>
        <v>0.60657800336384038</v>
      </c>
      <c r="AD69" s="72">
        <f t="shared" ref="AD69:AD132" si="18">IF($Q$61,1,EXP(-1*LN(N69+(1-N69)*AB69)+(1-N69)*( AB69/(N69+(1-N69)*AB69) - AC69/((1-N69)+N69*AC69))))</f>
        <v>15.429696251066884</v>
      </c>
      <c r="AE69" s="72">
        <f t="shared" ref="AE69:AE132" si="19">IF($Q$61,1,EXP(-1*LN((1-N69)+N69*AC69)-N69*(AB69/(N69+(1-N69)*AB69)-AC69/((1-N69)+N69*AC69))))</f>
        <v>1.0011085848434909</v>
      </c>
      <c r="AF69" s="72">
        <f t="shared" ref="AF69:AF132" si="20">$N$64/(N69*AD69+(1-N69)*AE69*EXP($O$58-$O$59/($O$60+AA69))/EXP($N$58-$N$59/($N$60+AA69)) )</f>
        <v>991.55147503123908</v>
      </c>
      <c r="AG69" s="72">
        <f t="shared" ref="AG69:AG132" si="21">$N$59/($N$58-LN(AF69))-$N$60</f>
        <v>377.61268838749049</v>
      </c>
      <c r="AH69" s="72">
        <f t="shared" ref="AH69:AH132" si="22">($O$61/$N$61)*EXP(-1*$N$62/($N$65*AG69))</f>
        <v>7.6564220305137182E-2</v>
      </c>
      <c r="AI69" s="72">
        <f t="shared" ref="AI69:AI132" si="23">($N$61/$O$61)*EXP(-1*$O$62/($N$65*AG69))</f>
        <v>0.60655080671004513</v>
      </c>
      <c r="AJ69" s="72">
        <f t="shared" ref="AJ69:AJ132" si="24">IF($Q$61,1,EXP(-1*LN(N69+(1-N69)*AH69)+(1-N69)*( AH69/(N69+(1-N69)*AH69) - AI69/((1-N69)+N69*AI69))))</f>
        <v>15.430461284214227</v>
      </c>
      <c r="AK69" s="72">
        <f t="shared" ref="AK69:AK132" si="25">IF($Q$61,1,EXP(-1*LN((1-N69)+N69*AI69)-N69*(AH69/(N69+(1-N69)*AH69)-AI69/((1-N69)+N69*AI69))))</f>
        <v>1.0011086168103891</v>
      </c>
      <c r="AL69" s="72">
        <f t="shared" ref="AL69:AL132" si="26">$N$64/(N69*AJ69+(1-N69)*AK69*EXP($O$58-$O$59/($O$60+AG69))/EXP($N$58-$N$59/($N$60+AG69)) )</f>
        <v>991.53609088379369</v>
      </c>
      <c r="AM69" s="72">
        <f t="shared" ref="AM69:AM132" si="27">$N$59/($N$58-LN(AL69))-$N$60</f>
        <v>377.61225481385259</v>
      </c>
      <c r="AN69" s="72">
        <f t="shared" ref="AN69:AN132" si="28">($O$61/$N$61)*EXP(-1*$N$62/($N$65*AM69))</f>
        <v>7.6564114092063235E-2</v>
      </c>
      <c r="AO69" s="72">
        <f t="shared" ref="AO69:AO132" si="29">($N$61/$O$61)*EXP(-1*$O$62/($N$65*AM69))</f>
        <v>0.60654951035644911</v>
      </c>
      <c r="AP69" s="72">
        <f t="shared" ref="AP69:AP132" si="30">IF($Q$61,1, EXP(-1*LN(N69+(1-N69)*AN69)+(1-N69)*( AN69/(N69+(1-N69)*AN69) - AO69/((1-N69)+N69*AO69))))</f>
        <v>15.430497751510824</v>
      </c>
      <c r="AQ69" s="72">
        <f t="shared" ref="AQ69:AQ132" si="31">IF($Q$61,1,EXP(-1*LN((1-N69)+N69*AO69)-N69*(AN69/(N69+(1-N69)*AN69)-AO69/((1-N69)+N69*AO69))))</f>
        <v>1.0011086183341698</v>
      </c>
      <c r="AR69" s="72">
        <f t="shared" ref="AR69:AR132" si="32">$N$64/(N69*AP69+(1-N69)*AQ69*EXP($O$58-$O$59/($O$60+AM69))/EXP($N$58-$N$59/($N$60+AM69)) )</f>
        <v>991.53535752842197</v>
      </c>
      <c r="AS69" s="72">
        <f t="shared" ref="AS69:AS132" si="33">$N$59/($N$58-LN(AR69))-$N$60</f>
        <v>377.61223414545634</v>
      </c>
      <c r="AT69" s="72">
        <f t="shared" ref="AT69:AT132" si="34">($O$61/$N$61)*EXP(-1*$N$62/($N$65*AS69))</f>
        <v>7.6564109028898042E-2</v>
      </c>
      <c r="AU69" s="72">
        <f t="shared" ref="AU69:AU132" si="35">($N$61/$O$61)*EXP(-1*$O$62/($N$65*AS69))</f>
        <v>0.60654944855944448</v>
      </c>
      <c r="AV69" s="72">
        <f t="shared" ref="AV69:AV132" si="36">IF($Q$61,1,EXP(-1*LN(N69+(1-N69)*AT69)+(1-N69)*( AT69/(N69+(1-N69)*AT69) - AU69/((1-N69)+N69*AU69))))</f>
        <v>15.430499489904953</v>
      </c>
      <c r="AW69" s="72">
        <f t="shared" ref="AW69:AW132" si="37">IF($Q$61,1,EXP(-1*LN((1-N69)+N69*AU69)-N69*(AT69/(N69+(1-N69)*AT69)-AU69/((1-N69)+N69*AU69))))</f>
        <v>1.0011086184068083</v>
      </c>
      <c r="AX69" s="72">
        <f t="shared" ref="AX69:AX132" si="38">$N$64/(N69*AV69+(1-N69)*AW69*EXP($O$58-$O$59/($O$60+AS69))/EXP($N$58-$N$59/($N$60+AS69)) )</f>
        <v>991.53532256934011</v>
      </c>
      <c r="AY69" s="72">
        <f t="shared" ref="AY69:AY132" si="39">$N$59/($N$58-LN(AX69))-$N$60</f>
        <v>377.61223316019277</v>
      </c>
      <c r="AZ69" s="72">
        <f t="shared" ref="AZ69:AZ132" si="40">($O$61/$N$61)*EXP(-1*$N$62/($N$65*AY69))</f>
        <v>7.656410878753668E-2</v>
      </c>
      <c r="BA69" s="72">
        <f t="shared" ref="BA69:BA132" si="41">($N$61/$O$61)*EXP(-1*$O$62/($N$65*AY69))</f>
        <v>0.60654944561357804</v>
      </c>
      <c r="BB69" s="72">
        <f t="shared" ref="BB69:BB132" si="42">IF($Q$61,1,EXP(-1*LN(N69+(1-N69)*AZ69)+(1-N69)*( AZ69/(N69+(1-N69)*AZ69) - BA69/((1-N69)+N69*BA69))))</f>
        <v>15.430499572774307</v>
      </c>
      <c r="BC69" s="72">
        <f t="shared" ref="BC69:BC132" si="43">IF($Q$61,1,EXP(-1*LN((1-N69)+N69*BA69)-N69*(AZ69/(N69+(1-N69)*AZ69)-BA69/((1-N69)+N69*BA69))))</f>
        <v>1.0011086184102709</v>
      </c>
      <c r="BD69" s="72">
        <f t="shared" ref="BD69:BD132" si="44">$N$64/(N69*BB69+(1-N69)*BC69*EXP($O$58-$O$59/($O$60+AY69))/EXP($N$58-$N$59/($N$60+AY69)) )</f>
        <v>991.53532090283886</v>
      </c>
      <c r="BE69" s="72">
        <f t="shared" ref="BE69:BE132" si="45">$N$59/($N$58-LN(BD69))-$N$60</f>
        <v>377.61223311322522</v>
      </c>
      <c r="BF69" s="72">
        <f t="shared" ref="BF69:BF132" si="46">($O$61/$N$61)*EXP(-1*$N$62/($N$65*BE69))</f>
        <v>7.6564108776030967E-2</v>
      </c>
      <c r="BG69" s="72">
        <f t="shared" ref="BG69:BG132" si="47">($N$61/$O$61)*EXP(-1*$O$62/($N$65*BE69))</f>
        <v>0.60654944547314849</v>
      </c>
      <c r="BH69" s="72">
        <f t="shared" ref="BH69:BH132" si="48">IF($Q$61,1,EXP(-1*LN(N69+(1-N69)*BF69)+(1-N69)*( BF69/(N69+(1-N69)*BF69) - BG69/((1-N69)+N69*BG69))))</f>
        <v>15.430499576724689</v>
      </c>
      <c r="BI69" s="72">
        <f t="shared" ref="BI69:BI132" si="49">IF($Q$61,1,EXP(-1*LN((1-N69)+N69*BG69)-N69*(BF69/(N69+(1-N69)*BF69)-BG69/((1-N69)+N69*BG69))))</f>
        <v>1.0011086184104361</v>
      </c>
      <c r="BJ69" s="72">
        <f t="shared" ref="BJ69:BJ132" si="50">$N$64/(N69*BH69+(1-N69)*BI69*EXP($O$58-$O$59/($O$60+BE69))/EXP($N$58-$N$59/($N$60+BE69)) )</f>
        <v>991.53532082339655</v>
      </c>
      <c r="BK69" s="72">
        <f t="shared" ref="BK69:BK132" si="51">$N$59/($N$58-LN(BJ69))-$N$60</f>
        <v>377.61223311098627</v>
      </c>
      <c r="BL69" s="72">
        <f t="shared" ref="BL69:BL132" si="52">($O$61/$N$61)*EXP(-1*$N$62/($N$65*BK69))</f>
        <v>7.6564108775482503E-2</v>
      </c>
      <c r="BM69" s="72">
        <f t="shared" ref="BM69:BM132" si="53">($N$61/$O$61)*EXP(-1*$O$62/($N$65*BK69))</f>
        <v>0.60654944546645417</v>
      </c>
      <c r="BN69" s="72">
        <f t="shared" ref="BN69:BN132" si="54">IF($Q$61,1,EXP(-1*LN(N69+(1-N69)*BL69)+(1-N69)*( BL69/(N69+(1-N69)*BL69) - BM69/((1-N69)+N69*BM69))))</f>
        <v>15.430499576913009</v>
      </c>
      <c r="BO69" s="72">
        <f t="shared" ref="BO69:BO132" si="55">IF($Q$61,1,EXP(-1*LN((1-N69)+N69*BM69)-N69*(BL69/(N69+(1-N69)*BL69)-BM69/((1-N69)+N69*BM69))))</f>
        <v>1.0011086184104439</v>
      </c>
      <c r="BP69" s="72">
        <f t="shared" ref="BP69:BP132" si="56">$N$64/(N69*BN69+(1-N69)*BO69*EXP($O$58-$O$59/($O$60+BK69))/EXP($N$58-$N$59/($N$60+BK69)) )</f>
        <v>991.53532081961134</v>
      </c>
      <c r="BQ69" s="72">
        <f t="shared" ref="BQ69:BQ132" si="57">$N$59/($N$58-LN(BP69))-$N$60</f>
        <v>377.61223311087952</v>
      </c>
      <c r="BR69" s="72">
        <f t="shared" ref="BR69:BR132" si="58">($O$61/$N$61)*EXP(-1*$N$62/($N$65*BQ69))</f>
        <v>7.6564108775456344E-2</v>
      </c>
      <c r="BS69" s="72">
        <f t="shared" ref="BS69:BS132" si="59">($N$61/$O$61)*EXP(-1*$O$62/($N$65*BQ69))</f>
        <v>0.60654944546613487</v>
      </c>
      <c r="BT69" s="72">
        <f t="shared" ref="BT69:BT132" si="60">IF($Q$61,1,EXP(-1*LN(N69+(1-N69)*BR69)+(1-N69)*( BR69/(N69+(1-N69)*BR69) - BS69/((1-N69)+N69*BS69))))</f>
        <v>15.430499576921987</v>
      </c>
      <c r="BU69" s="72">
        <f t="shared" ref="BU69:BU132" si="61">IF($Q$61,1,EXP(-1*LN((1-N69)+N69*BS69)-N69*(BR69/(N69+(1-N69)*BR69)-BS69/((1-N69)+N69*BS69))))</f>
        <v>1.0011086184104443</v>
      </c>
      <c r="BV69" s="72">
        <f t="shared" ref="BV69:BV132" si="62">$N$64/(N69*BT69+(1-N69)*BU69*EXP($O$58-$O$59/($O$60+BQ69))/EXP($N$58-$N$59/($N$60+BQ69)) )</f>
        <v>991.53532081942944</v>
      </c>
      <c r="BW69" s="72">
        <f t="shared" ref="BW69:BW132" si="63">$N$59/($N$58-LN(BV69))-$N$60</f>
        <v>377.6122331108744</v>
      </c>
      <c r="BX69" s="72">
        <f t="shared" ref="BX69:BX132" si="64">($O$61/$N$61)*EXP(-1*$N$62/($N$65*BW69))</f>
        <v>7.6564108775455095E-2</v>
      </c>
      <c r="BY69" s="72">
        <f t="shared" ref="BY69:BY132" si="65">($N$61/$O$61)*EXP(-1*$O$62/($N$65*BW69))</f>
        <v>0.60654944546611955</v>
      </c>
      <c r="BZ69" s="72">
        <f t="shared" ref="BZ69:BZ132" si="66">IF($Q$61,1,EXP(-1*LN(N69+(1-N69)*BX69)+(1-N69)*( BX69/(N69+(1-N69)*BX69) - BY69/((1-N69)+N69*BY69))))</f>
        <v>15.430499576922418</v>
      </c>
      <c r="CA69" s="72">
        <f t="shared" ref="CA69:CA132" si="67">IF($Q$61,1,EXP(-1*LN((1-N69)+N69*BY69)-N69*(BX69/(N69+(1-N69)*BX69)-BY69/((1-N69)+N69*BY69))))</f>
        <v>1.0011086184104443</v>
      </c>
      <c r="CB69" s="72">
        <f t="shared" ref="CB69:CB132" si="68">$N$64/(N69*BZ69+(1-N69)*CA69*EXP($O$58-$O$59/($O$60+BW69))/EXP($N$58-$N$59/($N$60+BW69)) )</f>
        <v>991.53532081942069</v>
      </c>
      <c r="CC69" s="72">
        <f t="shared" ref="CC69:CC132" si="69">$N$59/($N$58-LN(CB69))-$N$60</f>
        <v>377.61223311087417</v>
      </c>
      <c r="CD69" s="72">
        <f t="shared" ref="CD69:CD132" si="70">($O$61/$N$61)*EXP(-1*$N$62/($N$65*CC69))</f>
        <v>7.6564108775455039E-2</v>
      </c>
      <c r="CE69" s="72">
        <f t="shared" ref="CE69:CE132" si="71">($N$61/$O$61)*EXP(-1*$O$62/($N$65*CC69))</f>
        <v>0.60654944546611889</v>
      </c>
      <c r="CF69" s="72">
        <f t="shared" ref="CF69:CF132" si="72">IF($Q$61,1,EXP(-1*LN(N69+(1-N69)*CD69)+(1-N69)*( CD69/(N69+(1-N69)*CD69) - CE69/((1-N69)+N69*CE69))))</f>
        <v>15.430499576922431</v>
      </c>
      <c r="CG69" s="72">
        <f t="shared" ref="CG69:CG132" si="73">IF($Q$61,1,EXP(-1*LN((1-N69)+N69*CE69)-N69*(CD69/(N69+(1-N69)*CD69)-CE69/((1-N69)+N69*CE69))))</f>
        <v>1.0011086184104443</v>
      </c>
      <c r="CH69" s="72">
        <f t="shared" ref="CH69:CH132" si="74">$N$64/(N69*CF69+(1-N69)*CG69*EXP($O$58-$O$59/($O$60+CC69))/EXP($N$58-$N$59/($N$60+CC69)) )</f>
        <v>991.53532081941921</v>
      </c>
      <c r="CI69" s="72">
        <f t="shared" ref="CI69:CI132" si="75">$N$59/($N$58-LN(CH69))-$N$60</f>
        <v>377.61223311087417</v>
      </c>
      <c r="CJ69" s="72">
        <f t="shared" ref="CJ69:CJ132" si="76">($O$61/$N$61)*EXP(-1*$N$62/($N$65*CI69))</f>
        <v>7.6564108775455039E-2</v>
      </c>
      <c r="CK69" s="72">
        <f t="shared" ref="CK69:CK132" si="77">($N$61/$O$61)*EXP(-1*$O$62/($N$65*CI69))</f>
        <v>0.60654944546611889</v>
      </c>
      <c r="CL69" s="72">
        <f t="shared" ref="CL69:CL132" si="78">IF($Q$61,1,EXP(-1*LN(N69+(1-N69)*CJ69)+(1-N69)*( CJ69/(N69+(1-N69)*CJ69) - CK69/((1-N69)+N69*CK69))))</f>
        <v>15.430499576922431</v>
      </c>
      <c r="CM69" s="72">
        <f t="shared" ref="CM69:CM132" si="79">IF($Q$61,1,EXP(-1*LN((1-N69)+N69*CK69)-N69*(CJ69/(N69+(1-N69)*CJ69)-CK69/((1-N69)+N69*CK69))))</f>
        <v>1.0011086184104443</v>
      </c>
      <c r="CN69" s="72">
        <f t="shared" ref="CN69:CN132" si="80">$N$64/(N69*CL69+(1-N69)*CM69*EXP($O$58-$O$59/($O$60+CI69))/EXP($N$58-$N$59/($N$60+CI69)) )</f>
        <v>991.53532081941921</v>
      </c>
      <c r="CO69" s="72">
        <f t="shared" ref="CO69:CO132" si="81">$N$59/($N$58-LN(CN69))-$N$60</f>
        <v>377.61223311087417</v>
      </c>
      <c r="CP69" s="72">
        <f t="shared" ref="CP69:CP132" si="82">($O$61/$N$61)*EXP(-1*$N$62/($N$65*CO69))</f>
        <v>7.6564108775455039E-2</v>
      </c>
      <c r="CQ69" s="72">
        <f t="shared" ref="CQ69:CQ132" si="83">($N$61/$O$61)*EXP(-1*$O$62/($N$65*CO69))</f>
        <v>0.60654944546611889</v>
      </c>
      <c r="CR69" s="72">
        <f t="shared" ref="CR69:CR132" si="84">IF($Q$61,1,EXP(-1*LN(N69+(1-N69)*CP69)+(1-N69)*( CP69/(N69+(1-N69)*CP69) - CQ69/((1-N69)+N69*CQ69))))</f>
        <v>15.430499576922431</v>
      </c>
      <c r="CS69" s="72">
        <f t="shared" ref="CS69:CS132" si="85">IF($Q$61,1,EXP(-1*LN((1-N69)+N69*CQ69)-N69*(CP69/(N69+(1-N69)*CP69)-CQ69/((1-N69)+N69*CQ69))))</f>
        <v>1.0011086184104443</v>
      </c>
      <c r="CT69" s="72">
        <f t="shared" ref="CT69:CT132" si="86">$N$64/(N69*CR69+(1-N69)*CS69*EXP($O$58-$O$59/($O$60+CO69))/EXP($N$58-$N$59/($N$60+CO69)) )</f>
        <v>991.53532081941921</v>
      </c>
      <c r="CU69" s="72">
        <f t="shared" ref="CU69:CU132" si="87">$N$59/($N$58-LN(CT69))-$N$60</f>
        <v>377.61223311087417</v>
      </c>
      <c r="CV69" s="72">
        <f t="shared" ref="CV69:CV132" si="88">($O$61/$N$61)*EXP(-1*$N$62/($N$65*CU69))</f>
        <v>7.6564108775455039E-2</v>
      </c>
      <c r="CW69" s="72">
        <f t="shared" ref="CW69:CW132" si="89">($N$61/$O$61)*EXP(-1*$O$62/($N$65*CU69))</f>
        <v>0.60654944546611889</v>
      </c>
      <c r="CX69" s="72">
        <f t="shared" ref="CX69:CX132" si="90">IF($Q$61,1,EXP(-1*LN(N69+(1-N69)*CV69)+(1-N69)*( CV69/(N69+(1-N69)*CV69) - CW69/((1-N69)+N69*CW69))))</f>
        <v>15.430499576922431</v>
      </c>
      <c r="CY69" s="72">
        <f t="shared" ref="CY69:CY132" si="91">IF($Q$61,1,EXP(-1*LN((1-N69)+N69*CW69)-N69*(CV69/(N69+(1-N69)*CV69)-CW69/((1-N69)+N69*CW69))))</f>
        <v>1.0011086184104443</v>
      </c>
      <c r="CZ69" s="72">
        <f t="shared" ref="CZ69:CZ132" si="92">$N$64/(N69*CX69+(1-N69)*CY69*EXP($O$58-$O$59/($O$60+CU69))/EXP($N$58-$N$59/($N$60+CU69)) )</f>
        <v>991.53532081941921</v>
      </c>
      <c r="DA69" s="72">
        <f t="shared" ref="DA69:DA132" si="93">$N$59/($N$58-LN(CZ69))-$N$60</f>
        <v>377.61223311087417</v>
      </c>
      <c r="DB69" s="72">
        <f t="shared" ref="DB69:DB132" si="94">($O$61/$N$61)*EXP(-1*$N$62/($N$65*DA69))</f>
        <v>7.6564108775455039E-2</v>
      </c>
      <c r="DC69" s="72">
        <f t="shared" ref="DC69:DC132" si="95">($N$61/$O$61)*EXP(-1*$O$62/($N$65*DA69))</f>
        <v>0.60654944546611889</v>
      </c>
      <c r="DD69" s="72">
        <f t="shared" ref="DD69:DD132" si="96">IF($Q$61,1,EXP(-1*LN(N69+(1-N69)*DB69)+(1-N69)*( DB69/(N69+(1-N69)*DB69) - DC69/((1-N69)+N69*DC69))))</f>
        <v>15.430499576922431</v>
      </c>
      <c r="DE69" s="72">
        <f t="shared" ref="DE69:DE132" si="97">IF($Q$61,1,EXP(-1*LN((1-N69)+N69*DC69)-N69*(DB69/(N69+(1-N69)*DB69)-DC69/((1-N69)+N69*DC69))))</f>
        <v>1.0011086184104443</v>
      </c>
      <c r="DF69" s="72">
        <f t="shared" ref="DF69:DF132" si="98">$N$64/(N69*DD69+(1-N69)*DE69*EXP($O$58-$O$59/($O$60+DA69))/EXP($N$58-$N$59/($N$60+DA69)) )</f>
        <v>991.53532081941921</v>
      </c>
      <c r="DG69" s="72">
        <f t="shared" ref="DG69:DG132" si="99">$N$59/($N$58-LN(DF69))-$N$60</f>
        <v>377.61223311087417</v>
      </c>
      <c r="DH69" s="72">
        <f t="shared" ref="DH69:DH132" si="100">($O$61/$N$61)*EXP(-1*$N$62/($N$65*DG69))</f>
        <v>7.6564108775455039E-2</v>
      </c>
      <c r="DI69" s="72">
        <f t="shared" ref="DI69:DI132" si="101">($N$61/$O$61)*EXP(-1*$O$62/($N$65*DG69))</f>
        <v>0.60654944546611889</v>
      </c>
      <c r="DJ69" s="72">
        <f t="shared" ref="DJ69:DJ132" si="102">IF($Q$61,1,EXP(-1*LN(N69+(1-N69)*DH69)+(1-N69)*( DH69/(N69+(1-N69)*DH69) - DI69/((1-N69)+N69*DI69))))</f>
        <v>15.430499576922431</v>
      </c>
      <c r="DK69" s="72">
        <f t="shared" ref="DK69:DK132" si="103">IF($Q$61,1,EXP(-1*LN((1-N69)+N69*DI69)-N69*(DH69/(N69+(1-N69)*DH69)-DI69/((1-N69)+N69*DI69))))</f>
        <v>1.0011086184104443</v>
      </c>
      <c r="DL69" s="72">
        <f t="shared" ref="DL69:DL132" si="104">$N$64/(N69*DJ69+(1-N69)*DK69*EXP($O$58-$O$59/($O$60+DG69))/EXP($N$58-$N$59/($N$60+DG69)) )</f>
        <v>991.53532081941921</v>
      </c>
      <c r="DM69" s="72">
        <f t="shared" ref="DM69:DM132" si="105">$N$59/($N$58-LN(DL69))-$N$60</f>
        <v>377.61223311087417</v>
      </c>
      <c r="DN69" s="72">
        <f t="shared" ref="DN69:DN132" si="106">($O$61/$N$61)*EXP(-1*$N$62/($N$65*DM69))</f>
        <v>7.6564108775455039E-2</v>
      </c>
      <c r="DO69" s="72">
        <f t="shared" ref="DO69:DO132" si="107">($N$61/$O$61)*EXP(-1*$O$62/($N$65*DM69))</f>
        <v>0.60654944546611889</v>
      </c>
      <c r="DP69" s="72">
        <f t="shared" ref="DP69:DP132" si="108">IF($Q$61,1,EXP(-1*LN(N69+(1-N69)*DN69)+(1-N69)*( DN69/(N69+(1-N69)*DN69) - DO69/((1-N69)+N69*DO69))))</f>
        <v>15.430499576922431</v>
      </c>
      <c r="DQ69" s="72">
        <f t="shared" ref="DQ69:DQ132" si="109">IF($Q$61,1,EXP(-1*LN((1-N69)+N69*DO69)-N69*(DN69/(N69+(1-N69)*DN69)-DO69/((1-N69)+N69*DO69))))</f>
        <v>1.0011086184104443</v>
      </c>
      <c r="DR69" s="72">
        <f t="shared" ref="DR69:DR132" si="110">$N$64/(N69*DP69+(1-N69)*DQ69*EXP($O$58-$O$59/($O$60+DM69))/EXP($N$58-$N$59/($N$60+DM69)) )</f>
        <v>991.53532081941921</v>
      </c>
      <c r="DS69" s="72">
        <f t="shared" ref="DS69:DS132" si="111">$N$59/($N$58-LN(DR69))-$N$60</f>
        <v>377.61223311087417</v>
      </c>
      <c r="DT69" s="72">
        <f t="shared" ref="DT69:DT132" si="112">($O$61/$N$61)*EXP(-1*$N$62/($N$65*DS69))</f>
        <v>7.6564108775455039E-2</v>
      </c>
      <c r="DU69" s="72">
        <f t="shared" ref="DU69:DU132" si="113">($N$61/$O$61)*EXP(-1*$O$62/($N$65*DS69))</f>
        <v>0.60654944546611889</v>
      </c>
      <c r="DV69" s="72">
        <f t="shared" ref="DV69:DV132" si="114">IF($Q$61,1,EXP(-1*LN(N69+(1-N69)*DT69)+(1-N69)*( DT69/(N69+(1-N69)*DT69) - DU69/((1-N69)+N69*DU69))))</f>
        <v>15.430499576922431</v>
      </c>
      <c r="DW69" s="72">
        <f t="shared" ref="DW69:DW132" si="115">IF($Q$61,1,EXP(-1*LN((1-N69)+N69*DU69)-N69*(DT69/(N69+(1-N69)*DT69)-DU69/((1-N69)+N69*DU69))))</f>
        <v>1.0011086184104443</v>
      </c>
      <c r="DX69" s="72">
        <f t="shared" ref="DX69:DX132" si="116">$N$64/(N69*DV69+(1-N69)*DW69*EXP($O$58-$O$59/($O$60+DS69))/EXP($N$58-$N$59/($N$60+DS69)) )</f>
        <v>991.53532081941921</v>
      </c>
      <c r="DY69" s="72">
        <f t="shared" ref="DY69:DY132" si="117">$N$59/($N$58-LN(DX69))-$N$60</f>
        <v>377.61223311087417</v>
      </c>
      <c r="DZ69" s="72">
        <f t="shared" ref="DZ69:DZ132" si="118">($O$61/$N$61)*EXP(-1*$N$62/($N$65*DY69))</f>
        <v>7.6564108775455039E-2</v>
      </c>
      <c r="EA69" s="72">
        <f t="shared" ref="EA69:EA132" si="119">($N$61/$O$61)*EXP(-1*$O$62/($N$65*DY69))</f>
        <v>0.60654944546611889</v>
      </c>
      <c r="EB69" s="72">
        <f t="shared" ref="EB69:EB132" si="120">IF($Q$61,1,EXP(-1*LN(N69+(1-N69)*DZ69)+(1-N69)*( DZ69/(N69+(1-N69)*DZ69) - EA69/((1-N69)+N69*EA69))))</f>
        <v>15.430499576922431</v>
      </c>
      <c r="EC69" s="72">
        <f t="shared" ref="EC69:EC132" si="121">IF($Q$61,1,EXP(-1*LN((1-N69)+N69*EA69)-N69*(DZ69/(N69+(1-N69)*DZ69)-EA69/((1-N69)+N69*EA69))))</f>
        <v>1.0011086184104443</v>
      </c>
      <c r="ED69" s="72">
        <f t="shared" ref="ED69:ED132" si="122">$N$64/(N69*EB69+(1-N69)*EC69*EXP($O$58-$O$59/($O$60+DY69))/EXP($N$58-$N$59/($N$60+DY69)) )</f>
        <v>991.53532081941921</v>
      </c>
      <c r="EE69" s="72">
        <f t="shared" ref="EE69:EE132" si="123">$N$59/($N$58-LN(ED69))-$N$60</f>
        <v>377.61223311087417</v>
      </c>
      <c r="EF69" s="72">
        <f t="shared" ref="EF69:EF132" si="124">($O$61/$N$61)*EXP(-1*$N$62/($N$65*EE69))</f>
        <v>7.6564108775455039E-2</v>
      </c>
      <c r="EG69" s="72">
        <f t="shared" ref="EG69:EG132" si="125">($N$61/$O$61)*EXP(-1*$O$62/($N$65*EE69))</f>
        <v>0.60654944546611889</v>
      </c>
      <c r="EH69" s="72">
        <f t="shared" ref="EH69:EH132" si="126">IF($Q$61,1,EXP(-1*LN(N69+(1-N69)*EF69)+(1-N69)*( EF69/(N69+(1-N69)*EF69) - EG69/((1-N69)+N69*EG69))))</f>
        <v>15.430499576922431</v>
      </c>
      <c r="EI69" s="72">
        <f t="shared" ref="EI69:EI132" si="127">IF($Q$61,1,EXP(-1*LN((1-N69)+N69*EG69)-N69*(EF69/(N69+(1-N69)*EF69)-EG69/((1-N69)+N69*EG69))))</f>
        <v>1.0011086184104443</v>
      </c>
      <c r="EJ69" s="72">
        <f t="shared" ref="EJ69:EJ132" si="128">N69*EH69*EXP($N$58-$N$59/($N$60+EE69))/$N$64</f>
        <v>0.14792481059350412</v>
      </c>
      <c r="EK69" s="72">
        <f t="shared" ref="EK69:EK132" si="129">(EE69-273.15)*9/5+32</f>
        <v>220.03201959957354</v>
      </c>
      <c r="EL69" s="76">
        <v>0.1</v>
      </c>
      <c r="EM69" s="72">
        <f>EJ78</f>
        <v>0.3743122404570669</v>
      </c>
      <c r="EN69" s="72">
        <f>(EE78-273.15)*9/5+32</f>
        <v>206.30217368742416</v>
      </c>
      <c r="EO69" s="2"/>
      <c r="EP69" s="37"/>
      <c r="EQ69" s="19"/>
      <c r="ER69" s="19"/>
      <c r="ES69" s="20"/>
      <c r="ET69" s="19"/>
      <c r="EU69" s="37"/>
    </row>
    <row r="70" spans="14:151" x14ac:dyDescent="0.3">
      <c r="N70" s="73">
        <v>0.02</v>
      </c>
      <c r="O70" s="72">
        <f t="shared" ref="O70:O133" si="130">N70*$Q$64+(1-N70)*$Q$65</f>
        <v>381.95709600867542</v>
      </c>
      <c r="P70" s="72">
        <f t="shared" ref="P70:P133" si="131">($O$61/$N$61)*EXP(-1*$N$62/($N$65*O70))</f>
        <v>7.7623632435639273E-2</v>
      </c>
      <c r="Q70" s="72">
        <f t="shared" ref="Q70:Q133" si="132">($N$61/$O$61)*EXP(-1*$O$62/($N$65*O70))</f>
        <v>0.61952942998470628</v>
      </c>
      <c r="R70" s="72">
        <f t="shared" si="12"/>
        <v>12.462110210547362</v>
      </c>
      <c r="S70" s="72">
        <f t="shared" si="13"/>
        <v>1.0039723645186942</v>
      </c>
      <c r="T70" s="72">
        <f t="shared" ref="T70:T133" si="133">$N$64/(N70*R70+(1-N70)*S70*EXP($O$58-$O$59/($O$60+O70))/EXP($N$58-$N$59/($N$60+O70)) )</f>
        <v>917.06912660727346</v>
      </c>
      <c r="U70" s="72">
        <f t="shared" ref="U70:U133" si="134">$N$59/($N$58-LN(T70))-$N$60</f>
        <v>375.44642128449061</v>
      </c>
      <c r="V70" s="72">
        <f t="shared" ref="V70:V133" si="135">($O$61/$N$61)*EXP(-1*$N$62/($N$65*U70))</f>
        <v>7.603234153396117E-2</v>
      </c>
      <c r="W70" s="72">
        <f t="shared" ref="W70:W133" si="136">($N$61/$O$61)*EXP(-1*$O$62/($N$65*U70))</f>
        <v>0.60007131235878253</v>
      </c>
      <c r="X70" s="72">
        <f t="shared" si="14"/>
        <v>12.866231192878708</v>
      </c>
      <c r="Y70" s="72">
        <f t="shared" si="15"/>
        <v>1.0040475882249134</v>
      </c>
      <c r="Z70" s="72">
        <f t="shared" ref="Z70:Z133" si="137">$N$64/(N70*X70+(1-N70)*Y70*EXP($O$58-$O$59/($O$60+U70))/EXP($N$58-$N$59/($N$60+U70)) )</f>
        <v>905.82451681769203</v>
      </c>
      <c r="AA70" s="72">
        <f t="shared" ref="AA70:AA133" si="138">$N$59/($N$58-LN(Z70))-$N$60</f>
        <v>375.10705202804763</v>
      </c>
      <c r="AB70" s="72">
        <f t="shared" si="16"/>
        <v>7.5948798323103167E-2</v>
      </c>
      <c r="AC70" s="72">
        <f t="shared" si="17"/>
        <v>0.59905578655288738</v>
      </c>
      <c r="AD70" s="72">
        <f t="shared" si="18"/>
        <v>12.887791061895824</v>
      </c>
      <c r="AE70" s="72">
        <f t="shared" si="19"/>
        <v>1.0040515962375149</v>
      </c>
      <c r="AF70" s="72">
        <f t="shared" si="20"/>
        <v>905.21182826388417</v>
      </c>
      <c r="AG70" s="72">
        <f t="shared" si="21"/>
        <v>375.08846243959238</v>
      </c>
      <c r="AH70" s="72">
        <f t="shared" si="22"/>
        <v>7.5944220375011723E-2</v>
      </c>
      <c r="AI70" s="72">
        <f t="shared" si="23"/>
        <v>0.59900015585744304</v>
      </c>
      <c r="AJ70" s="72">
        <f t="shared" si="24"/>
        <v>12.888973486518447</v>
      </c>
      <c r="AK70" s="72">
        <f t="shared" si="25"/>
        <v>1.0040518160387972</v>
      </c>
      <c r="AL70" s="72">
        <f t="shared" si="26"/>
        <v>905.17818956529391</v>
      </c>
      <c r="AM70" s="72">
        <f t="shared" si="27"/>
        <v>375.08744151110648</v>
      </c>
      <c r="AN70" s="72">
        <f t="shared" si="28"/>
        <v>7.5943968951836097E-2</v>
      </c>
      <c r="AO70" s="72">
        <f t="shared" si="29"/>
        <v>0.5989971006446273</v>
      </c>
      <c r="AP70" s="72">
        <f t="shared" si="30"/>
        <v>12.889038428877255</v>
      </c>
      <c r="AQ70" s="72">
        <f t="shared" si="31"/>
        <v>1.004051828110913</v>
      </c>
      <c r="AR70" s="72">
        <f t="shared" si="32"/>
        <v>905.17634191565026</v>
      </c>
      <c r="AS70" s="72">
        <f t="shared" si="33"/>
        <v>375.08738543437585</v>
      </c>
      <c r="AT70" s="72">
        <f t="shared" si="34"/>
        <v>7.5943955141852593E-2</v>
      </c>
      <c r="AU70" s="72">
        <f t="shared" si="35"/>
        <v>0.59899693283034916</v>
      </c>
      <c r="AV70" s="72">
        <f t="shared" si="36"/>
        <v>12.889041995991493</v>
      </c>
      <c r="AW70" s="72">
        <f t="shared" si="37"/>
        <v>1.0040518287740026</v>
      </c>
      <c r="AX70" s="72">
        <f t="shared" si="38"/>
        <v>905.17624042874695</v>
      </c>
      <c r="AY70" s="72">
        <f t="shared" si="39"/>
        <v>375.0873823542147</v>
      </c>
      <c r="AZ70" s="72">
        <f t="shared" si="40"/>
        <v>7.594395438330305E-2</v>
      </c>
      <c r="BA70" s="72">
        <f t="shared" si="41"/>
        <v>0.59899692361271073</v>
      </c>
      <c r="BB70" s="72">
        <f t="shared" si="42"/>
        <v>12.889042191924609</v>
      </c>
      <c r="BC70" s="72">
        <f t="shared" si="43"/>
        <v>1.0040518288104245</v>
      </c>
      <c r="BD70" s="72">
        <f t="shared" si="44"/>
        <v>905.17623485431113</v>
      </c>
      <c r="BE70" s="72">
        <f t="shared" si="45"/>
        <v>375.08738218502867</v>
      </c>
      <c r="BF70" s="72">
        <f t="shared" si="46"/>
        <v>7.5943954341637726E-2</v>
      </c>
      <c r="BG70" s="72">
        <f t="shared" si="47"/>
        <v>0.5989969231064074</v>
      </c>
      <c r="BH70" s="72">
        <f t="shared" si="48"/>
        <v>12.889042202686761</v>
      </c>
      <c r="BI70" s="72">
        <f t="shared" si="49"/>
        <v>1.0040518288124249</v>
      </c>
      <c r="BJ70" s="72">
        <f t="shared" si="50"/>
        <v>905.17623454812076</v>
      </c>
      <c r="BK70" s="72">
        <f t="shared" si="51"/>
        <v>375.08738217573568</v>
      </c>
      <c r="BL70" s="72">
        <f t="shared" si="52"/>
        <v>7.594395433934914E-2</v>
      </c>
      <c r="BM70" s="72">
        <f t="shared" si="53"/>
        <v>0.59899692307859731</v>
      </c>
      <c r="BN70" s="72">
        <f t="shared" si="54"/>
        <v>12.889042203277896</v>
      </c>
      <c r="BO70" s="72">
        <f t="shared" si="55"/>
        <v>1.0040518288125349</v>
      </c>
      <c r="BP70" s="72">
        <f t="shared" si="56"/>
        <v>905.17623453130216</v>
      </c>
      <c r="BQ70" s="72">
        <f t="shared" si="57"/>
        <v>375.08738217522523</v>
      </c>
      <c r="BR70" s="72">
        <f t="shared" si="58"/>
        <v>7.5943954339223435E-2</v>
      </c>
      <c r="BS70" s="72">
        <f t="shared" si="59"/>
        <v>0.59899692307706986</v>
      </c>
      <c r="BT70" s="72">
        <f t="shared" si="60"/>
        <v>12.889042203310366</v>
      </c>
      <c r="BU70" s="72">
        <f t="shared" si="61"/>
        <v>1.0040518288125411</v>
      </c>
      <c r="BV70" s="72">
        <f t="shared" si="62"/>
        <v>905.17623453037857</v>
      </c>
      <c r="BW70" s="72">
        <f t="shared" si="63"/>
        <v>375.08738217519715</v>
      </c>
      <c r="BX70" s="72">
        <f t="shared" si="64"/>
        <v>7.5943954339216524E-2</v>
      </c>
      <c r="BY70" s="72">
        <f t="shared" si="65"/>
        <v>0.59899692307698593</v>
      </c>
      <c r="BZ70" s="72">
        <f t="shared" si="66"/>
        <v>12.889042203312153</v>
      </c>
      <c r="CA70" s="72">
        <f t="shared" si="67"/>
        <v>1.0040518288125413</v>
      </c>
      <c r="CB70" s="72">
        <f t="shared" si="68"/>
        <v>905.17623453032763</v>
      </c>
      <c r="CC70" s="72">
        <f t="shared" si="69"/>
        <v>375.08738217519567</v>
      </c>
      <c r="CD70" s="72">
        <f t="shared" si="70"/>
        <v>7.5943954339216163E-2</v>
      </c>
      <c r="CE70" s="72">
        <f t="shared" si="71"/>
        <v>0.59899692307698138</v>
      </c>
      <c r="CF70" s="72">
        <f t="shared" si="72"/>
        <v>12.889042203312243</v>
      </c>
      <c r="CG70" s="72">
        <f t="shared" si="73"/>
        <v>1.0040518288125413</v>
      </c>
      <c r="CH70" s="72">
        <f t="shared" si="74"/>
        <v>905.17623453032502</v>
      </c>
      <c r="CI70" s="72">
        <f t="shared" si="75"/>
        <v>375.08738217519556</v>
      </c>
      <c r="CJ70" s="72">
        <f t="shared" si="76"/>
        <v>7.5943954339216121E-2</v>
      </c>
      <c r="CK70" s="72">
        <f t="shared" si="77"/>
        <v>0.59899692307698105</v>
      </c>
      <c r="CL70" s="72">
        <f t="shared" si="78"/>
        <v>12.889042203312256</v>
      </c>
      <c r="CM70" s="72">
        <f t="shared" si="79"/>
        <v>1.0040518288125413</v>
      </c>
      <c r="CN70" s="72">
        <f t="shared" si="80"/>
        <v>905.1762345303249</v>
      </c>
      <c r="CO70" s="72">
        <f t="shared" si="81"/>
        <v>375.08738217519556</v>
      </c>
      <c r="CP70" s="72">
        <f t="shared" si="82"/>
        <v>7.5943954339216121E-2</v>
      </c>
      <c r="CQ70" s="72">
        <f t="shared" si="83"/>
        <v>0.59899692307698105</v>
      </c>
      <c r="CR70" s="72">
        <f t="shared" si="84"/>
        <v>12.889042203312256</v>
      </c>
      <c r="CS70" s="72">
        <f t="shared" si="85"/>
        <v>1.0040518288125413</v>
      </c>
      <c r="CT70" s="72">
        <f t="shared" si="86"/>
        <v>905.1762345303249</v>
      </c>
      <c r="CU70" s="72">
        <f t="shared" si="87"/>
        <v>375.08738217519556</v>
      </c>
      <c r="CV70" s="72">
        <f t="shared" si="88"/>
        <v>7.5943954339216121E-2</v>
      </c>
      <c r="CW70" s="72">
        <f t="shared" si="89"/>
        <v>0.59899692307698105</v>
      </c>
      <c r="CX70" s="72">
        <f t="shared" si="90"/>
        <v>12.889042203312256</v>
      </c>
      <c r="CY70" s="72">
        <f t="shared" si="91"/>
        <v>1.0040518288125413</v>
      </c>
      <c r="CZ70" s="72">
        <f t="shared" si="92"/>
        <v>905.1762345303249</v>
      </c>
      <c r="DA70" s="72">
        <f t="shared" si="93"/>
        <v>375.08738217519556</v>
      </c>
      <c r="DB70" s="72">
        <f t="shared" si="94"/>
        <v>7.5943954339216121E-2</v>
      </c>
      <c r="DC70" s="72">
        <f t="shared" si="95"/>
        <v>0.59899692307698105</v>
      </c>
      <c r="DD70" s="72">
        <f t="shared" si="96"/>
        <v>12.889042203312256</v>
      </c>
      <c r="DE70" s="72">
        <f t="shared" si="97"/>
        <v>1.0040518288125413</v>
      </c>
      <c r="DF70" s="72">
        <f t="shared" si="98"/>
        <v>905.1762345303249</v>
      </c>
      <c r="DG70" s="72">
        <f t="shared" si="99"/>
        <v>375.08738217519556</v>
      </c>
      <c r="DH70" s="72">
        <f t="shared" si="100"/>
        <v>7.5943954339216121E-2</v>
      </c>
      <c r="DI70" s="72">
        <f t="shared" si="101"/>
        <v>0.59899692307698105</v>
      </c>
      <c r="DJ70" s="72">
        <f t="shared" si="102"/>
        <v>12.889042203312256</v>
      </c>
      <c r="DK70" s="72">
        <f t="shared" si="103"/>
        <v>1.0040518288125413</v>
      </c>
      <c r="DL70" s="72">
        <f t="shared" si="104"/>
        <v>905.1762345303249</v>
      </c>
      <c r="DM70" s="72">
        <f t="shared" si="105"/>
        <v>375.08738217519556</v>
      </c>
      <c r="DN70" s="72">
        <f t="shared" si="106"/>
        <v>7.5943954339216121E-2</v>
      </c>
      <c r="DO70" s="72">
        <f t="shared" si="107"/>
        <v>0.59899692307698105</v>
      </c>
      <c r="DP70" s="72">
        <f t="shared" si="108"/>
        <v>12.889042203312256</v>
      </c>
      <c r="DQ70" s="72">
        <f t="shared" si="109"/>
        <v>1.0040518288125413</v>
      </c>
      <c r="DR70" s="72">
        <f t="shared" si="110"/>
        <v>905.1762345303249</v>
      </c>
      <c r="DS70" s="72">
        <f t="shared" si="111"/>
        <v>375.08738217519556</v>
      </c>
      <c r="DT70" s="72">
        <f t="shared" si="112"/>
        <v>7.5943954339216121E-2</v>
      </c>
      <c r="DU70" s="72">
        <f t="shared" si="113"/>
        <v>0.59899692307698105</v>
      </c>
      <c r="DV70" s="72">
        <f t="shared" si="114"/>
        <v>12.889042203312256</v>
      </c>
      <c r="DW70" s="72">
        <f t="shared" si="115"/>
        <v>1.0040518288125413</v>
      </c>
      <c r="DX70" s="72">
        <f t="shared" si="116"/>
        <v>905.1762345303249</v>
      </c>
      <c r="DY70" s="72">
        <f t="shared" si="117"/>
        <v>375.08738217519556</v>
      </c>
      <c r="DZ70" s="72">
        <f t="shared" si="118"/>
        <v>7.5943954339216121E-2</v>
      </c>
      <c r="EA70" s="72">
        <f t="shared" si="119"/>
        <v>0.59899692307698105</v>
      </c>
      <c r="EB70" s="72">
        <f t="shared" si="120"/>
        <v>12.889042203312256</v>
      </c>
      <c r="EC70" s="72">
        <f t="shared" si="121"/>
        <v>1.0040518288125413</v>
      </c>
      <c r="ED70" s="72">
        <f t="shared" si="122"/>
        <v>905.1762345303249</v>
      </c>
      <c r="EE70" s="72">
        <f t="shared" si="123"/>
        <v>375.08738217519556</v>
      </c>
      <c r="EF70" s="72">
        <f t="shared" si="124"/>
        <v>7.5943954339216121E-2</v>
      </c>
      <c r="EG70" s="72">
        <f t="shared" si="125"/>
        <v>0.59899692307698105</v>
      </c>
      <c r="EH70" s="72">
        <f t="shared" si="126"/>
        <v>12.889042203312256</v>
      </c>
      <c r="EI70" s="72">
        <f t="shared" si="127"/>
        <v>1.0040518288125413</v>
      </c>
      <c r="EJ70" s="72">
        <f t="shared" si="128"/>
        <v>0.22559871929600078</v>
      </c>
      <c r="EK70" s="72">
        <f t="shared" si="129"/>
        <v>215.48728791535206</v>
      </c>
      <c r="EL70" s="76">
        <v>0.2</v>
      </c>
      <c r="EM70" s="72">
        <f>EJ88</f>
        <v>0.40768149860805808</v>
      </c>
      <c r="EN70" s="72">
        <f>(EE88-273.15)*9/5+32</f>
        <v>204.56353399098035</v>
      </c>
      <c r="EO70" s="2"/>
      <c r="EP70" s="37"/>
      <c r="EQ70" s="19"/>
      <c r="ER70" s="19"/>
      <c r="ES70" s="20"/>
      <c r="ET70" s="19"/>
      <c r="EU70" s="37"/>
    </row>
    <row r="71" spans="14:151" x14ac:dyDescent="0.3">
      <c r="N71" s="73">
        <v>0.03</v>
      </c>
      <c r="O71" s="72">
        <f t="shared" si="130"/>
        <v>381.92484969956774</v>
      </c>
      <c r="P71" s="72">
        <f t="shared" si="131"/>
        <v>7.7615804598480678E-2</v>
      </c>
      <c r="Q71" s="72">
        <f t="shared" si="132"/>
        <v>0.61943317964654987</v>
      </c>
      <c r="R71" s="72">
        <f t="shared" si="12"/>
        <v>10.573367083387947</v>
      </c>
      <c r="S71" s="72">
        <f t="shared" si="13"/>
        <v>1.0081982843629134</v>
      </c>
      <c r="T71" s="72">
        <f t="shared" si="133"/>
        <v>868.78585766945059</v>
      </c>
      <c r="U71" s="72">
        <f t="shared" si="134"/>
        <v>373.96439962737759</v>
      </c>
      <c r="V71" s="72">
        <f t="shared" si="135"/>
        <v>7.5667073558332479E-2</v>
      </c>
      <c r="W71" s="72">
        <f t="shared" si="136"/>
        <v>0.59563567892698743</v>
      </c>
      <c r="X71" s="72">
        <f t="shared" si="14"/>
        <v>10.959137383282725</v>
      </c>
      <c r="Y71" s="72">
        <f t="shared" si="15"/>
        <v>1.0083741589873709</v>
      </c>
      <c r="Z71" s="72">
        <f t="shared" si="137"/>
        <v>855.13119890274152</v>
      </c>
      <c r="AA71" s="72">
        <f t="shared" si="138"/>
        <v>373.53313012917147</v>
      </c>
      <c r="AB71" s="72">
        <f t="shared" si="16"/>
        <v>7.5560567901970244E-2</v>
      </c>
      <c r="AC71" s="72">
        <f t="shared" si="17"/>
        <v>0.59434450286678664</v>
      </c>
      <c r="AD71" s="72">
        <f t="shared" si="18"/>
        <v>10.980576953097566</v>
      </c>
      <c r="AE71" s="72">
        <f t="shared" si="19"/>
        <v>1.0083839236206573</v>
      </c>
      <c r="AF71" s="72">
        <f t="shared" si="20"/>
        <v>854.35519527477641</v>
      </c>
      <c r="AG71" s="72">
        <f t="shared" si="21"/>
        <v>373.50845276108555</v>
      </c>
      <c r="AH71" s="72">
        <f t="shared" si="22"/>
        <v>7.5554470719762346E-2</v>
      </c>
      <c r="AI71" s="72">
        <f t="shared" si="23"/>
        <v>0.59427061602935005</v>
      </c>
      <c r="AJ71" s="72">
        <f t="shared" si="24"/>
        <v>10.981805439936291</v>
      </c>
      <c r="AK71" s="72">
        <f t="shared" si="25"/>
        <v>1.0083844831105386</v>
      </c>
      <c r="AL71" s="72">
        <f t="shared" si="26"/>
        <v>854.3106768867284</v>
      </c>
      <c r="AM71" s="72">
        <f t="shared" si="27"/>
        <v>373.50703649660386</v>
      </c>
      <c r="AN71" s="72">
        <f t="shared" si="28"/>
        <v>7.555412078546607E-2</v>
      </c>
      <c r="AO71" s="72">
        <f t="shared" si="29"/>
        <v>0.59426637555544115</v>
      </c>
      <c r="AP71" s="72">
        <f t="shared" si="30"/>
        <v>10.981875949922019</v>
      </c>
      <c r="AQ71" s="72">
        <f t="shared" si="31"/>
        <v>1.008384515222833</v>
      </c>
      <c r="AR71" s="72">
        <f t="shared" si="32"/>
        <v>854.30812154278885</v>
      </c>
      <c r="AS71" s="72">
        <f t="shared" si="33"/>
        <v>373.50695520156489</v>
      </c>
      <c r="AT71" s="72">
        <f t="shared" si="34"/>
        <v>7.5554100698845938E-2</v>
      </c>
      <c r="AU71" s="72">
        <f t="shared" si="35"/>
        <v>0.59426613214781654</v>
      </c>
      <c r="AV71" s="72">
        <f t="shared" si="36"/>
        <v>10.981879997286278</v>
      </c>
      <c r="AW71" s="72">
        <f t="shared" si="37"/>
        <v>1.0083845170661199</v>
      </c>
      <c r="AX71" s="72">
        <f t="shared" si="38"/>
        <v>854.30797486216784</v>
      </c>
      <c r="AY71" s="72">
        <f t="shared" si="39"/>
        <v>373.50695053510015</v>
      </c>
      <c r="AZ71" s="72">
        <f t="shared" si="40"/>
        <v>7.555409954584183E-2</v>
      </c>
      <c r="BA71" s="72">
        <f t="shared" si="41"/>
        <v>0.59426611817583097</v>
      </c>
      <c r="BB71" s="72">
        <f t="shared" si="42"/>
        <v>10.981880229611496</v>
      </c>
      <c r="BC71" s="72">
        <f t="shared" si="43"/>
        <v>1.0083845171719275</v>
      </c>
      <c r="BD71" s="72">
        <f t="shared" si="44"/>
        <v>854.3079664424622</v>
      </c>
      <c r="BE71" s="72">
        <f t="shared" si="45"/>
        <v>373.50695026723747</v>
      </c>
      <c r="BF71" s="72">
        <f t="shared" si="46"/>
        <v>7.5554099479657522E-2</v>
      </c>
      <c r="BG71" s="72">
        <f t="shared" si="47"/>
        <v>0.59426611737381607</v>
      </c>
      <c r="BH71" s="72">
        <f t="shared" si="48"/>
        <v>10.981880242947348</v>
      </c>
      <c r="BI71" s="72">
        <f t="shared" si="49"/>
        <v>1.008384517178001</v>
      </c>
      <c r="BJ71" s="72">
        <f t="shared" si="50"/>
        <v>854.30796595915763</v>
      </c>
      <c r="BK71" s="72">
        <f t="shared" si="51"/>
        <v>373.50695025186178</v>
      </c>
      <c r="BL71" s="72">
        <f t="shared" si="52"/>
        <v>7.5554099475858449E-2</v>
      </c>
      <c r="BM71" s="72">
        <f t="shared" si="53"/>
        <v>0.59426611732777934</v>
      </c>
      <c r="BN71" s="72">
        <f t="shared" si="54"/>
        <v>10.98188024371284</v>
      </c>
      <c r="BO71" s="72">
        <f t="shared" si="55"/>
        <v>1.0083845171783496</v>
      </c>
      <c r="BP71" s="72">
        <f t="shared" si="56"/>
        <v>854.30796593141588</v>
      </c>
      <c r="BQ71" s="72">
        <f t="shared" si="57"/>
        <v>373.50695025097923</v>
      </c>
      <c r="BR71" s="72">
        <f t="shared" si="58"/>
        <v>7.5554099475640374E-2</v>
      </c>
      <c r="BS71" s="72">
        <f t="shared" si="59"/>
        <v>0.59426611732513701</v>
      </c>
      <c r="BT71" s="72">
        <f t="shared" si="60"/>
        <v>10.981880243756777</v>
      </c>
      <c r="BU71" s="72">
        <f t="shared" si="61"/>
        <v>1.0083845171783696</v>
      </c>
      <c r="BV71" s="72">
        <f t="shared" si="62"/>
        <v>854.30796592982279</v>
      </c>
      <c r="BW71" s="72">
        <f t="shared" si="63"/>
        <v>373.50695025092853</v>
      </c>
      <c r="BX71" s="72">
        <f t="shared" si="64"/>
        <v>7.5554099475627842E-2</v>
      </c>
      <c r="BY71" s="72">
        <f t="shared" si="65"/>
        <v>0.59426611732498502</v>
      </c>
      <c r="BZ71" s="72">
        <f t="shared" si="66"/>
        <v>10.981880243759303</v>
      </c>
      <c r="CA71" s="72">
        <f t="shared" si="67"/>
        <v>1.0083845171783707</v>
      </c>
      <c r="CB71" s="72">
        <f t="shared" si="68"/>
        <v>854.30796592973115</v>
      </c>
      <c r="CC71" s="72">
        <f t="shared" si="69"/>
        <v>373.50695025092557</v>
      </c>
      <c r="CD71" s="72">
        <f t="shared" si="70"/>
        <v>7.5554099475627134E-2</v>
      </c>
      <c r="CE71" s="72">
        <f t="shared" si="71"/>
        <v>0.59426611732497636</v>
      </c>
      <c r="CF71" s="72">
        <f t="shared" si="72"/>
        <v>10.981880243759445</v>
      </c>
      <c r="CG71" s="72">
        <f t="shared" si="73"/>
        <v>1.008384517178371</v>
      </c>
      <c r="CH71" s="72">
        <f t="shared" si="74"/>
        <v>854.3079659297257</v>
      </c>
      <c r="CI71" s="72">
        <f t="shared" si="75"/>
        <v>373.50695025092534</v>
      </c>
      <c r="CJ71" s="72">
        <f t="shared" si="76"/>
        <v>7.5554099475627079E-2</v>
      </c>
      <c r="CK71" s="72">
        <f t="shared" si="77"/>
        <v>0.5942661173249757</v>
      </c>
      <c r="CL71" s="72">
        <f t="shared" si="78"/>
        <v>10.981880243759454</v>
      </c>
      <c r="CM71" s="72">
        <f t="shared" si="79"/>
        <v>1.008384517178371</v>
      </c>
      <c r="CN71" s="72">
        <f t="shared" si="80"/>
        <v>854.30796592972661</v>
      </c>
      <c r="CO71" s="72">
        <f t="shared" si="81"/>
        <v>373.50695025092546</v>
      </c>
      <c r="CP71" s="72">
        <f t="shared" si="82"/>
        <v>7.5554099475627093E-2</v>
      </c>
      <c r="CQ71" s="72">
        <f t="shared" si="83"/>
        <v>0.59426611732497592</v>
      </c>
      <c r="CR71" s="72">
        <f t="shared" si="84"/>
        <v>10.981880243759454</v>
      </c>
      <c r="CS71" s="72">
        <f t="shared" si="85"/>
        <v>1.008384517178371</v>
      </c>
      <c r="CT71" s="72">
        <f t="shared" si="86"/>
        <v>854.30796592972558</v>
      </c>
      <c r="CU71" s="72">
        <f t="shared" si="87"/>
        <v>373.50695025092534</v>
      </c>
      <c r="CV71" s="72">
        <f t="shared" si="88"/>
        <v>7.5554099475627079E-2</v>
      </c>
      <c r="CW71" s="72">
        <f t="shared" si="89"/>
        <v>0.5942661173249757</v>
      </c>
      <c r="CX71" s="72">
        <f t="shared" si="90"/>
        <v>10.981880243759454</v>
      </c>
      <c r="CY71" s="72">
        <f t="shared" si="91"/>
        <v>1.008384517178371</v>
      </c>
      <c r="CZ71" s="72">
        <f t="shared" si="92"/>
        <v>854.30796592972661</v>
      </c>
      <c r="DA71" s="72">
        <f t="shared" si="93"/>
        <v>373.50695025092546</v>
      </c>
      <c r="DB71" s="72">
        <f t="shared" si="94"/>
        <v>7.5554099475627093E-2</v>
      </c>
      <c r="DC71" s="72">
        <f t="shared" si="95"/>
        <v>0.59426611732497592</v>
      </c>
      <c r="DD71" s="72">
        <f t="shared" si="96"/>
        <v>10.981880243759454</v>
      </c>
      <c r="DE71" s="72">
        <f t="shared" si="97"/>
        <v>1.008384517178371</v>
      </c>
      <c r="DF71" s="72">
        <f t="shared" si="98"/>
        <v>854.30796592972558</v>
      </c>
      <c r="DG71" s="72">
        <f t="shared" si="99"/>
        <v>373.50695025092534</v>
      </c>
      <c r="DH71" s="72">
        <f t="shared" si="100"/>
        <v>7.5554099475627079E-2</v>
      </c>
      <c r="DI71" s="72">
        <f t="shared" si="101"/>
        <v>0.5942661173249757</v>
      </c>
      <c r="DJ71" s="72">
        <f t="shared" si="102"/>
        <v>10.981880243759454</v>
      </c>
      <c r="DK71" s="72">
        <f t="shared" si="103"/>
        <v>1.008384517178371</v>
      </c>
      <c r="DL71" s="72">
        <f t="shared" si="104"/>
        <v>854.30796592972661</v>
      </c>
      <c r="DM71" s="72">
        <f t="shared" si="105"/>
        <v>373.50695025092546</v>
      </c>
      <c r="DN71" s="72">
        <f t="shared" si="106"/>
        <v>7.5554099475627093E-2</v>
      </c>
      <c r="DO71" s="72">
        <f t="shared" si="107"/>
        <v>0.59426611732497592</v>
      </c>
      <c r="DP71" s="72">
        <f t="shared" si="108"/>
        <v>10.981880243759454</v>
      </c>
      <c r="DQ71" s="72">
        <f t="shared" si="109"/>
        <v>1.008384517178371</v>
      </c>
      <c r="DR71" s="72">
        <f t="shared" si="110"/>
        <v>854.30796592972558</v>
      </c>
      <c r="DS71" s="72">
        <f t="shared" si="111"/>
        <v>373.50695025092534</v>
      </c>
      <c r="DT71" s="72">
        <f t="shared" si="112"/>
        <v>7.5554099475627079E-2</v>
      </c>
      <c r="DU71" s="72">
        <f t="shared" si="113"/>
        <v>0.5942661173249757</v>
      </c>
      <c r="DV71" s="72">
        <f t="shared" si="114"/>
        <v>10.981880243759454</v>
      </c>
      <c r="DW71" s="72">
        <f t="shared" si="115"/>
        <v>1.008384517178371</v>
      </c>
      <c r="DX71" s="72">
        <f t="shared" si="116"/>
        <v>854.30796592972661</v>
      </c>
      <c r="DY71" s="72">
        <f t="shared" si="117"/>
        <v>373.50695025092546</v>
      </c>
      <c r="DZ71" s="72">
        <f t="shared" si="118"/>
        <v>7.5554099475627093E-2</v>
      </c>
      <c r="EA71" s="72">
        <f t="shared" si="119"/>
        <v>0.59426611732497592</v>
      </c>
      <c r="EB71" s="72">
        <f t="shared" si="120"/>
        <v>10.981880243759454</v>
      </c>
      <c r="EC71" s="72">
        <f t="shared" si="121"/>
        <v>1.008384517178371</v>
      </c>
      <c r="ED71" s="72">
        <f t="shared" si="122"/>
        <v>854.30796592972558</v>
      </c>
      <c r="EE71" s="72">
        <f t="shared" si="123"/>
        <v>373.50695025092534</v>
      </c>
      <c r="EF71" s="72">
        <f t="shared" si="124"/>
        <v>7.5554099475627079E-2</v>
      </c>
      <c r="EG71" s="72">
        <f t="shared" si="125"/>
        <v>0.5942661173249757</v>
      </c>
      <c r="EH71" s="72">
        <f t="shared" si="126"/>
        <v>10.981880243759454</v>
      </c>
      <c r="EI71" s="72">
        <f t="shared" si="127"/>
        <v>1.008384517178371</v>
      </c>
      <c r="EJ71" s="72">
        <f t="shared" si="128"/>
        <v>0.27212300590678729</v>
      </c>
      <c r="EK71" s="72">
        <f t="shared" si="129"/>
        <v>212.64251045166566</v>
      </c>
      <c r="EL71" s="76">
        <v>0.3</v>
      </c>
      <c r="EM71" s="72">
        <f>EJ98</f>
        <v>0.427498871349346</v>
      </c>
      <c r="EN71" s="72">
        <f>(EE98-273.15)*9/5+32</f>
        <v>203.87929253706926</v>
      </c>
      <c r="EO71" s="2"/>
      <c r="EP71" s="37"/>
      <c r="EQ71" s="19"/>
      <c r="ER71" s="19"/>
      <c r="ES71" s="20"/>
      <c r="ET71" s="19"/>
      <c r="EU71" s="37"/>
    </row>
    <row r="72" spans="14:151" x14ac:dyDescent="0.3">
      <c r="N72" s="73">
        <v>0.04</v>
      </c>
      <c r="O72" s="72">
        <f t="shared" si="130"/>
        <v>381.89260339046018</v>
      </c>
      <c r="P72" s="72">
        <f t="shared" si="131"/>
        <v>7.7607976228972059E-2</v>
      </c>
      <c r="Q72" s="72">
        <f t="shared" si="132"/>
        <v>0.61933692801126961</v>
      </c>
      <c r="R72" s="72">
        <f t="shared" si="12"/>
        <v>9.1527843335307608</v>
      </c>
      <c r="S72" s="72">
        <f t="shared" si="13"/>
        <v>1.0134791043734155</v>
      </c>
      <c r="T72" s="72">
        <f t="shared" si="133"/>
        <v>837.50879195621212</v>
      </c>
      <c r="U72" s="72">
        <f t="shared" si="134"/>
        <v>372.96817176168963</v>
      </c>
      <c r="V72" s="72">
        <f t="shared" si="135"/>
        <v>7.5420901713569216E-2</v>
      </c>
      <c r="W72" s="72">
        <f t="shared" si="136"/>
        <v>0.59265280991718028</v>
      </c>
      <c r="X72" s="72">
        <f t="shared" si="14"/>
        <v>9.5012707571381974</v>
      </c>
      <c r="Y72" s="72">
        <f t="shared" si="15"/>
        <v>1.0137817650833956</v>
      </c>
      <c r="Z72" s="72">
        <f t="shared" si="137"/>
        <v>822.55145091436407</v>
      </c>
      <c r="AA72" s="72">
        <f t="shared" si="138"/>
        <v>372.48099994170423</v>
      </c>
      <c r="AB72" s="72">
        <f t="shared" si="16"/>
        <v>7.5300333500324959E-2</v>
      </c>
      <c r="AC72" s="72">
        <f t="shared" si="17"/>
        <v>0.59119380072139793</v>
      </c>
      <c r="AD72" s="72">
        <f t="shared" si="18"/>
        <v>9.5207974775297686</v>
      </c>
      <c r="AE72" s="72">
        <f t="shared" si="19"/>
        <v>1.0137987075505495</v>
      </c>
      <c r="AF72" s="72">
        <f t="shared" si="20"/>
        <v>821.69325733836195</v>
      </c>
      <c r="AG72" s="72">
        <f t="shared" si="21"/>
        <v>372.45282949723094</v>
      </c>
      <c r="AH72" s="72">
        <f t="shared" si="22"/>
        <v>7.5293357969118804E-2</v>
      </c>
      <c r="AI72" s="72">
        <f t="shared" si="23"/>
        <v>0.59110942767642627</v>
      </c>
      <c r="AJ72" s="72">
        <f t="shared" si="24"/>
        <v>9.5219282192444954</v>
      </c>
      <c r="AK72" s="72">
        <f t="shared" si="25"/>
        <v>1.0137996886090539</v>
      </c>
      <c r="AL72" s="72">
        <f t="shared" si="26"/>
        <v>821.64349741385968</v>
      </c>
      <c r="AM72" s="72">
        <f t="shared" si="27"/>
        <v>372.45119537809069</v>
      </c>
      <c r="AN72" s="72">
        <f t="shared" si="28"/>
        <v>7.5292953317975572E-2</v>
      </c>
      <c r="AO72" s="72">
        <f t="shared" si="29"/>
        <v>0.59110453331878121</v>
      </c>
      <c r="AP72" s="72">
        <f t="shared" si="30"/>
        <v>9.5219938170698057</v>
      </c>
      <c r="AQ72" s="72">
        <f t="shared" si="31"/>
        <v>1.013799745523176</v>
      </c>
      <c r="AR72" s="72">
        <f t="shared" si="32"/>
        <v>821.64061047132486</v>
      </c>
      <c r="AS72" s="72">
        <f t="shared" si="33"/>
        <v>372.45110056823444</v>
      </c>
      <c r="AT72" s="72">
        <f t="shared" si="34"/>
        <v>7.5292929840503953E-2</v>
      </c>
      <c r="AU72" s="72">
        <f t="shared" si="35"/>
        <v>0.59110424935327643</v>
      </c>
      <c r="AV72" s="72">
        <f t="shared" si="36"/>
        <v>9.5219976230042409</v>
      </c>
      <c r="AW72" s="72">
        <f t="shared" si="37"/>
        <v>1.0137997488252883</v>
      </c>
      <c r="AX72" s="72">
        <f t="shared" si="38"/>
        <v>821.64044297245539</v>
      </c>
      <c r="AY72" s="72">
        <f t="shared" si="39"/>
        <v>372.45109506740869</v>
      </c>
      <c r="AZ72" s="72">
        <f t="shared" si="40"/>
        <v>7.5292928478351326E-2</v>
      </c>
      <c r="BA72" s="72">
        <f t="shared" si="41"/>
        <v>0.59110423287772385</v>
      </c>
      <c r="BB72" s="72">
        <f t="shared" si="42"/>
        <v>9.5219978438229305</v>
      </c>
      <c r="BC72" s="72">
        <f t="shared" si="43"/>
        <v>1.0137997490168755</v>
      </c>
      <c r="BD72" s="72">
        <f t="shared" si="44"/>
        <v>821.64043325424075</v>
      </c>
      <c r="BE72" s="72">
        <f t="shared" si="45"/>
        <v>372.45109474825301</v>
      </c>
      <c r="BF72" s="72">
        <f t="shared" si="46"/>
        <v>7.5292928399319781E-2</v>
      </c>
      <c r="BG72" s="72">
        <f t="shared" si="47"/>
        <v>0.59110423192181882</v>
      </c>
      <c r="BH72" s="72">
        <f t="shared" si="48"/>
        <v>9.5219978566347425</v>
      </c>
      <c r="BI72" s="72">
        <f t="shared" si="49"/>
        <v>1.0137997490279913</v>
      </c>
      <c r="BJ72" s="72">
        <f t="shared" si="50"/>
        <v>821.64043269039337</v>
      </c>
      <c r="BK72" s="72">
        <f t="shared" si="51"/>
        <v>372.4510947297357</v>
      </c>
      <c r="BL72" s="72">
        <f t="shared" si="52"/>
        <v>7.5292928394734407E-2</v>
      </c>
      <c r="BM72" s="72">
        <f t="shared" si="53"/>
        <v>0.59110423186635774</v>
      </c>
      <c r="BN72" s="72">
        <f t="shared" si="54"/>
        <v>9.5219978573780786</v>
      </c>
      <c r="BO72" s="72">
        <f t="shared" si="55"/>
        <v>1.0137997490286363</v>
      </c>
      <c r="BP72" s="72">
        <f t="shared" si="56"/>
        <v>821.64043265767873</v>
      </c>
      <c r="BQ72" s="72">
        <f t="shared" si="57"/>
        <v>372.45109472866136</v>
      </c>
      <c r="BR72" s="72">
        <f t="shared" si="58"/>
        <v>7.529292839446837E-2</v>
      </c>
      <c r="BS72" s="72">
        <f t="shared" si="59"/>
        <v>0.59110423186313998</v>
      </c>
      <c r="BT72" s="72">
        <f t="shared" si="60"/>
        <v>9.5219978574212014</v>
      </c>
      <c r="BU72" s="72">
        <f t="shared" si="61"/>
        <v>1.0137997490286736</v>
      </c>
      <c r="BV72" s="72">
        <f t="shared" si="62"/>
        <v>821.64043265578061</v>
      </c>
      <c r="BW72" s="72">
        <f t="shared" si="63"/>
        <v>372.45109472859906</v>
      </c>
      <c r="BX72" s="72">
        <f t="shared" si="64"/>
        <v>7.5292928394452938E-2</v>
      </c>
      <c r="BY72" s="72">
        <f t="shared" si="65"/>
        <v>0.59110423186295336</v>
      </c>
      <c r="BZ72" s="72">
        <f t="shared" si="66"/>
        <v>9.5219978574237043</v>
      </c>
      <c r="CA72" s="72">
        <f t="shared" si="67"/>
        <v>1.0137997490286759</v>
      </c>
      <c r="CB72" s="72">
        <f t="shared" si="68"/>
        <v>821.64043265567136</v>
      </c>
      <c r="CC72" s="72">
        <f t="shared" si="69"/>
        <v>372.45109472859542</v>
      </c>
      <c r="CD72" s="72">
        <f t="shared" si="70"/>
        <v>7.5292928394452049E-2</v>
      </c>
      <c r="CE72" s="72">
        <f t="shared" si="71"/>
        <v>0.59110423186294236</v>
      </c>
      <c r="CF72" s="72">
        <f t="shared" si="72"/>
        <v>9.5219978574238517</v>
      </c>
      <c r="CG72" s="72">
        <f t="shared" si="73"/>
        <v>1.0137997490286759</v>
      </c>
      <c r="CH72" s="72">
        <f t="shared" si="74"/>
        <v>821.64043265566431</v>
      </c>
      <c r="CI72" s="72">
        <f t="shared" si="75"/>
        <v>372.45109472859519</v>
      </c>
      <c r="CJ72" s="72">
        <f t="shared" si="76"/>
        <v>7.529292839445198E-2</v>
      </c>
      <c r="CK72" s="72">
        <f t="shared" si="77"/>
        <v>0.5911042318629417</v>
      </c>
      <c r="CL72" s="72">
        <f t="shared" si="78"/>
        <v>9.5219978574238571</v>
      </c>
      <c r="CM72" s="72">
        <f t="shared" si="79"/>
        <v>1.0137997490286761</v>
      </c>
      <c r="CN72" s="72">
        <f t="shared" si="80"/>
        <v>821.64043265566409</v>
      </c>
      <c r="CO72" s="72">
        <f t="shared" si="81"/>
        <v>372.45109472859519</v>
      </c>
      <c r="CP72" s="72">
        <f t="shared" si="82"/>
        <v>7.529292839445198E-2</v>
      </c>
      <c r="CQ72" s="72">
        <f t="shared" si="83"/>
        <v>0.5911042318629417</v>
      </c>
      <c r="CR72" s="72">
        <f t="shared" si="84"/>
        <v>9.5219978574238571</v>
      </c>
      <c r="CS72" s="72">
        <f t="shared" si="85"/>
        <v>1.0137997490286761</v>
      </c>
      <c r="CT72" s="72">
        <f t="shared" si="86"/>
        <v>821.64043265566409</v>
      </c>
      <c r="CU72" s="72">
        <f t="shared" si="87"/>
        <v>372.45109472859519</v>
      </c>
      <c r="CV72" s="72">
        <f t="shared" si="88"/>
        <v>7.529292839445198E-2</v>
      </c>
      <c r="CW72" s="72">
        <f t="shared" si="89"/>
        <v>0.5911042318629417</v>
      </c>
      <c r="CX72" s="72">
        <f t="shared" si="90"/>
        <v>9.5219978574238571</v>
      </c>
      <c r="CY72" s="72">
        <f t="shared" si="91"/>
        <v>1.0137997490286761</v>
      </c>
      <c r="CZ72" s="72">
        <f t="shared" si="92"/>
        <v>821.64043265566409</v>
      </c>
      <c r="DA72" s="72">
        <f t="shared" si="93"/>
        <v>372.45109472859519</v>
      </c>
      <c r="DB72" s="72">
        <f t="shared" si="94"/>
        <v>7.529292839445198E-2</v>
      </c>
      <c r="DC72" s="72">
        <f t="shared" si="95"/>
        <v>0.5911042318629417</v>
      </c>
      <c r="DD72" s="72">
        <f t="shared" si="96"/>
        <v>9.5219978574238571</v>
      </c>
      <c r="DE72" s="72">
        <f t="shared" si="97"/>
        <v>1.0137997490286761</v>
      </c>
      <c r="DF72" s="72">
        <f t="shared" si="98"/>
        <v>821.64043265566409</v>
      </c>
      <c r="DG72" s="72">
        <f t="shared" si="99"/>
        <v>372.45109472859519</v>
      </c>
      <c r="DH72" s="72">
        <f t="shared" si="100"/>
        <v>7.529292839445198E-2</v>
      </c>
      <c r="DI72" s="72">
        <f t="shared" si="101"/>
        <v>0.5911042318629417</v>
      </c>
      <c r="DJ72" s="72">
        <f t="shared" si="102"/>
        <v>9.5219978574238571</v>
      </c>
      <c r="DK72" s="72">
        <f t="shared" si="103"/>
        <v>1.0137997490286761</v>
      </c>
      <c r="DL72" s="72">
        <f t="shared" si="104"/>
        <v>821.64043265566409</v>
      </c>
      <c r="DM72" s="72">
        <f t="shared" si="105"/>
        <v>372.45109472859519</v>
      </c>
      <c r="DN72" s="72">
        <f t="shared" si="106"/>
        <v>7.529292839445198E-2</v>
      </c>
      <c r="DO72" s="72">
        <f t="shared" si="107"/>
        <v>0.5911042318629417</v>
      </c>
      <c r="DP72" s="72">
        <f t="shared" si="108"/>
        <v>9.5219978574238571</v>
      </c>
      <c r="DQ72" s="72">
        <f t="shared" si="109"/>
        <v>1.0137997490286761</v>
      </c>
      <c r="DR72" s="72">
        <f t="shared" si="110"/>
        <v>821.64043265566409</v>
      </c>
      <c r="DS72" s="72">
        <f t="shared" si="111"/>
        <v>372.45109472859519</v>
      </c>
      <c r="DT72" s="72">
        <f t="shared" si="112"/>
        <v>7.529292839445198E-2</v>
      </c>
      <c r="DU72" s="72">
        <f t="shared" si="113"/>
        <v>0.5911042318629417</v>
      </c>
      <c r="DV72" s="72">
        <f t="shared" si="114"/>
        <v>9.5219978574238571</v>
      </c>
      <c r="DW72" s="72">
        <f t="shared" si="115"/>
        <v>1.0137997490286761</v>
      </c>
      <c r="DX72" s="72">
        <f t="shared" si="116"/>
        <v>821.64043265566409</v>
      </c>
      <c r="DY72" s="72">
        <f t="shared" si="117"/>
        <v>372.45109472859519</v>
      </c>
      <c r="DZ72" s="72">
        <f t="shared" si="118"/>
        <v>7.529292839445198E-2</v>
      </c>
      <c r="EA72" s="72">
        <f t="shared" si="119"/>
        <v>0.5911042318629417</v>
      </c>
      <c r="EB72" s="72">
        <f t="shared" si="120"/>
        <v>9.5219978574238571</v>
      </c>
      <c r="EC72" s="72">
        <f t="shared" si="121"/>
        <v>1.0137997490286761</v>
      </c>
      <c r="ED72" s="72">
        <f t="shared" si="122"/>
        <v>821.64043265566409</v>
      </c>
      <c r="EE72" s="72">
        <f t="shared" si="123"/>
        <v>372.45109472859519</v>
      </c>
      <c r="EF72" s="72">
        <f t="shared" si="124"/>
        <v>7.529292839445198E-2</v>
      </c>
      <c r="EG72" s="72">
        <f t="shared" si="125"/>
        <v>0.5911042318629417</v>
      </c>
      <c r="EH72" s="72">
        <f t="shared" si="126"/>
        <v>9.5219978574238571</v>
      </c>
      <c r="EI72" s="72">
        <f t="shared" si="127"/>
        <v>1.0137997490286761</v>
      </c>
      <c r="EJ72" s="72">
        <f t="shared" si="128"/>
        <v>0.30256780790978488</v>
      </c>
      <c r="EK72" s="72">
        <f t="shared" si="129"/>
        <v>210.74197051147138</v>
      </c>
      <c r="EL72" s="76">
        <v>0.4</v>
      </c>
      <c r="EM72" s="72">
        <f>EJ108</f>
        <v>0.44756387528464658</v>
      </c>
      <c r="EN72" s="72">
        <f>(EE108-273.15)*9/5+32</f>
        <v>203.52909730988085</v>
      </c>
      <c r="EO72" s="2"/>
      <c r="EP72" s="37"/>
      <c r="EQ72" s="19"/>
      <c r="ER72" s="19"/>
      <c r="ES72" s="20"/>
      <c r="ET72" s="19"/>
      <c r="EU72" s="37"/>
    </row>
    <row r="73" spans="14:151" x14ac:dyDescent="0.3">
      <c r="N73" s="73">
        <v>0.05</v>
      </c>
      <c r="O73" s="72">
        <f t="shared" si="130"/>
        <v>381.86035708135256</v>
      </c>
      <c r="P73" s="72">
        <f t="shared" si="131"/>
        <v>7.7600147327098884E-2</v>
      </c>
      <c r="Q73" s="72">
        <f t="shared" si="132"/>
        <v>0.61924067508000091</v>
      </c>
      <c r="R73" s="72">
        <f t="shared" si="12"/>
        <v>8.051832084597601</v>
      </c>
      <c r="S73" s="72">
        <f t="shared" si="13"/>
        <v>1.0196131466153262</v>
      </c>
      <c r="T73" s="72">
        <f t="shared" si="133"/>
        <v>815.93118696565853</v>
      </c>
      <c r="U73" s="72">
        <f t="shared" si="134"/>
        <v>372.26306411061921</v>
      </c>
      <c r="V73" s="72">
        <f t="shared" si="135"/>
        <v>7.5246357838831365E-2</v>
      </c>
      <c r="W73" s="72">
        <f t="shared" si="136"/>
        <v>0.59054104435648291</v>
      </c>
      <c r="X73" s="72">
        <f t="shared" si="14"/>
        <v>8.3616520745603324</v>
      </c>
      <c r="Y73" s="72">
        <f t="shared" si="15"/>
        <v>1.0200584900130045</v>
      </c>
      <c r="Z73" s="72">
        <f t="shared" si="137"/>
        <v>800.26607537685152</v>
      </c>
      <c r="AA73" s="72">
        <f t="shared" si="138"/>
        <v>371.74157452483655</v>
      </c>
      <c r="AB73" s="72">
        <f t="shared" si="16"/>
        <v>7.511710235651721E-2</v>
      </c>
      <c r="AC73" s="72">
        <f t="shared" si="17"/>
        <v>0.58897891803306623</v>
      </c>
      <c r="AD73" s="72">
        <f t="shared" si="18"/>
        <v>8.3789311723407192</v>
      </c>
      <c r="AE73" s="72">
        <f t="shared" si="19"/>
        <v>1.0200832962081099</v>
      </c>
      <c r="AF73" s="72">
        <f t="shared" si="20"/>
        <v>799.37016537375587</v>
      </c>
      <c r="AG73" s="72">
        <f t="shared" si="21"/>
        <v>371.71149885536136</v>
      </c>
      <c r="AH73" s="72">
        <f t="shared" si="22"/>
        <v>7.5109643579172131E-2</v>
      </c>
      <c r="AI73" s="72">
        <f t="shared" si="23"/>
        <v>0.58888881876777077</v>
      </c>
      <c r="AJ73" s="72">
        <f t="shared" si="24"/>
        <v>8.379929120323105</v>
      </c>
      <c r="AK73" s="72">
        <f t="shared" si="25"/>
        <v>1.020084728810593</v>
      </c>
      <c r="AL73" s="72">
        <f t="shared" si="26"/>
        <v>799.31835145136256</v>
      </c>
      <c r="AM73" s="72">
        <f t="shared" si="27"/>
        <v>371.70975862262912</v>
      </c>
      <c r="AN73" s="72">
        <f t="shared" si="28"/>
        <v>7.5109211986528965E-2</v>
      </c>
      <c r="AO73" s="72">
        <f t="shared" si="29"/>
        <v>0.58888360543668306</v>
      </c>
      <c r="AP73" s="72">
        <f t="shared" si="30"/>
        <v>8.3799868681353171</v>
      </c>
      <c r="AQ73" s="72">
        <f t="shared" si="31"/>
        <v>1.0200848117101349</v>
      </c>
      <c r="AR73" s="72">
        <f t="shared" si="32"/>
        <v>799.3153529210872</v>
      </c>
      <c r="AS73" s="72">
        <f t="shared" si="33"/>
        <v>371.70965791057608</v>
      </c>
      <c r="AT73" s="72">
        <f t="shared" si="34"/>
        <v>7.510918700902823E-2</v>
      </c>
      <c r="AU73" s="72">
        <f t="shared" si="35"/>
        <v>0.58888330372679742</v>
      </c>
      <c r="AV73" s="72">
        <f t="shared" si="36"/>
        <v>8.3799902101758423</v>
      </c>
      <c r="AW73" s="72">
        <f t="shared" si="37"/>
        <v>1.0200848165077812</v>
      </c>
      <c r="AX73" s="72">
        <f t="shared" si="38"/>
        <v>799.31517938627792</v>
      </c>
      <c r="AY73" s="72">
        <f t="shared" si="39"/>
        <v>371.70965208202892</v>
      </c>
      <c r="AZ73" s="72">
        <f t="shared" si="40"/>
        <v>7.510918556349562E-2</v>
      </c>
      <c r="BA73" s="72">
        <f t="shared" si="41"/>
        <v>0.58888328626582553</v>
      </c>
      <c r="BB73" s="72">
        <f t="shared" si="42"/>
        <v>8.3799904035910835</v>
      </c>
      <c r="BC73" s="72">
        <f t="shared" si="43"/>
        <v>1.0200848167854373</v>
      </c>
      <c r="BD73" s="72">
        <f t="shared" si="44"/>
        <v>799.31516934322747</v>
      </c>
      <c r="BE73" s="72">
        <f t="shared" si="45"/>
        <v>371.70965174471098</v>
      </c>
      <c r="BF73" s="72">
        <f t="shared" si="46"/>
        <v>7.5109185479837706E-2</v>
      </c>
      <c r="BG73" s="72">
        <f t="shared" si="47"/>
        <v>0.58888328525529932</v>
      </c>
      <c r="BH73" s="72">
        <f t="shared" si="48"/>
        <v>8.3799904147846842</v>
      </c>
      <c r="BI73" s="72">
        <f t="shared" si="49"/>
        <v>1.0200848168015062</v>
      </c>
      <c r="BJ73" s="72">
        <f t="shared" si="50"/>
        <v>799.31516876200044</v>
      </c>
      <c r="BK73" s="72">
        <f t="shared" si="51"/>
        <v>371.70965172518925</v>
      </c>
      <c r="BL73" s="72">
        <f t="shared" si="52"/>
        <v>7.5109185474996135E-2</v>
      </c>
      <c r="BM73" s="72">
        <f t="shared" si="53"/>
        <v>0.58888328519681665</v>
      </c>
      <c r="BN73" s="72">
        <f t="shared" si="54"/>
        <v>8.3799904154324985</v>
      </c>
      <c r="BO73" s="72">
        <f t="shared" si="55"/>
        <v>1.0200848168024361</v>
      </c>
      <c r="BP73" s="72">
        <f t="shared" si="56"/>
        <v>799.31516872836323</v>
      </c>
      <c r="BQ73" s="72">
        <f t="shared" si="57"/>
        <v>371.70965172405943</v>
      </c>
      <c r="BR73" s="72">
        <f t="shared" si="58"/>
        <v>7.5109185474715928E-2</v>
      </c>
      <c r="BS73" s="72">
        <f t="shared" si="59"/>
        <v>0.58888328519343225</v>
      </c>
      <c r="BT73" s="72">
        <f t="shared" si="60"/>
        <v>8.379990415469992</v>
      </c>
      <c r="BU73" s="72">
        <f t="shared" si="61"/>
        <v>1.0200848168024899</v>
      </c>
      <c r="BV73" s="72">
        <f t="shared" si="62"/>
        <v>799.31516872641657</v>
      </c>
      <c r="BW73" s="72">
        <f t="shared" si="63"/>
        <v>371.70965172399406</v>
      </c>
      <c r="BX73" s="72">
        <f t="shared" si="64"/>
        <v>7.5109185474699733E-2</v>
      </c>
      <c r="BY73" s="72">
        <f t="shared" si="65"/>
        <v>0.58888328519323629</v>
      </c>
      <c r="BZ73" s="72">
        <f t="shared" si="66"/>
        <v>8.3799904154721574</v>
      </c>
      <c r="CA73" s="72">
        <f t="shared" si="67"/>
        <v>1.0200848168024932</v>
      </c>
      <c r="CB73" s="72">
        <f t="shared" si="68"/>
        <v>799.31516872630368</v>
      </c>
      <c r="CC73" s="72">
        <f t="shared" si="69"/>
        <v>371.70965172399031</v>
      </c>
      <c r="CD73" s="72">
        <f t="shared" si="70"/>
        <v>7.5109185474698789E-2</v>
      </c>
      <c r="CE73" s="72">
        <f t="shared" si="71"/>
        <v>0.58888328519322497</v>
      </c>
      <c r="CF73" s="72">
        <f t="shared" si="72"/>
        <v>8.3799904154722835</v>
      </c>
      <c r="CG73" s="72">
        <f t="shared" si="73"/>
        <v>1.0200848168024932</v>
      </c>
      <c r="CH73" s="72">
        <f t="shared" si="74"/>
        <v>799.31516872629675</v>
      </c>
      <c r="CI73" s="72">
        <f t="shared" si="75"/>
        <v>371.70965172399008</v>
      </c>
      <c r="CJ73" s="72">
        <f t="shared" si="76"/>
        <v>7.5109185474698748E-2</v>
      </c>
      <c r="CK73" s="72">
        <f t="shared" si="77"/>
        <v>0.58888328519322442</v>
      </c>
      <c r="CL73" s="72">
        <f t="shared" si="78"/>
        <v>8.3799904154722871</v>
      </c>
      <c r="CM73" s="72">
        <f t="shared" si="79"/>
        <v>1.0200848168024932</v>
      </c>
      <c r="CN73" s="72">
        <f t="shared" si="80"/>
        <v>799.31516872629766</v>
      </c>
      <c r="CO73" s="72">
        <f t="shared" si="81"/>
        <v>371.70965172399008</v>
      </c>
      <c r="CP73" s="72">
        <f t="shared" si="82"/>
        <v>7.5109185474698748E-2</v>
      </c>
      <c r="CQ73" s="72">
        <f t="shared" si="83"/>
        <v>0.58888328519322442</v>
      </c>
      <c r="CR73" s="72">
        <f t="shared" si="84"/>
        <v>8.3799904154722871</v>
      </c>
      <c r="CS73" s="72">
        <f t="shared" si="85"/>
        <v>1.0200848168024932</v>
      </c>
      <c r="CT73" s="72">
        <f t="shared" si="86"/>
        <v>799.31516872629766</v>
      </c>
      <c r="CU73" s="72">
        <f t="shared" si="87"/>
        <v>371.70965172399008</v>
      </c>
      <c r="CV73" s="72">
        <f t="shared" si="88"/>
        <v>7.5109185474698748E-2</v>
      </c>
      <c r="CW73" s="72">
        <f t="shared" si="89"/>
        <v>0.58888328519322442</v>
      </c>
      <c r="CX73" s="72">
        <f t="shared" si="90"/>
        <v>8.3799904154722871</v>
      </c>
      <c r="CY73" s="72">
        <f t="shared" si="91"/>
        <v>1.0200848168024932</v>
      </c>
      <c r="CZ73" s="72">
        <f t="shared" si="92"/>
        <v>799.31516872629766</v>
      </c>
      <c r="DA73" s="72">
        <f t="shared" si="93"/>
        <v>371.70965172399008</v>
      </c>
      <c r="DB73" s="72">
        <f t="shared" si="94"/>
        <v>7.5109185474698748E-2</v>
      </c>
      <c r="DC73" s="72">
        <f t="shared" si="95"/>
        <v>0.58888328519322442</v>
      </c>
      <c r="DD73" s="72">
        <f t="shared" si="96"/>
        <v>8.3799904154722871</v>
      </c>
      <c r="DE73" s="72">
        <f t="shared" si="97"/>
        <v>1.0200848168024932</v>
      </c>
      <c r="DF73" s="72">
        <f t="shared" si="98"/>
        <v>799.31516872629766</v>
      </c>
      <c r="DG73" s="72">
        <f t="shared" si="99"/>
        <v>371.70965172399008</v>
      </c>
      <c r="DH73" s="72">
        <f t="shared" si="100"/>
        <v>7.5109185474698748E-2</v>
      </c>
      <c r="DI73" s="72">
        <f t="shared" si="101"/>
        <v>0.58888328519322442</v>
      </c>
      <c r="DJ73" s="72">
        <f t="shared" si="102"/>
        <v>8.3799904154722871</v>
      </c>
      <c r="DK73" s="72">
        <f t="shared" si="103"/>
        <v>1.0200848168024932</v>
      </c>
      <c r="DL73" s="72">
        <f t="shared" si="104"/>
        <v>799.31516872629766</v>
      </c>
      <c r="DM73" s="72">
        <f t="shared" si="105"/>
        <v>371.70965172399008</v>
      </c>
      <c r="DN73" s="72">
        <f t="shared" si="106"/>
        <v>7.5109185474698748E-2</v>
      </c>
      <c r="DO73" s="72">
        <f t="shared" si="107"/>
        <v>0.58888328519322442</v>
      </c>
      <c r="DP73" s="72">
        <f t="shared" si="108"/>
        <v>8.3799904154722871</v>
      </c>
      <c r="DQ73" s="72">
        <f t="shared" si="109"/>
        <v>1.0200848168024932</v>
      </c>
      <c r="DR73" s="72">
        <f t="shared" si="110"/>
        <v>799.31516872629766</v>
      </c>
      <c r="DS73" s="72">
        <f t="shared" si="111"/>
        <v>371.70965172399008</v>
      </c>
      <c r="DT73" s="72">
        <f t="shared" si="112"/>
        <v>7.5109185474698748E-2</v>
      </c>
      <c r="DU73" s="72">
        <f t="shared" si="113"/>
        <v>0.58888328519322442</v>
      </c>
      <c r="DV73" s="72">
        <f t="shared" si="114"/>
        <v>8.3799904154722871</v>
      </c>
      <c r="DW73" s="72">
        <f t="shared" si="115"/>
        <v>1.0200848168024932</v>
      </c>
      <c r="DX73" s="72">
        <f t="shared" si="116"/>
        <v>799.31516872629766</v>
      </c>
      <c r="DY73" s="72">
        <f t="shared" si="117"/>
        <v>371.70965172399008</v>
      </c>
      <c r="DZ73" s="72">
        <f t="shared" si="118"/>
        <v>7.5109185474698748E-2</v>
      </c>
      <c r="EA73" s="72">
        <f t="shared" si="119"/>
        <v>0.58888328519322442</v>
      </c>
      <c r="EB73" s="72">
        <f t="shared" si="120"/>
        <v>8.3799904154722871</v>
      </c>
      <c r="EC73" s="72">
        <f t="shared" si="121"/>
        <v>1.0200848168024932</v>
      </c>
      <c r="ED73" s="72">
        <f t="shared" si="122"/>
        <v>799.31516872629766</v>
      </c>
      <c r="EE73" s="72">
        <f t="shared" si="123"/>
        <v>371.70965172399008</v>
      </c>
      <c r="EF73" s="72">
        <f t="shared" si="124"/>
        <v>7.5109185474698748E-2</v>
      </c>
      <c r="EG73" s="72">
        <f t="shared" si="125"/>
        <v>0.58888328519322442</v>
      </c>
      <c r="EH73" s="72">
        <f t="shared" si="126"/>
        <v>8.3799904154722871</v>
      </c>
      <c r="EI73" s="72">
        <f t="shared" si="127"/>
        <v>1.0200848168024932</v>
      </c>
      <c r="EJ73" s="72">
        <f t="shared" si="128"/>
        <v>0.32380565303579301</v>
      </c>
      <c r="EK73" s="72">
        <f t="shared" si="129"/>
        <v>209.40737310318218</v>
      </c>
      <c r="EL73" s="76">
        <v>0.5</v>
      </c>
      <c r="EM73" s="72">
        <f>EJ118</f>
        <v>0.47200850316718057</v>
      </c>
      <c r="EN73" s="72">
        <f>(EE118-273.15)*9/5+32</f>
        <v>203.49114386115298</v>
      </c>
      <c r="EO73" s="2"/>
      <c r="EP73" s="37"/>
      <c r="EQ73" s="19"/>
      <c r="ER73" s="19"/>
      <c r="ES73" s="20"/>
      <c r="ET73" s="19"/>
      <c r="EU73" s="37"/>
    </row>
    <row r="74" spans="14:151" x14ac:dyDescent="0.3">
      <c r="N74" s="73">
        <v>0.06</v>
      </c>
      <c r="O74" s="72">
        <f t="shared" si="130"/>
        <v>381.82811077224494</v>
      </c>
      <c r="P74" s="72">
        <f t="shared" si="131"/>
        <v>7.7592317892846707E-2</v>
      </c>
      <c r="Q74" s="72">
        <f t="shared" si="132"/>
        <v>0.61914442085388</v>
      </c>
      <c r="R74" s="72">
        <f t="shared" si="12"/>
        <v>7.1773705402764572</v>
      </c>
      <c r="S74" s="72">
        <f t="shared" si="13"/>
        <v>1.0264571236993432</v>
      </c>
      <c r="T74" s="72">
        <f t="shared" si="133"/>
        <v>800.32663831586171</v>
      </c>
      <c r="U74" s="72">
        <f t="shared" si="134"/>
        <v>371.74360662933714</v>
      </c>
      <c r="V74" s="72">
        <f t="shared" si="135"/>
        <v>7.5117606302380763E-2</v>
      </c>
      <c r="W74" s="72">
        <f t="shared" si="136"/>
        <v>0.58898500568672862</v>
      </c>
      <c r="X74" s="72">
        <f t="shared" si="14"/>
        <v>7.4522037451964467</v>
      </c>
      <c r="Y74" s="72">
        <f t="shared" si="15"/>
        <v>1.0270546108021992</v>
      </c>
      <c r="Z74" s="72">
        <f t="shared" si="137"/>
        <v>784.28331902118589</v>
      </c>
      <c r="AA74" s="72">
        <f t="shared" si="138"/>
        <v>371.200855762012</v>
      </c>
      <c r="AB74" s="72">
        <f t="shared" si="16"/>
        <v>7.4982932725574533E-2</v>
      </c>
      <c r="AC74" s="72">
        <f t="shared" si="17"/>
        <v>0.58735893790602023</v>
      </c>
      <c r="AD74" s="72">
        <f t="shared" si="18"/>
        <v>7.4673810501573499</v>
      </c>
      <c r="AE74" s="72">
        <f t="shared" si="19"/>
        <v>1.0270875465033178</v>
      </c>
      <c r="AF74" s="72">
        <f t="shared" si="20"/>
        <v>783.37348090293506</v>
      </c>
      <c r="AG74" s="72">
        <f t="shared" si="21"/>
        <v>371.16980504923026</v>
      </c>
      <c r="AH74" s="72">
        <f t="shared" si="22"/>
        <v>7.497522347311146E-2</v>
      </c>
      <c r="AI74" s="72">
        <f t="shared" si="23"/>
        <v>0.58726590304829585</v>
      </c>
      <c r="AJ74" s="72">
        <f t="shared" si="24"/>
        <v>7.4682505485384301</v>
      </c>
      <c r="AK74" s="72">
        <f t="shared" si="25"/>
        <v>1.0270894332242706</v>
      </c>
      <c r="AL74" s="72">
        <f t="shared" si="26"/>
        <v>783.32128162805998</v>
      </c>
      <c r="AM74" s="72">
        <f t="shared" si="27"/>
        <v>371.16802271367135</v>
      </c>
      <c r="AN74" s="72">
        <f t="shared" si="28"/>
        <v>7.4974780940813807E-2</v>
      </c>
      <c r="AO74" s="72">
        <f t="shared" si="29"/>
        <v>0.58726056274850391</v>
      </c>
      <c r="AP74" s="72">
        <f t="shared" si="30"/>
        <v>7.4683004624012019</v>
      </c>
      <c r="AQ74" s="72">
        <f t="shared" si="31"/>
        <v>1.027089541531687</v>
      </c>
      <c r="AR74" s="72">
        <f t="shared" si="32"/>
        <v>783.31828486286327</v>
      </c>
      <c r="AS74" s="72">
        <f t="shared" si="33"/>
        <v>371.16792038667984</v>
      </c>
      <c r="AT74" s="72">
        <f t="shared" si="34"/>
        <v>7.4974755534213455E-2</v>
      </c>
      <c r="AU74" s="72">
        <f t="shared" si="35"/>
        <v>0.58726025615250077</v>
      </c>
      <c r="AV74" s="72">
        <f t="shared" si="36"/>
        <v>7.4683033280561366</v>
      </c>
      <c r="AW74" s="72">
        <f t="shared" si="37"/>
        <v>1.0270895477498314</v>
      </c>
      <c r="AX74" s="72">
        <f t="shared" si="38"/>
        <v>783.31811281174964</v>
      </c>
      <c r="AY74" s="72">
        <f t="shared" si="39"/>
        <v>371.16791451184451</v>
      </c>
      <c r="AZ74" s="72">
        <f t="shared" si="40"/>
        <v>7.4974754075560077E-2</v>
      </c>
      <c r="BA74" s="72">
        <f t="shared" si="41"/>
        <v>0.58726023855009657</v>
      </c>
      <c r="BB74" s="72">
        <f t="shared" si="42"/>
        <v>7.4683034925802314</v>
      </c>
      <c r="BC74" s="72">
        <f t="shared" si="43"/>
        <v>1.0270895481068298</v>
      </c>
      <c r="BD74" s="72">
        <f t="shared" si="44"/>
        <v>783.31810293388185</v>
      </c>
      <c r="BE74" s="72">
        <f t="shared" si="45"/>
        <v>371.16791417455613</v>
      </c>
      <c r="BF74" s="72">
        <f t="shared" si="46"/>
        <v>7.4974753991815288E-2</v>
      </c>
      <c r="BG74" s="72">
        <f t="shared" si="47"/>
        <v>0.5872602375395003</v>
      </c>
      <c r="BH74" s="72">
        <f t="shared" si="48"/>
        <v>7.4683035020259547</v>
      </c>
      <c r="BI74" s="72">
        <f t="shared" si="49"/>
        <v>1.0270895481273261</v>
      </c>
      <c r="BJ74" s="72">
        <f t="shared" si="50"/>
        <v>783.31810236676995</v>
      </c>
      <c r="BK74" s="72">
        <f t="shared" si="51"/>
        <v>371.16791415519151</v>
      </c>
      <c r="BL74" s="72">
        <f t="shared" si="52"/>
        <v>7.49747539870073E-2</v>
      </c>
      <c r="BM74" s="72">
        <f t="shared" si="53"/>
        <v>0.58726023748147937</v>
      </c>
      <c r="BN74" s="72">
        <f t="shared" si="54"/>
        <v>7.4683035025682578</v>
      </c>
      <c r="BO74" s="72">
        <f t="shared" si="55"/>
        <v>1.0270895481285027</v>
      </c>
      <c r="BP74" s="72">
        <f t="shared" si="56"/>
        <v>783.31810233421083</v>
      </c>
      <c r="BQ74" s="72">
        <f t="shared" si="57"/>
        <v>371.16791415407977</v>
      </c>
      <c r="BR74" s="72">
        <f t="shared" si="58"/>
        <v>7.4974753986731257E-2</v>
      </c>
      <c r="BS74" s="72">
        <f t="shared" si="59"/>
        <v>0.58726023747814837</v>
      </c>
      <c r="BT74" s="72">
        <f t="shared" si="60"/>
        <v>7.4683035025993902</v>
      </c>
      <c r="BU74" s="72">
        <f t="shared" si="61"/>
        <v>1.0270895481285702</v>
      </c>
      <c r="BV74" s="72">
        <f t="shared" si="62"/>
        <v>783.3181023323416</v>
      </c>
      <c r="BW74" s="72">
        <f t="shared" si="63"/>
        <v>371.16791415401599</v>
      </c>
      <c r="BX74" s="72">
        <f t="shared" si="64"/>
        <v>7.4974753986715409E-2</v>
      </c>
      <c r="BY74" s="72">
        <f t="shared" si="65"/>
        <v>0.58726023747795719</v>
      </c>
      <c r="BZ74" s="72">
        <f t="shared" si="66"/>
        <v>7.4683035026011781</v>
      </c>
      <c r="CA74" s="72">
        <f t="shared" si="67"/>
        <v>1.0270895481285742</v>
      </c>
      <c r="CB74" s="72">
        <f t="shared" si="68"/>
        <v>783.31810233223359</v>
      </c>
      <c r="CC74" s="72">
        <f t="shared" si="69"/>
        <v>371.16791415401224</v>
      </c>
      <c r="CD74" s="72">
        <f t="shared" si="70"/>
        <v>7.4974753986714465E-2</v>
      </c>
      <c r="CE74" s="72">
        <f t="shared" si="71"/>
        <v>0.58726023747794587</v>
      </c>
      <c r="CF74" s="72">
        <f t="shared" si="72"/>
        <v>7.4683035026012874</v>
      </c>
      <c r="CG74" s="72">
        <f t="shared" si="73"/>
        <v>1.0270895481285744</v>
      </c>
      <c r="CH74" s="72">
        <f t="shared" si="74"/>
        <v>783.31810233222677</v>
      </c>
      <c r="CI74" s="72">
        <f t="shared" si="75"/>
        <v>371.16791415401201</v>
      </c>
      <c r="CJ74" s="72">
        <f t="shared" si="76"/>
        <v>7.4974753986714424E-2</v>
      </c>
      <c r="CK74" s="72">
        <f t="shared" si="77"/>
        <v>0.5872602374779452</v>
      </c>
      <c r="CL74" s="72">
        <f t="shared" si="78"/>
        <v>7.4683035026012909</v>
      </c>
      <c r="CM74" s="72">
        <f t="shared" si="79"/>
        <v>1.0270895481285744</v>
      </c>
      <c r="CN74" s="72">
        <f t="shared" si="80"/>
        <v>783.31810233222666</v>
      </c>
      <c r="CO74" s="72">
        <f t="shared" si="81"/>
        <v>371.16791415401201</v>
      </c>
      <c r="CP74" s="72">
        <f t="shared" si="82"/>
        <v>7.4974753986714424E-2</v>
      </c>
      <c r="CQ74" s="72">
        <f t="shared" si="83"/>
        <v>0.5872602374779452</v>
      </c>
      <c r="CR74" s="72">
        <f t="shared" si="84"/>
        <v>7.4683035026012909</v>
      </c>
      <c r="CS74" s="72">
        <f t="shared" si="85"/>
        <v>1.0270895481285744</v>
      </c>
      <c r="CT74" s="72">
        <f t="shared" si="86"/>
        <v>783.31810233222666</v>
      </c>
      <c r="CU74" s="72">
        <f t="shared" si="87"/>
        <v>371.16791415401201</v>
      </c>
      <c r="CV74" s="72">
        <f t="shared" si="88"/>
        <v>7.4974753986714424E-2</v>
      </c>
      <c r="CW74" s="72">
        <f t="shared" si="89"/>
        <v>0.5872602374779452</v>
      </c>
      <c r="CX74" s="72">
        <f t="shared" si="90"/>
        <v>7.4683035026012909</v>
      </c>
      <c r="CY74" s="72">
        <f t="shared" si="91"/>
        <v>1.0270895481285744</v>
      </c>
      <c r="CZ74" s="72">
        <f t="shared" si="92"/>
        <v>783.31810233222666</v>
      </c>
      <c r="DA74" s="72">
        <f t="shared" si="93"/>
        <v>371.16791415401201</v>
      </c>
      <c r="DB74" s="72">
        <f t="shared" si="94"/>
        <v>7.4974753986714424E-2</v>
      </c>
      <c r="DC74" s="72">
        <f t="shared" si="95"/>
        <v>0.5872602374779452</v>
      </c>
      <c r="DD74" s="72">
        <f t="shared" si="96"/>
        <v>7.4683035026012909</v>
      </c>
      <c r="DE74" s="72">
        <f t="shared" si="97"/>
        <v>1.0270895481285744</v>
      </c>
      <c r="DF74" s="72">
        <f t="shared" si="98"/>
        <v>783.31810233222666</v>
      </c>
      <c r="DG74" s="72">
        <f t="shared" si="99"/>
        <v>371.16791415401201</v>
      </c>
      <c r="DH74" s="72">
        <f t="shared" si="100"/>
        <v>7.4974753986714424E-2</v>
      </c>
      <c r="DI74" s="72">
        <f t="shared" si="101"/>
        <v>0.5872602374779452</v>
      </c>
      <c r="DJ74" s="72">
        <f t="shared" si="102"/>
        <v>7.4683035026012909</v>
      </c>
      <c r="DK74" s="72">
        <f t="shared" si="103"/>
        <v>1.0270895481285744</v>
      </c>
      <c r="DL74" s="72">
        <f t="shared" si="104"/>
        <v>783.31810233222666</v>
      </c>
      <c r="DM74" s="72">
        <f t="shared" si="105"/>
        <v>371.16791415401201</v>
      </c>
      <c r="DN74" s="72">
        <f t="shared" si="106"/>
        <v>7.4974753986714424E-2</v>
      </c>
      <c r="DO74" s="72">
        <f t="shared" si="107"/>
        <v>0.5872602374779452</v>
      </c>
      <c r="DP74" s="72">
        <f t="shared" si="108"/>
        <v>7.4683035026012909</v>
      </c>
      <c r="DQ74" s="72">
        <f t="shared" si="109"/>
        <v>1.0270895481285744</v>
      </c>
      <c r="DR74" s="72">
        <f t="shared" si="110"/>
        <v>783.31810233222666</v>
      </c>
      <c r="DS74" s="72">
        <f t="shared" si="111"/>
        <v>371.16791415401201</v>
      </c>
      <c r="DT74" s="72">
        <f t="shared" si="112"/>
        <v>7.4974753986714424E-2</v>
      </c>
      <c r="DU74" s="72">
        <f t="shared" si="113"/>
        <v>0.5872602374779452</v>
      </c>
      <c r="DV74" s="72">
        <f t="shared" si="114"/>
        <v>7.4683035026012909</v>
      </c>
      <c r="DW74" s="72">
        <f t="shared" si="115"/>
        <v>1.0270895481285744</v>
      </c>
      <c r="DX74" s="72">
        <f t="shared" si="116"/>
        <v>783.31810233222666</v>
      </c>
      <c r="DY74" s="72">
        <f t="shared" si="117"/>
        <v>371.16791415401201</v>
      </c>
      <c r="DZ74" s="72">
        <f t="shared" si="118"/>
        <v>7.4974753986714424E-2</v>
      </c>
      <c r="EA74" s="72">
        <f t="shared" si="119"/>
        <v>0.5872602374779452</v>
      </c>
      <c r="EB74" s="72">
        <f t="shared" si="120"/>
        <v>7.4683035026012909</v>
      </c>
      <c r="EC74" s="72">
        <f t="shared" si="121"/>
        <v>1.0270895481285744</v>
      </c>
      <c r="ED74" s="72">
        <f t="shared" si="122"/>
        <v>783.31810233222666</v>
      </c>
      <c r="EE74" s="72">
        <f t="shared" si="123"/>
        <v>371.16791415401201</v>
      </c>
      <c r="EF74" s="72">
        <f t="shared" si="124"/>
        <v>7.4974753986714424E-2</v>
      </c>
      <c r="EG74" s="72">
        <f t="shared" si="125"/>
        <v>0.5872602374779452</v>
      </c>
      <c r="EH74" s="72">
        <f t="shared" si="126"/>
        <v>7.4683035026012909</v>
      </c>
      <c r="EI74" s="72">
        <f t="shared" si="127"/>
        <v>1.0270895481285744</v>
      </c>
      <c r="EJ74" s="72">
        <f t="shared" si="128"/>
        <v>0.339362786999657</v>
      </c>
      <c r="EK74" s="72">
        <f t="shared" si="129"/>
        <v>208.43224547722167</v>
      </c>
      <c r="EL74" s="76">
        <v>0.6</v>
      </c>
      <c r="EM74" s="72">
        <f>EJ128</f>
        <v>0.50459291260791717</v>
      </c>
      <c r="EN74" s="72">
        <f>(EE128-273.15)*9/5+32</f>
        <v>203.90623857860419</v>
      </c>
      <c r="EO74" s="2"/>
      <c r="EP74" s="37"/>
      <c r="EQ74" s="19"/>
      <c r="ER74" s="19"/>
      <c r="ES74" s="20"/>
      <c r="ET74" s="19"/>
      <c r="EU74" s="37"/>
    </row>
    <row r="75" spans="14:151" x14ac:dyDescent="0.3">
      <c r="N75" s="73">
        <v>7.0000000000000007E-2</v>
      </c>
      <c r="O75" s="72">
        <f t="shared" si="130"/>
        <v>381.79586446313738</v>
      </c>
      <c r="P75" s="72">
        <f t="shared" si="131"/>
        <v>7.7584487926201137E-2</v>
      </c>
      <c r="Q75" s="72">
        <f t="shared" si="132"/>
        <v>0.61904816533404439</v>
      </c>
      <c r="R75" s="72">
        <f t="shared" si="12"/>
        <v>6.4684359197506351</v>
      </c>
      <c r="S75" s="72">
        <f t="shared" si="13"/>
        <v>1.0339068269453171</v>
      </c>
      <c r="T75" s="72">
        <f t="shared" si="133"/>
        <v>788.6139392225092</v>
      </c>
      <c r="U75" s="72">
        <f t="shared" si="134"/>
        <v>371.34824828063233</v>
      </c>
      <c r="V75" s="72">
        <f t="shared" si="135"/>
        <v>7.5019520471535178E-2</v>
      </c>
      <c r="W75" s="72">
        <f t="shared" si="136"/>
        <v>0.58780054743178323</v>
      </c>
      <c r="X75" s="72">
        <f t="shared" si="14"/>
        <v>6.7129908343762512</v>
      </c>
      <c r="Y75" s="72">
        <f t="shared" si="15"/>
        <v>1.0346621823270832</v>
      </c>
      <c r="Z75" s="72">
        <f t="shared" si="137"/>
        <v>772.38138182072032</v>
      </c>
      <c r="AA75" s="72">
        <f t="shared" si="138"/>
        <v>370.79232408192104</v>
      </c>
      <c r="AB75" s="72">
        <f t="shared" si="16"/>
        <v>7.4881462962380962E-2</v>
      </c>
      <c r="AC75" s="72">
        <f t="shared" si="17"/>
        <v>0.58613482010412621</v>
      </c>
      <c r="AD75" s="72">
        <f t="shared" si="18"/>
        <v>6.7263380866853639</v>
      </c>
      <c r="AE75" s="72">
        <f t="shared" si="19"/>
        <v>1.0347033018695757</v>
      </c>
      <c r="AF75" s="72">
        <f t="shared" si="20"/>
        <v>771.47034432879457</v>
      </c>
      <c r="AG75" s="72">
        <f t="shared" si="21"/>
        <v>370.76084164481688</v>
      </c>
      <c r="AH75" s="72">
        <f t="shared" si="22"/>
        <v>7.48736398856584E-2</v>
      </c>
      <c r="AI75" s="72">
        <f t="shared" si="23"/>
        <v>0.58604048075702941</v>
      </c>
      <c r="AJ75" s="72">
        <f t="shared" si="24"/>
        <v>6.7270949743776178</v>
      </c>
      <c r="AK75" s="72">
        <f t="shared" si="25"/>
        <v>1.0347056333808278</v>
      </c>
      <c r="AL75" s="72">
        <f t="shared" si="26"/>
        <v>771.41860402272562</v>
      </c>
      <c r="AM75" s="72">
        <f t="shared" si="27"/>
        <v>370.75905276057495</v>
      </c>
      <c r="AN75" s="72">
        <f t="shared" si="28"/>
        <v>7.4873195350128499E-2</v>
      </c>
      <c r="AO75" s="72">
        <f t="shared" si="29"/>
        <v>0.58603512021393567</v>
      </c>
      <c r="AP75" s="72">
        <f t="shared" si="30"/>
        <v>6.7271379852815336</v>
      </c>
      <c r="AQ75" s="72">
        <f t="shared" si="31"/>
        <v>1.0347057658704375</v>
      </c>
      <c r="AR75" s="72">
        <f t="shared" si="32"/>
        <v>771.4156635772232</v>
      </c>
      <c r="AS75" s="72">
        <f t="shared" si="33"/>
        <v>370.75895109382361</v>
      </c>
      <c r="AT75" s="72">
        <f t="shared" si="34"/>
        <v>7.4873170086016516E-2</v>
      </c>
      <c r="AU75" s="72">
        <f t="shared" si="35"/>
        <v>0.58603481556082626</v>
      </c>
      <c r="AV75" s="72">
        <f t="shared" si="36"/>
        <v>6.7271404297090625</v>
      </c>
      <c r="AW75" s="72">
        <f t="shared" si="37"/>
        <v>1.0347057734001823</v>
      </c>
      <c r="AX75" s="72">
        <f t="shared" si="38"/>
        <v>771.41549646283841</v>
      </c>
      <c r="AY75" s="72">
        <f t="shared" si="39"/>
        <v>370.75894531578604</v>
      </c>
      <c r="AZ75" s="72">
        <f t="shared" si="40"/>
        <v>7.4873168650178304E-2</v>
      </c>
      <c r="BA75" s="72">
        <f t="shared" si="41"/>
        <v>0.58603479824644256</v>
      </c>
      <c r="BB75" s="72">
        <f t="shared" si="42"/>
        <v>6.727140568633514</v>
      </c>
      <c r="BC75" s="72">
        <f t="shared" si="43"/>
        <v>1.0347057738281213</v>
      </c>
      <c r="BD75" s="72">
        <f t="shared" si="44"/>
        <v>771.41548696520249</v>
      </c>
      <c r="BE75" s="72">
        <f t="shared" si="45"/>
        <v>370.75894498740206</v>
      </c>
      <c r="BF75" s="72">
        <f t="shared" si="46"/>
        <v>7.4873168568575121E-2</v>
      </c>
      <c r="BG75" s="72">
        <f t="shared" si="47"/>
        <v>0.58603479726241203</v>
      </c>
      <c r="BH75" s="72">
        <f t="shared" si="48"/>
        <v>6.7271405765290249</v>
      </c>
      <c r="BI75" s="72">
        <f t="shared" si="49"/>
        <v>1.0347057738524423</v>
      </c>
      <c r="BJ75" s="72">
        <f t="shared" si="50"/>
        <v>771.41548642542318</v>
      </c>
      <c r="BK75" s="72">
        <f t="shared" si="51"/>
        <v>370.75894496873889</v>
      </c>
      <c r="BL75" s="72">
        <f t="shared" si="52"/>
        <v>7.4873168563937359E-2</v>
      </c>
      <c r="BM75" s="72">
        <f t="shared" si="53"/>
        <v>0.58603479720648621</v>
      </c>
      <c r="BN75" s="72">
        <f t="shared" si="54"/>
        <v>6.727140576977753</v>
      </c>
      <c r="BO75" s="72">
        <f t="shared" si="55"/>
        <v>1.0347057738538246</v>
      </c>
      <c r="BP75" s="72">
        <f t="shared" si="56"/>
        <v>771.41548639474445</v>
      </c>
      <c r="BQ75" s="72">
        <f t="shared" si="57"/>
        <v>370.75894496767819</v>
      </c>
      <c r="BR75" s="72">
        <f t="shared" si="58"/>
        <v>7.487316856367375E-2</v>
      </c>
      <c r="BS75" s="72">
        <f t="shared" si="59"/>
        <v>0.58603479720330776</v>
      </c>
      <c r="BT75" s="72">
        <f t="shared" si="60"/>
        <v>6.7271405770032553</v>
      </c>
      <c r="BU75" s="72">
        <f t="shared" si="61"/>
        <v>1.0347057738539032</v>
      </c>
      <c r="BV75" s="72">
        <f t="shared" si="62"/>
        <v>771.41548639300186</v>
      </c>
      <c r="BW75" s="72">
        <f t="shared" si="63"/>
        <v>370.75894496761794</v>
      </c>
      <c r="BX75" s="72">
        <f t="shared" si="64"/>
        <v>7.487316856365879E-2</v>
      </c>
      <c r="BY75" s="72">
        <f t="shared" si="65"/>
        <v>0.58603479720312712</v>
      </c>
      <c r="BZ75" s="72">
        <f t="shared" si="66"/>
        <v>6.7271405770047048</v>
      </c>
      <c r="CA75" s="72">
        <f t="shared" si="67"/>
        <v>1.0347057738539076</v>
      </c>
      <c r="CB75" s="72">
        <f t="shared" si="68"/>
        <v>771.41548639290227</v>
      </c>
      <c r="CC75" s="72">
        <f t="shared" si="69"/>
        <v>370.75894496761453</v>
      </c>
      <c r="CD75" s="72">
        <f t="shared" si="70"/>
        <v>7.487316856365793E-2</v>
      </c>
      <c r="CE75" s="72">
        <f t="shared" si="71"/>
        <v>0.58603479720311691</v>
      </c>
      <c r="CF75" s="72">
        <f t="shared" si="72"/>
        <v>6.7271405770047865</v>
      </c>
      <c r="CG75" s="72">
        <f t="shared" si="73"/>
        <v>1.0347057738539078</v>
      </c>
      <c r="CH75" s="72">
        <f t="shared" si="74"/>
        <v>771.41548639289715</v>
      </c>
      <c r="CI75" s="72">
        <f t="shared" si="75"/>
        <v>370.75894496761441</v>
      </c>
      <c r="CJ75" s="72">
        <f t="shared" si="76"/>
        <v>7.4873168563657916E-2</v>
      </c>
      <c r="CK75" s="72">
        <f t="shared" si="77"/>
        <v>0.58603479720311646</v>
      </c>
      <c r="CL75" s="72">
        <f t="shared" si="78"/>
        <v>6.7271405770047901</v>
      </c>
      <c r="CM75" s="72">
        <f t="shared" si="79"/>
        <v>1.0347057738539078</v>
      </c>
      <c r="CN75" s="72">
        <f t="shared" si="80"/>
        <v>771.41548639289681</v>
      </c>
      <c r="CO75" s="72">
        <f t="shared" si="81"/>
        <v>370.7589449676143</v>
      </c>
      <c r="CP75" s="72">
        <f t="shared" si="82"/>
        <v>7.4873168563657888E-2</v>
      </c>
      <c r="CQ75" s="72">
        <f t="shared" si="83"/>
        <v>0.58603479720311635</v>
      </c>
      <c r="CR75" s="72">
        <f t="shared" si="84"/>
        <v>6.7271405770047927</v>
      </c>
      <c r="CS75" s="72">
        <f t="shared" si="85"/>
        <v>1.0347057738539078</v>
      </c>
      <c r="CT75" s="72">
        <f t="shared" si="86"/>
        <v>771.4154863928959</v>
      </c>
      <c r="CU75" s="72">
        <f t="shared" si="87"/>
        <v>370.7589449676143</v>
      </c>
      <c r="CV75" s="72">
        <f t="shared" si="88"/>
        <v>7.4873168563657888E-2</v>
      </c>
      <c r="CW75" s="72">
        <f t="shared" si="89"/>
        <v>0.58603479720311635</v>
      </c>
      <c r="CX75" s="72">
        <f t="shared" si="90"/>
        <v>6.7271405770047927</v>
      </c>
      <c r="CY75" s="72">
        <f t="shared" si="91"/>
        <v>1.0347057738539078</v>
      </c>
      <c r="CZ75" s="72">
        <f t="shared" si="92"/>
        <v>771.4154863928959</v>
      </c>
      <c r="DA75" s="72">
        <f t="shared" si="93"/>
        <v>370.7589449676143</v>
      </c>
      <c r="DB75" s="72">
        <f t="shared" si="94"/>
        <v>7.4873168563657888E-2</v>
      </c>
      <c r="DC75" s="72">
        <f t="shared" si="95"/>
        <v>0.58603479720311635</v>
      </c>
      <c r="DD75" s="72">
        <f t="shared" si="96"/>
        <v>6.7271405770047927</v>
      </c>
      <c r="DE75" s="72">
        <f t="shared" si="97"/>
        <v>1.0347057738539078</v>
      </c>
      <c r="DF75" s="72">
        <f t="shared" si="98"/>
        <v>771.4154863928959</v>
      </c>
      <c r="DG75" s="72">
        <f t="shared" si="99"/>
        <v>370.7589449676143</v>
      </c>
      <c r="DH75" s="72">
        <f t="shared" si="100"/>
        <v>7.4873168563657888E-2</v>
      </c>
      <c r="DI75" s="72">
        <f t="shared" si="101"/>
        <v>0.58603479720311635</v>
      </c>
      <c r="DJ75" s="72">
        <f t="shared" si="102"/>
        <v>6.7271405770047927</v>
      </c>
      <c r="DK75" s="72">
        <f t="shared" si="103"/>
        <v>1.0347057738539078</v>
      </c>
      <c r="DL75" s="72">
        <f t="shared" si="104"/>
        <v>771.4154863928959</v>
      </c>
      <c r="DM75" s="72">
        <f t="shared" si="105"/>
        <v>370.7589449676143</v>
      </c>
      <c r="DN75" s="72">
        <f t="shared" si="106"/>
        <v>7.4873168563657888E-2</v>
      </c>
      <c r="DO75" s="72">
        <f t="shared" si="107"/>
        <v>0.58603479720311635</v>
      </c>
      <c r="DP75" s="72">
        <f t="shared" si="108"/>
        <v>6.7271405770047927</v>
      </c>
      <c r="DQ75" s="72">
        <f t="shared" si="109"/>
        <v>1.0347057738539078</v>
      </c>
      <c r="DR75" s="72">
        <f t="shared" si="110"/>
        <v>771.4154863928959</v>
      </c>
      <c r="DS75" s="72">
        <f t="shared" si="111"/>
        <v>370.7589449676143</v>
      </c>
      <c r="DT75" s="72">
        <f t="shared" si="112"/>
        <v>7.4873168563657888E-2</v>
      </c>
      <c r="DU75" s="72">
        <f t="shared" si="113"/>
        <v>0.58603479720311635</v>
      </c>
      <c r="DV75" s="72">
        <f t="shared" si="114"/>
        <v>6.7271405770047927</v>
      </c>
      <c r="DW75" s="72">
        <f t="shared" si="115"/>
        <v>1.0347057738539078</v>
      </c>
      <c r="DX75" s="72">
        <f t="shared" si="116"/>
        <v>771.4154863928959</v>
      </c>
      <c r="DY75" s="72">
        <f t="shared" si="117"/>
        <v>370.7589449676143</v>
      </c>
      <c r="DZ75" s="72">
        <f t="shared" si="118"/>
        <v>7.4873168563657888E-2</v>
      </c>
      <c r="EA75" s="72">
        <f t="shared" si="119"/>
        <v>0.58603479720311635</v>
      </c>
      <c r="EB75" s="72">
        <f t="shared" si="120"/>
        <v>6.7271405770047927</v>
      </c>
      <c r="EC75" s="72">
        <f t="shared" si="121"/>
        <v>1.0347057738539078</v>
      </c>
      <c r="ED75" s="72">
        <f t="shared" si="122"/>
        <v>771.4154863928959</v>
      </c>
      <c r="EE75" s="72">
        <f t="shared" si="123"/>
        <v>370.7589449676143</v>
      </c>
      <c r="EF75" s="72">
        <f t="shared" si="124"/>
        <v>7.4873168563657888E-2</v>
      </c>
      <c r="EG75" s="72">
        <f t="shared" si="125"/>
        <v>0.58603479720311635</v>
      </c>
      <c r="EH75" s="72">
        <f t="shared" si="126"/>
        <v>6.7271405770047927</v>
      </c>
      <c r="EI75" s="72">
        <f t="shared" si="127"/>
        <v>1.0347057738539078</v>
      </c>
      <c r="EJ75" s="72">
        <f t="shared" si="128"/>
        <v>0.35121232002181935</v>
      </c>
      <c r="EK75" s="72">
        <f t="shared" si="129"/>
        <v>207.69610094170577</v>
      </c>
      <c r="EL75" s="76">
        <v>0.7</v>
      </c>
      <c r="EM75" s="72">
        <f>EJ138</f>
        <v>0.55124415123172876</v>
      </c>
      <c r="EN75" s="72">
        <f>(EE138-273.15)*9/5+32</f>
        <v>205.06517952545249</v>
      </c>
      <c r="EO75" s="2"/>
      <c r="EP75" s="37"/>
      <c r="EQ75" s="19"/>
      <c r="ER75" s="19"/>
      <c r="ES75" s="20"/>
      <c r="ET75" s="19"/>
      <c r="EU75" s="37"/>
    </row>
    <row r="76" spans="14:151" x14ac:dyDescent="0.3">
      <c r="N76" s="73">
        <v>0.08</v>
      </c>
      <c r="O76" s="72">
        <f t="shared" si="130"/>
        <v>381.76361815402976</v>
      </c>
      <c r="P76" s="72">
        <f t="shared" si="131"/>
        <v>7.7576657427147686E-2</v>
      </c>
      <c r="Q76" s="72">
        <f t="shared" si="132"/>
        <v>0.61895190852163096</v>
      </c>
      <c r="R76" s="72">
        <f t="shared" si="12"/>
        <v>5.883665907530248</v>
      </c>
      <c r="S76" s="72">
        <f t="shared" si="13"/>
        <v>1.0418850169140019</v>
      </c>
      <c r="T76" s="72">
        <f t="shared" si="133"/>
        <v>779.54982120286661</v>
      </c>
      <c r="U76" s="72">
        <f t="shared" si="134"/>
        <v>371.0389895435278</v>
      </c>
      <c r="V76" s="72">
        <f t="shared" si="135"/>
        <v>7.4942739218024856E-2</v>
      </c>
      <c r="W76" s="72">
        <f t="shared" si="136"/>
        <v>0.586873941559793</v>
      </c>
      <c r="X76" s="72">
        <f t="shared" si="14"/>
        <v>6.1023958837098222</v>
      </c>
      <c r="Y76" s="72">
        <f t="shared" si="15"/>
        <v>1.0428019632161478</v>
      </c>
      <c r="Z76" s="72">
        <f t="shared" si="137"/>
        <v>763.23968706217704</v>
      </c>
      <c r="AA76" s="72">
        <f t="shared" si="138"/>
        <v>370.47503283756976</v>
      </c>
      <c r="AB76" s="72">
        <f t="shared" si="16"/>
        <v>7.4802595815772838E-2</v>
      </c>
      <c r="AC76" s="72">
        <f t="shared" si="17"/>
        <v>0.58518399643662455</v>
      </c>
      <c r="AD76" s="72">
        <f t="shared" si="18"/>
        <v>6.114189157579899</v>
      </c>
      <c r="AE76" s="72">
        <f t="shared" si="19"/>
        <v>1.0428512298980446</v>
      </c>
      <c r="AF76" s="72">
        <f t="shared" si="20"/>
        <v>762.33425140333384</v>
      </c>
      <c r="AG76" s="72">
        <f t="shared" si="21"/>
        <v>370.44343822389999</v>
      </c>
      <c r="AH76" s="72">
        <f t="shared" si="22"/>
        <v>7.4794739692928075E-2</v>
      </c>
      <c r="AI76" s="72">
        <f t="shared" si="23"/>
        <v>0.58508931255628249</v>
      </c>
      <c r="AJ76" s="72">
        <f t="shared" si="24"/>
        <v>6.1148507230616476</v>
      </c>
      <c r="AK76" s="72">
        <f t="shared" si="25"/>
        <v>1.0428539931537539</v>
      </c>
      <c r="AL76" s="72">
        <f t="shared" si="26"/>
        <v>762.28338017039971</v>
      </c>
      <c r="AM76" s="72">
        <f t="shared" si="27"/>
        <v>370.44166219483418</v>
      </c>
      <c r="AN76" s="72">
        <f t="shared" si="28"/>
        <v>7.4794298061148887E-2</v>
      </c>
      <c r="AO76" s="72">
        <f t="shared" si="29"/>
        <v>0.58508399006357548</v>
      </c>
      <c r="AP76" s="72">
        <f t="shared" si="30"/>
        <v>6.1148879144040809</v>
      </c>
      <c r="AQ76" s="72">
        <f t="shared" si="31"/>
        <v>1.0428541484947769</v>
      </c>
      <c r="AR76" s="72">
        <f t="shared" si="32"/>
        <v>762.28052008371412</v>
      </c>
      <c r="AS76" s="72">
        <f t="shared" si="33"/>
        <v>370.44156233990657</v>
      </c>
      <c r="AT76" s="72">
        <f t="shared" si="34"/>
        <v>7.4794273230927355E-2</v>
      </c>
      <c r="AU76" s="72">
        <f t="shared" si="35"/>
        <v>0.58508369081325784</v>
      </c>
      <c r="AV76" s="72">
        <f t="shared" si="36"/>
        <v>6.1148900054476689</v>
      </c>
      <c r="AW76" s="72">
        <f t="shared" si="37"/>
        <v>1.0428541572286558</v>
      </c>
      <c r="AX76" s="72">
        <f t="shared" si="38"/>
        <v>762.28035927759947</v>
      </c>
      <c r="AY76" s="72">
        <f t="shared" si="39"/>
        <v>370.44155672563306</v>
      </c>
      <c r="AZ76" s="72">
        <f t="shared" si="40"/>
        <v>7.4794271834865367E-2</v>
      </c>
      <c r="BA76" s="72">
        <f t="shared" si="41"/>
        <v>0.58508367398811767</v>
      </c>
      <c r="BB76" s="72">
        <f t="shared" si="42"/>
        <v>6.1148901230151571</v>
      </c>
      <c r="BC76" s="72">
        <f t="shared" si="43"/>
        <v>1.0428541577197121</v>
      </c>
      <c r="BD76" s="72">
        <f t="shared" si="44"/>
        <v>762.28035023638427</v>
      </c>
      <c r="BE76" s="72">
        <f t="shared" si="45"/>
        <v>370.44155640997428</v>
      </c>
      <c r="BF76" s="72">
        <f t="shared" si="46"/>
        <v>7.4794271756372696E-2</v>
      </c>
      <c r="BG76" s="72">
        <f t="shared" si="47"/>
        <v>0.58508367304213549</v>
      </c>
      <c r="BH76" s="72">
        <f t="shared" si="48"/>
        <v>6.1148901296253122</v>
      </c>
      <c r="BI76" s="72">
        <f t="shared" si="49"/>
        <v>1.0428541577473216</v>
      </c>
      <c r="BJ76" s="72">
        <f t="shared" si="50"/>
        <v>762.28034972804778</v>
      </c>
      <c r="BK76" s="72">
        <f t="shared" si="51"/>
        <v>370.44155639222663</v>
      </c>
      <c r="BL76" s="72">
        <f t="shared" si="52"/>
        <v>7.4794271751959504E-2</v>
      </c>
      <c r="BM76" s="72">
        <f t="shared" si="53"/>
        <v>0.58508367298894826</v>
      </c>
      <c r="BN76" s="72">
        <f t="shared" si="54"/>
        <v>6.1148901299969642</v>
      </c>
      <c r="BO76" s="72">
        <f t="shared" si="55"/>
        <v>1.0428541577488739</v>
      </c>
      <c r="BP76" s="72">
        <f t="shared" si="56"/>
        <v>762.2803496994668</v>
      </c>
      <c r="BQ76" s="72">
        <f t="shared" si="57"/>
        <v>370.44155639122869</v>
      </c>
      <c r="BR76" s="72">
        <f t="shared" si="58"/>
        <v>7.4794271751711355E-2</v>
      </c>
      <c r="BS76" s="72">
        <f t="shared" si="59"/>
        <v>0.58508367298595765</v>
      </c>
      <c r="BT76" s="72">
        <f t="shared" si="60"/>
        <v>6.1148901300178595</v>
      </c>
      <c r="BU76" s="72">
        <f t="shared" si="61"/>
        <v>1.0428541577489612</v>
      </c>
      <c r="BV76" s="72">
        <f t="shared" si="62"/>
        <v>762.28034969785995</v>
      </c>
      <c r="BW76" s="72">
        <f t="shared" si="63"/>
        <v>370.44155639117264</v>
      </c>
      <c r="BX76" s="72">
        <f t="shared" si="64"/>
        <v>7.4794271751697436E-2</v>
      </c>
      <c r="BY76" s="72">
        <f t="shared" si="65"/>
        <v>0.58508367298578978</v>
      </c>
      <c r="BZ76" s="72">
        <f t="shared" si="66"/>
        <v>6.1148901300190337</v>
      </c>
      <c r="CA76" s="72">
        <f t="shared" si="67"/>
        <v>1.0428541577489661</v>
      </c>
      <c r="CB76" s="72">
        <f t="shared" si="68"/>
        <v>762.28034969776945</v>
      </c>
      <c r="CC76" s="72">
        <f t="shared" si="69"/>
        <v>370.44155639116946</v>
      </c>
      <c r="CD76" s="72">
        <f t="shared" si="70"/>
        <v>7.4794271751696645E-2</v>
      </c>
      <c r="CE76" s="72">
        <f t="shared" si="71"/>
        <v>0.58508367298578012</v>
      </c>
      <c r="CF76" s="72">
        <f t="shared" si="72"/>
        <v>6.1148901300190994</v>
      </c>
      <c r="CG76" s="72">
        <f t="shared" si="73"/>
        <v>1.0428541577489665</v>
      </c>
      <c r="CH76" s="72">
        <f t="shared" si="74"/>
        <v>762.28034969776456</v>
      </c>
      <c r="CI76" s="72">
        <f t="shared" si="75"/>
        <v>370.44155639116923</v>
      </c>
      <c r="CJ76" s="72">
        <f t="shared" si="76"/>
        <v>7.4794271751696562E-2</v>
      </c>
      <c r="CK76" s="72">
        <f t="shared" si="77"/>
        <v>0.58508367298577935</v>
      </c>
      <c r="CL76" s="72">
        <f t="shared" si="78"/>
        <v>6.1148901300191074</v>
      </c>
      <c r="CM76" s="72">
        <f t="shared" si="79"/>
        <v>1.0428541577489663</v>
      </c>
      <c r="CN76" s="72">
        <f t="shared" si="80"/>
        <v>762.28034969776343</v>
      </c>
      <c r="CO76" s="72">
        <f t="shared" si="81"/>
        <v>370.44155639116923</v>
      </c>
      <c r="CP76" s="72">
        <f t="shared" si="82"/>
        <v>7.4794271751696562E-2</v>
      </c>
      <c r="CQ76" s="72">
        <f t="shared" si="83"/>
        <v>0.58508367298577935</v>
      </c>
      <c r="CR76" s="72">
        <f t="shared" si="84"/>
        <v>6.1148901300191074</v>
      </c>
      <c r="CS76" s="72">
        <f t="shared" si="85"/>
        <v>1.0428541577489663</v>
      </c>
      <c r="CT76" s="72">
        <f t="shared" si="86"/>
        <v>762.28034969776343</v>
      </c>
      <c r="CU76" s="72">
        <f t="shared" si="87"/>
        <v>370.44155639116923</v>
      </c>
      <c r="CV76" s="72">
        <f t="shared" si="88"/>
        <v>7.4794271751696562E-2</v>
      </c>
      <c r="CW76" s="72">
        <f t="shared" si="89"/>
        <v>0.58508367298577935</v>
      </c>
      <c r="CX76" s="72">
        <f t="shared" si="90"/>
        <v>6.1148901300191074</v>
      </c>
      <c r="CY76" s="72">
        <f t="shared" si="91"/>
        <v>1.0428541577489663</v>
      </c>
      <c r="CZ76" s="72">
        <f t="shared" si="92"/>
        <v>762.28034969776343</v>
      </c>
      <c r="DA76" s="72">
        <f t="shared" si="93"/>
        <v>370.44155639116923</v>
      </c>
      <c r="DB76" s="72">
        <f t="shared" si="94"/>
        <v>7.4794271751696562E-2</v>
      </c>
      <c r="DC76" s="72">
        <f t="shared" si="95"/>
        <v>0.58508367298577935</v>
      </c>
      <c r="DD76" s="72">
        <f t="shared" si="96"/>
        <v>6.1148901300191074</v>
      </c>
      <c r="DE76" s="72">
        <f t="shared" si="97"/>
        <v>1.0428541577489663</v>
      </c>
      <c r="DF76" s="72">
        <f t="shared" si="98"/>
        <v>762.28034969776343</v>
      </c>
      <c r="DG76" s="72">
        <f t="shared" si="99"/>
        <v>370.44155639116923</v>
      </c>
      <c r="DH76" s="72">
        <f t="shared" si="100"/>
        <v>7.4794271751696562E-2</v>
      </c>
      <c r="DI76" s="72">
        <f t="shared" si="101"/>
        <v>0.58508367298577935</v>
      </c>
      <c r="DJ76" s="72">
        <f t="shared" si="102"/>
        <v>6.1148901300191074</v>
      </c>
      <c r="DK76" s="72">
        <f t="shared" si="103"/>
        <v>1.0428541577489663</v>
      </c>
      <c r="DL76" s="72">
        <f t="shared" si="104"/>
        <v>762.28034969776343</v>
      </c>
      <c r="DM76" s="72">
        <f t="shared" si="105"/>
        <v>370.44155639116923</v>
      </c>
      <c r="DN76" s="72">
        <f t="shared" si="106"/>
        <v>7.4794271751696562E-2</v>
      </c>
      <c r="DO76" s="72">
        <f t="shared" si="107"/>
        <v>0.58508367298577935</v>
      </c>
      <c r="DP76" s="72">
        <f t="shared" si="108"/>
        <v>6.1148901300191074</v>
      </c>
      <c r="DQ76" s="72">
        <f t="shared" si="109"/>
        <v>1.0428541577489663</v>
      </c>
      <c r="DR76" s="72">
        <f t="shared" si="110"/>
        <v>762.28034969776343</v>
      </c>
      <c r="DS76" s="72">
        <f t="shared" si="111"/>
        <v>370.44155639116923</v>
      </c>
      <c r="DT76" s="72">
        <f t="shared" si="112"/>
        <v>7.4794271751696562E-2</v>
      </c>
      <c r="DU76" s="72">
        <f t="shared" si="113"/>
        <v>0.58508367298577935</v>
      </c>
      <c r="DV76" s="72">
        <f t="shared" si="114"/>
        <v>6.1148901300191074</v>
      </c>
      <c r="DW76" s="72">
        <f t="shared" si="115"/>
        <v>1.0428541577489663</v>
      </c>
      <c r="DX76" s="72">
        <f t="shared" si="116"/>
        <v>762.28034969776343</v>
      </c>
      <c r="DY76" s="72">
        <f t="shared" si="117"/>
        <v>370.44155639116923</v>
      </c>
      <c r="DZ76" s="72">
        <f t="shared" si="118"/>
        <v>7.4794271751696562E-2</v>
      </c>
      <c r="EA76" s="72">
        <f t="shared" si="119"/>
        <v>0.58508367298577935</v>
      </c>
      <c r="EB76" s="72">
        <f t="shared" si="120"/>
        <v>6.1148901300191074</v>
      </c>
      <c r="EC76" s="72">
        <f t="shared" si="121"/>
        <v>1.0428541577489663</v>
      </c>
      <c r="ED76" s="72">
        <f t="shared" si="122"/>
        <v>762.28034969776343</v>
      </c>
      <c r="EE76" s="72">
        <f t="shared" si="123"/>
        <v>370.44155639116923</v>
      </c>
      <c r="EF76" s="72">
        <f t="shared" si="124"/>
        <v>7.4794271751696562E-2</v>
      </c>
      <c r="EG76" s="72">
        <f t="shared" si="125"/>
        <v>0.58508367298577935</v>
      </c>
      <c r="EH76" s="72">
        <f t="shared" si="126"/>
        <v>6.1148901300191074</v>
      </c>
      <c r="EI76" s="72">
        <f t="shared" si="127"/>
        <v>1.0428541577489663</v>
      </c>
      <c r="EJ76" s="72">
        <f t="shared" si="128"/>
        <v>0.36053399026681288</v>
      </c>
      <c r="EK76" s="72">
        <f t="shared" si="129"/>
        <v>207.12480150410465</v>
      </c>
      <c r="EL76" s="76">
        <v>0.8</v>
      </c>
      <c r="EM76" s="72">
        <f>EJ148</f>
        <v>0.6236115855659774</v>
      </c>
      <c r="EN76" s="72">
        <f>(EE148-273.15)*9/5+32</f>
        <v>207.52401614989577</v>
      </c>
      <c r="EO76" s="2"/>
      <c r="EP76" s="37"/>
      <c r="EQ76" s="19"/>
      <c r="ER76" s="19"/>
      <c r="ES76" s="20"/>
      <c r="ET76" s="19"/>
      <c r="EU76" s="37"/>
    </row>
    <row r="77" spans="14:151" x14ac:dyDescent="0.3">
      <c r="N77" s="73">
        <v>0.09</v>
      </c>
      <c r="O77" s="72">
        <f t="shared" si="130"/>
        <v>381.73137184492214</v>
      </c>
      <c r="P77" s="72">
        <f t="shared" si="131"/>
        <v>7.7568826395671961E-2</v>
      </c>
      <c r="Q77" s="72">
        <f t="shared" si="132"/>
        <v>0.61885565041777779</v>
      </c>
      <c r="R77" s="72">
        <f t="shared" si="12"/>
        <v>5.3941279905948338</v>
      </c>
      <c r="S77" s="72">
        <f t="shared" si="13"/>
        <v>1.0503335668341172</v>
      </c>
      <c r="T77" s="72">
        <f t="shared" si="133"/>
        <v>772.35194904856473</v>
      </c>
      <c r="U77" s="72">
        <f t="shared" si="134"/>
        <v>370.79130745686507</v>
      </c>
      <c r="V77" s="72">
        <f t="shared" si="135"/>
        <v>7.4881210349016097E-2</v>
      </c>
      <c r="W77" s="72">
        <f t="shared" si="136"/>
        <v>0.58613177372837322</v>
      </c>
      <c r="X77" s="72">
        <f t="shared" si="14"/>
        <v>5.5908840844520524</v>
      </c>
      <c r="Y77" s="72">
        <f t="shared" si="15"/>
        <v>1.0514149025732344</v>
      </c>
      <c r="Z77" s="72">
        <f t="shared" si="137"/>
        <v>756.03180930404596</v>
      </c>
      <c r="AA77" s="72">
        <f t="shared" si="138"/>
        <v>370.22266527552244</v>
      </c>
      <c r="AB77" s="72">
        <f t="shared" si="16"/>
        <v>7.4739829275902878E-2</v>
      </c>
      <c r="AC77" s="72">
        <f t="shared" si="17"/>
        <v>0.58442766915537636</v>
      </c>
      <c r="AD77" s="72">
        <f t="shared" si="18"/>
        <v>5.601366881231737</v>
      </c>
      <c r="AE77" s="72">
        <f t="shared" si="19"/>
        <v>1.0514722544937549</v>
      </c>
      <c r="AF77" s="72">
        <f t="shared" si="20"/>
        <v>755.13554976856994</v>
      </c>
      <c r="AG77" s="72">
        <f t="shared" si="21"/>
        <v>370.19114756532167</v>
      </c>
      <c r="AH77" s="72">
        <f t="shared" si="22"/>
        <v>7.473198817304802E-2</v>
      </c>
      <c r="AI77" s="72">
        <f t="shared" si="23"/>
        <v>0.58433320917693987</v>
      </c>
      <c r="AJ77" s="72">
        <f t="shared" si="24"/>
        <v>5.6019486494111828</v>
      </c>
      <c r="AK77" s="72">
        <f t="shared" si="25"/>
        <v>1.051475436694171</v>
      </c>
      <c r="AL77" s="72">
        <f t="shared" si="26"/>
        <v>755.08572993379812</v>
      </c>
      <c r="AM77" s="72">
        <f t="shared" si="27"/>
        <v>370.18939471325712</v>
      </c>
      <c r="AN77" s="72">
        <f t="shared" si="28"/>
        <v>7.4731552076411037E-2</v>
      </c>
      <c r="AO77" s="72">
        <f t="shared" si="29"/>
        <v>0.58432795577746677</v>
      </c>
      <c r="AP77" s="72">
        <f t="shared" si="30"/>
        <v>5.6019810066498099</v>
      </c>
      <c r="AQ77" s="72">
        <f t="shared" si="31"/>
        <v>1.0514756136821928</v>
      </c>
      <c r="AR77" s="72">
        <f t="shared" si="32"/>
        <v>755.08295876891111</v>
      </c>
      <c r="AS77" s="72">
        <f t="shared" si="33"/>
        <v>370.18929721031918</v>
      </c>
      <c r="AT77" s="72">
        <f t="shared" si="34"/>
        <v>7.4731527818354265E-2</v>
      </c>
      <c r="AU77" s="72">
        <f t="shared" si="35"/>
        <v>0.58432766355542309</v>
      </c>
      <c r="AV77" s="72">
        <f t="shared" si="36"/>
        <v>5.6019828065383299</v>
      </c>
      <c r="AW77" s="72">
        <f t="shared" si="37"/>
        <v>1.0514756235272387</v>
      </c>
      <c r="AX77" s="72">
        <f t="shared" si="38"/>
        <v>755.08280462063567</v>
      </c>
      <c r="AY77" s="72">
        <f t="shared" si="39"/>
        <v>370.1892917866312</v>
      </c>
      <c r="AZ77" s="72">
        <f t="shared" si="40"/>
        <v>7.4731526468978057E-2</v>
      </c>
      <c r="BA77" s="72">
        <f t="shared" si="41"/>
        <v>0.58432764730031095</v>
      </c>
      <c r="BB77" s="72">
        <f t="shared" si="42"/>
        <v>5.6019829066587556</v>
      </c>
      <c r="BC77" s="72">
        <f t="shared" si="43"/>
        <v>1.0514756240748782</v>
      </c>
      <c r="BD77" s="72">
        <f t="shared" si="44"/>
        <v>755.08279604599659</v>
      </c>
      <c r="BE77" s="72">
        <f t="shared" si="45"/>
        <v>370.18929148493362</v>
      </c>
      <c r="BF77" s="72">
        <f t="shared" si="46"/>
        <v>7.4731526393917766E-2</v>
      </c>
      <c r="BG77" s="72">
        <f t="shared" si="47"/>
        <v>0.58432764639610557</v>
      </c>
      <c r="BH77" s="72">
        <f t="shared" si="48"/>
        <v>5.6019829122280447</v>
      </c>
      <c r="BI77" s="72">
        <f t="shared" si="49"/>
        <v>1.0514756241053413</v>
      </c>
      <c r="BJ77" s="72">
        <f t="shared" si="50"/>
        <v>755.08279556902448</v>
      </c>
      <c r="BK77" s="72">
        <f t="shared" si="51"/>
        <v>370.1892914681514</v>
      </c>
      <c r="BL77" s="72">
        <f t="shared" si="52"/>
        <v>7.4731526389742467E-2</v>
      </c>
      <c r="BM77" s="72">
        <f t="shared" si="53"/>
        <v>0.58432764634580814</v>
      </c>
      <c r="BN77" s="72">
        <f t="shared" si="54"/>
        <v>5.6019829125378431</v>
      </c>
      <c r="BO77" s="72">
        <f t="shared" si="55"/>
        <v>1.0514756241070358</v>
      </c>
      <c r="BP77" s="72">
        <f t="shared" si="56"/>
        <v>755.08279554249179</v>
      </c>
      <c r="BQ77" s="72">
        <f t="shared" si="57"/>
        <v>370.1892914672178</v>
      </c>
      <c r="BR77" s="72">
        <f t="shared" si="58"/>
        <v>7.4731526389510194E-2</v>
      </c>
      <c r="BS77" s="72">
        <f t="shared" si="59"/>
        <v>0.58432764634301004</v>
      </c>
      <c r="BT77" s="72">
        <f t="shared" si="60"/>
        <v>5.6019829125550782</v>
      </c>
      <c r="BU77" s="72">
        <f t="shared" si="61"/>
        <v>1.0514756241071299</v>
      </c>
      <c r="BV77" s="72">
        <f t="shared" si="62"/>
        <v>755.08279554101671</v>
      </c>
      <c r="BW77" s="72">
        <f t="shared" si="63"/>
        <v>370.18929146716596</v>
      </c>
      <c r="BX77" s="72">
        <f t="shared" si="64"/>
        <v>7.4731526389497288E-2</v>
      </c>
      <c r="BY77" s="72">
        <f t="shared" si="65"/>
        <v>0.58432764634285472</v>
      </c>
      <c r="BZ77" s="72">
        <f t="shared" si="66"/>
        <v>5.6019829125560365</v>
      </c>
      <c r="CA77" s="72">
        <f t="shared" si="67"/>
        <v>1.0514756241071352</v>
      </c>
      <c r="CB77" s="72">
        <f t="shared" si="68"/>
        <v>755.0827955409336</v>
      </c>
      <c r="CC77" s="72">
        <f t="shared" si="69"/>
        <v>370.189291467163</v>
      </c>
      <c r="CD77" s="72">
        <f t="shared" si="70"/>
        <v>7.4731526389496566E-2</v>
      </c>
      <c r="CE77" s="72">
        <f t="shared" si="71"/>
        <v>0.58432764634284584</v>
      </c>
      <c r="CF77" s="72">
        <f t="shared" si="72"/>
        <v>5.6019829125560898</v>
      </c>
      <c r="CG77" s="72">
        <f t="shared" si="73"/>
        <v>1.0514756241071357</v>
      </c>
      <c r="CH77" s="72">
        <f t="shared" si="74"/>
        <v>755.08279554092917</v>
      </c>
      <c r="CI77" s="72">
        <f t="shared" si="75"/>
        <v>370.18929146716289</v>
      </c>
      <c r="CJ77" s="72">
        <f t="shared" si="76"/>
        <v>7.4731526389496539E-2</v>
      </c>
      <c r="CK77" s="72">
        <f t="shared" si="77"/>
        <v>0.58432764634284562</v>
      </c>
      <c r="CL77" s="72">
        <f t="shared" si="78"/>
        <v>5.6019829125560907</v>
      </c>
      <c r="CM77" s="72">
        <f t="shared" si="79"/>
        <v>1.0514756241071355</v>
      </c>
      <c r="CN77" s="72">
        <f t="shared" si="80"/>
        <v>755.08279554092917</v>
      </c>
      <c r="CO77" s="72">
        <f t="shared" si="81"/>
        <v>370.18929146716289</v>
      </c>
      <c r="CP77" s="72">
        <f t="shared" si="82"/>
        <v>7.4731526389496539E-2</v>
      </c>
      <c r="CQ77" s="72">
        <f t="shared" si="83"/>
        <v>0.58432764634284562</v>
      </c>
      <c r="CR77" s="72">
        <f t="shared" si="84"/>
        <v>5.6019829125560907</v>
      </c>
      <c r="CS77" s="72">
        <f t="shared" si="85"/>
        <v>1.0514756241071355</v>
      </c>
      <c r="CT77" s="72">
        <f t="shared" si="86"/>
        <v>755.08279554092917</v>
      </c>
      <c r="CU77" s="72">
        <f t="shared" si="87"/>
        <v>370.18929146716289</v>
      </c>
      <c r="CV77" s="72">
        <f t="shared" si="88"/>
        <v>7.4731526389496539E-2</v>
      </c>
      <c r="CW77" s="72">
        <f t="shared" si="89"/>
        <v>0.58432764634284562</v>
      </c>
      <c r="CX77" s="72">
        <f t="shared" si="90"/>
        <v>5.6019829125560907</v>
      </c>
      <c r="CY77" s="72">
        <f t="shared" si="91"/>
        <v>1.0514756241071355</v>
      </c>
      <c r="CZ77" s="72">
        <f t="shared" si="92"/>
        <v>755.08279554092917</v>
      </c>
      <c r="DA77" s="72">
        <f t="shared" si="93"/>
        <v>370.18929146716289</v>
      </c>
      <c r="DB77" s="72">
        <f t="shared" si="94"/>
        <v>7.4731526389496539E-2</v>
      </c>
      <c r="DC77" s="72">
        <f t="shared" si="95"/>
        <v>0.58432764634284562</v>
      </c>
      <c r="DD77" s="72">
        <f t="shared" si="96"/>
        <v>5.6019829125560907</v>
      </c>
      <c r="DE77" s="72">
        <f t="shared" si="97"/>
        <v>1.0514756241071355</v>
      </c>
      <c r="DF77" s="72">
        <f t="shared" si="98"/>
        <v>755.08279554092917</v>
      </c>
      <c r="DG77" s="72">
        <f t="shared" si="99"/>
        <v>370.18929146716289</v>
      </c>
      <c r="DH77" s="72">
        <f t="shared" si="100"/>
        <v>7.4731526389496539E-2</v>
      </c>
      <c r="DI77" s="72">
        <f t="shared" si="101"/>
        <v>0.58432764634284562</v>
      </c>
      <c r="DJ77" s="72">
        <f t="shared" si="102"/>
        <v>5.6019829125560907</v>
      </c>
      <c r="DK77" s="72">
        <f t="shared" si="103"/>
        <v>1.0514756241071355</v>
      </c>
      <c r="DL77" s="72">
        <f t="shared" si="104"/>
        <v>755.08279554092917</v>
      </c>
      <c r="DM77" s="72">
        <f t="shared" si="105"/>
        <v>370.18929146716289</v>
      </c>
      <c r="DN77" s="72">
        <f t="shared" si="106"/>
        <v>7.4731526389496539E-2</v>
      </c>
      <c r="DO77" s="72">
        <f t="shared" si="107"/>
        <v>0.58432764634284562</v>
      </c>
      <c r="DP77" s="72">
        <f t="shared" si="108"/>
        <v>5.6019829125560907</v>
      </c>
      <c r="DQ77" s="72">
        <f t="shared" si="109"/>
        <v>1.0514756241071355</v>
      </c>
      <c r="DR77" s="72">
        <f t="shared" si="110"/>
        <v>755.08279554092917</v>
      </c>
      <c r="DS77" s="72">
        <f t="shared" si="111"/>
        <v>370.18929146716289</v>
      </c>
      <c r="DT77" s="72">
        <f t="shared" si="112"/>
        <v>7.4731526389496539E-2</v>
      </c>
      <c r="DU77" s="72">
        <f t="shared" si="113"/>
        <v>0.58432764634284562</v>
      </c>
      <c r="DV77" s="72">
        <f t="shared" si="114"/>
        <v>5.6019829125560907</v>
      </c>
      <c r="DW77" s="72">
        <f t="shared" si="115"/>
        <v>1.0514756241071355</v>
      </c>
      <c r="DX77" s="72">
        <f t="shared" si="116"/>
        <v>755.08279554092917</v>
      </c>
      <c r="DY77" s="72">
        <f t="shared" si="117"/>
        <v>370.18929146716289</v>
      </c>
      <c r="DZ77" s="72">
        <f t="shared" si="118"/>
        <v>7.4731526389496539E-2</v>
      </c>
      <c r="EA77" s="72">
        <f t="shared" si="119"/>
        <v>0.58432764634284562</v>
      </c>
      <c r="EB77" s="72">
        <f t="shared" si="120"/>
        <v>5.6019829125560907</v>
      </c>
      <c r="EC77" s="72">
        <f t="shared" si="121"/>
        <v>1.0514756241071355</v>
      </c>
      <c r="ED77" s="72">
        <f t="shared" si="122"/>
        <v>755.08279554092917</v>
      </c>
      <c r="EE77" s="72">
        <f t="shared" si="123"/>
        <v>370.18929146716289</v>
      </c>
      <c r="EF77" s="72">
        <f t="shared" si="124"/>
        <v>7.4731526389496539E-2</v>
      </c>
      <c r="EG77" s="72">
        <f t="shared" si="125"/>
        <v>0.58432764634284562</v>
      </c>
      <c r="EH77" s="72">
        <f t="shared" si="126"/>
        <v>5.6019829125560907</v>
      </c>
      <c r="EI77" s="72">
        <f t="shared" si="127"/>
        <v>1.0514756241071355</v>
      </c>
      <c r="EJ77" s="72">
        <f t="shared" si="128"/>
        <v>0.36807109207197702</v>
      </c>
      <c r="EK77" s="72">
        <f t="shared" si="129"/>
        <v>206.67072464089324</v>
      </c>
      <c r="EL77" s="76">
        <v>0.9</v>
      </c>
      <c r="EM77" s="72">
        <f>EJ158</f>
        <v>0.74850932232586309</v>
      </c>
      <c r="EN77" s="72">
        <f>(EE158-273.15)*9/5+32</f>
        <v>212.40545074163771</v>
      </c>
      <c r="EO77" s="2"/>
      <c r="EP77" s="37"/>
      <c r="EQ77" s="19"/>
      <c r="ER77" s="19"/>
      <c r="ES77" s="20"/>
      <c r="ET77" s="19"/>
      <c r="EU77" s="37"/>
    </row>
    <row r="78" spans="14:151" x14ac:dyDescent="0.3">
      <c r="N78" s="73">
        <v>0.1</v>
      </c>
      <c r="O78" s="72">
        <f t="shared" si="130"/>
        <v>381.69912553581457</v>
      </c>
      <c r="P78" s="72">
        <f t="shared" si="131"/>
        <v>7.7560994831759558E-2</v>
      </c>
      <c r="Q78" s="72">
        <f t="shared" si="132"/>
        <v>0.61875939102362287</v>
      </c>
      <c r="R78" s="72">
        <f t="shared" si="12"/>
        <v>4.9790465303343607</v>
      </c>
      <c r="S78" s="72">
        <f t="shared" si="13"/>
        <v>1.0592082134544387</v>
      </c>
      <c r="T78" s="72">
        <f t="shared" si="133"/>
        <v>766.50719816685466</v>
      </c>
      <c r="U78" s="72">
        <f t="shared" si="134"/>
        <v>370.58879667410417</v>
      </c>
      <c r="V78" s="72">
        <f t="shared" si="135"/>
        <v>7.4830879368833689E-2</v>
      </c>
      <c r="W78" s="72">
        <f t="shared" si="136"/>
        <v>0.58552492113416488</v>
      </c>
      <c r="X78" s="72">
        <f t="shared" si="14"/>
        <v>5.1570492587678256</v>
      </c>
      <c r="Y78" s="72">
        <f t="shared" si="15"/>
        <v>1.0604564738406181</v>
      </c>
      <c r="Z78" s="72">
        <f t="shared" si="137"/>
        <v>750.21864410041496</v>
      </c>
      <c r="AA78" s="72">
        <f t="shared" si="138"/>
        <v>370.01769484417287</v>
      </c>
      <c r="AB78" s="72">
        <f t="shared" si="16"/>
        <v>7.4688826736215227E-2</v>
      </c>
      <c r="AC78" s="72">
        <f t="shared" si="17"/>
        <v>0.58381334911841276</v>
      </c>
      <c r="AD78" s="72">
        <f t="shared" si="18"/>
        <v>5.1664256605940135</v>
      </c>
      <c r="AE78" s="72">
        <f t="shared" si="19"/>
        <v>1.0605218587049949</v>
      </c>
      <c r="AF78" s="72">
        <f t="shared" si="20"/>
        <v>749.333349492612</v>
      </c>
      <c r="AG78" s="72">
        <f t="shared" si="21"/>
        <v>369.98636588293721</v>
      </c>
      <c r="AH78" s="72">
        <f t="shared" si="22"/>
        <v>7.4681029279837691E-2</v>
      </c>
      <c r="AI78" s="72">
        <f t="shared" si="23"/>
        <v>0.58371944958772515</v>
      </c>
      <c r="AJ78" s="72">
        <f t="shared" si="24"/>
        <v>5.1669406684747692</v>
      </c>
      <c r="AK78" s="72">
        <f t="shared" si="25"/>
        <v>1.0605254490636025</v>
      </c>
      <c r="AL78" s="72">
        <f t="shared" si="26"/>
        <v>749.284644048264</v>
      </c>
      <c r="AM78" s="72">
        <f t="shared" si="27"/>
        <v>369.98464140875603</v>
      </c>
      <c r="AN78" s="72">
        <f t="shared" si="28"/>
        <v>7.4680600061238861E-2</v>
      </c>
      <c r="AO78" s="72">
        <f t="shared" si="29"/>
        <v>0.58371428095029732</v>
      </c>
      <c r="AP78" s="72">
        <f t="shared" si="30"/>
        <v>5.1669690185673804</v>
      </c>
      <c r="AQ78" s="72">
        <f t="shared" si="31"/>
        <v>1.0605256467023252</v>
      </c>
      <c r="AR78" s="72">
        <f t="shared" si="32"/>
        <v>749.28196267535691</v>
      </c>
      <c r="AS78" s="72">
        <f t="shared" si="33"/>
        <v>369.98454646889991</v>
      </c>
      <c r="AT78" s="72">
        <f t="shared" si="34"/>
        <v>7.4680576430830647E-2</v>
      </c>
      <c r="AU78" s="72">
        <f t="shared" si="35"/>
        <v>0.58371399639410049</v>
      </c>
      <c r="AV78" s="72">
        <f t="shared" si="36"/>
        <v>5.1669705793700551</v>
      </c>
      <c r="AW78" s="72">
        <f t="shared" si="37"/>
        <v>1.0605256575832347</v>
      </c>
      <c r="AX78" s="72">
        <f t="shared" si="38"/>
        <v>749.2818150527437</v>
      </c>
      <c r="AY78" s="72">
        <f t="shared" si="39"/>
        <v>369.98454124199122</v>
      </c>
      <c r="AZ78" s="72">
        <f t="shared" si="40"/>
        <v>7.468057512985965E-2</v>
      </c>
      <c r="BA78" s="72">
        <f t="shared" si="41"/>
        <v>0.58371398072787406</v>
      </c>
      <c r="BB78" s="72">
        <f t="shared" si="42"/>
        <v>5.1669706652999805</v>
      </c>
      <c r="BC78" s="72">
        <f t="shared" si="43"/>
        <v>1.0605256581822826</v>
      </c>
      <c r="BD78" s="72">
        <f t="shared" si="44"/>
        <v>749.28180692538433</v>
      </c>
      <c r="BE78" s="72">
        <f t="shared" si="45"/>
        <v>369.9845409542238</v>
      </c>
      <c r="BF78" s="72">
        <f t="shared" si="46"/>
        <v>7.4680575058234708E-2</v>
      </c>
      <c r="BG78" s="72">
        <f t="shared" si="47"/>
        <v>0.5837139798653701</v>
      </c>
      <c r="BH78" s="72">
        <f t="shared" si="48"/>
        <v>5.1669706700308531</v>
      </c>
      <c r="BI78" s="72">
        <f t="shared" si="49"/>
        <v>1.0605256582152633</v>
      </c>
      <c r="BJ78" s="72">
        <f t="shared" si="50"/>
        <v>749.28180647793272</v>
      </c>
      <c r="BK78" s="72">
        <f t="shared" si="51"/>
        <v>369.98454093838086</v>
      </c>
      <c r="BL78" s="72">
        <f t="shared" si="52"/>
        <v>7.4680575054291418E-2</v>
      </c>
      <c r="BM78" s="72">
        <f t="shared" si="53"/>
        <v>0.58371397981788509</v>
      </c>
      <c r="BN78" s="72">
        <f t="shared" si="54"/>
        <v>5.1669706702913096</v>
      </c>
      <c r="BO78" s="72">
        <f t="shared" si="55"/>
        <v>1.0605256582170792</v>
      </c>
      <c r="BP78" s="72">
        <f t="shared" si="56"/>
        <v>749.2818064532986</v>
      </c>
      <c r="BQ78" s="72">
        <f t="shared" si="57"/>
        <v>369.98454093750865</v>
      </c>
      <c r="BR78" s="72">
        <f t="shared" si="58"/>
        <v>7.4680575054074341E-2</v>
      </c>
      <c r="BS78" s="72">
        <f t="shared" si="59"/>
        <v>0.58371397981527096</v>
      </c>
      <c r="BT78" s="72">
        <f t="shared" si="60"/>
        <v>5.1669706703056493</v>
      </c>
      <c r="BU78" s="72">
        <f t="shared" si="61"/>
        <v>1.0605256582171789</v>
      </c>
      <c r="BV78" s="72">
        <f t="shared" si="62"/>
        <v>749.28180645194243</v>
      </c>
      <c r="BW78" s="72">
        <f t="shared" si="63"/>
        <v>369.98454093746057</v>
      </c>
      <c r="BX78" s="72">
        <f t="shared" si="64"/>
        <v>7.4680575054062351E-2</v>
      </c>
      <c r="BY78" s="72">
        <f t="shared" si="65"/>
        <v>0.58371397981512696</v>
      </c>
      <c r="BZ78" s="72">
        <f t="shared" si="66"/>
        <v>5.1669706703064389</v>
      </c>
      <c r="CA78" s="72">
        <f t="shared" si="67"/>
        <v>1.0605256582171845</v>
      </c>
      <c r="CB78" s="72">
        <f t="shared" si="68"/>
        <v>749.28180645186796</v>
      </c>
      <c r="CC78" s="72">
        <f t="shared" si="69"/>
        <v>369.98454093745795</v>
      </c>
      <c r="CD78" s="72">
        <f t="shared" si="70"/>
        <v>7.4680575054061712E-2</v>
      </c>
      <c r="CE78" s="72">
        <f t="shared" si="71"/>
        <v>0.58371397981511919</v>
      </c>
      <c r="CF78" s="72">
        <f t="shared" si="72"/>
        <v>5.1669706703064797</v>
      </c>
      <c r="CG78" s="72">
        <f t="shared" si="73"/>
        <v>1.0605256582171849</v>
      </c>
      <c r="CH78" s="72">
        <f t="shared" si="74"/>
        <v>749.28180645186308</v>
      </c>
      <c r="CI78" s="72">
        <f t="shared" si="75"/>
        <v>369.98454093745772</v>
      </c>
      <c r="CJ78" s="72">
        <f t="shared" si="76"/>
        <v>7.4680575054061643E-2</v>
      </c>
      <c r="CK78" s="72">
        <f t="shared" si="77"/>
        <v>0.58371397981511841</v>
      </c>
      <c r="CL78" s="72">
        <f t="shared" si="78"/>
        <v>5.166970670306485</v>
      </c>
      <c r="CM78" s="72">
        <f t="shared" si="79"/>
        <v>1.0605256582171849</v>
      </c>
      <c r="CN78" s="72">
        <f t="shared" si="80"/>
        <v>749.28180645186353</v>
      </c>
      <c r="CO78" s="72">
        <f t="shared" si="81"/>
        <v>369.98454093745784</v>
      </c>
      <c r="CP78" s="72">
        <f t="shared" si="82"/>
        <v>7.4680575054061685E-2</v>
      </c>
      <c r="CQ78" s="72">
        <f t="shared" si="83"/>
        <v>0.58371397981511874</v>
      </c>
      <c r="CR78" s="72">
        <f t="shared" si="84"/>
        <v>5.1669706703064833</v>
      </c>
      <c r="CS78" s="72">
        <f t="shared" si="85"/>
        <v>1.0605256582171849</v>
      </c>
      <c r="CT78" s="72">
        <f t="shared" si="86"/>
        <v>749.28180645186376</v>
      </c>
      <c r="CU78" s="72">
        <f t="shared" si="87"/>
        <v>369.98454093745784</v>
      </c>
      <c r="CV78" s="72">
        <f t="shared" si="88"/>
        <v>7.4680575054061685E-2</v>
      </c>
      <c r="CW78" s="72">
        <f t="shared" si="89"/>
        <v>0.58371397981511874</v>
      </c>
      <c r="CX78" s="72">
        <f t="shared" si="90"/>
        <v>5.1669706703064833</v>
      </c>
      <c r="CY78" s="72">
        <f t="shared" si="91"/>
        <v>1.0605256582171849</v>
      </c>
      <c r="CZ78" s="72">
        <f t="shared" si="92"/>
        <v>749.28180645186376</v>
      </c>
      <c r="DA78" s="72">
        <f t="shared" si="93"/>
        <v>369.98454093745784</v>
      </c>
      <c r="DB78" s="72">
        <f t="shared" si="94"/>
        <v>7.4680575054061685E-2</v>
      </c>
      <c r="DC78" s="72">
        <f t="shared" si="95"/>
        <v>0.58371397981511874</v>
      </c>
      <c r="DD78" s="72">
        <f t="shared" si="96"/>
        <v>5.1669706703064833</v>
      </c>
      <c r="DE78" s="72">
        <f t="shared" si="97"/>
        <v>1.0605256582171849</v>
      </c>
      <c r="DF78" s="72">
        <f t="shared" si="98"/>
        <v>749.28180645186376</v>
      </c>
      <c r="DG78" s="72">
        <f t="shared" si="99"/>
        <v>369.98454093745784</v>
      </c>
      <c r="DH78" s="72">
        <f t="shared" si="100"/>
        <v>7.4680575054061685E-2</v>
      </c>
      <c r="DI78" s="72">
        <f t="shared" si="101"/>
        <v>0.58371397981511874</v>
      </c>
      <c r="DJ78" s="72">
        <f t="shared" si="102"/>
        <v>5.1669706703064833</v>
      </c>
      <c r="DK78" s="72">
        <f t="shared" si="103"/>
        <v>1.0605256582171849</v>
      </c>
      <c r="DL78" s="72">
        <f t="shared" si="104"/>
        <v>749.28180645186376</v>
      </c>
      <c r="DM78" s="72">
        <f t="shared" si="105"/>
        <v>369.98454093745784</v>
      </c>
      <c r="DN78" s="72">
        <f t="shared" si="106"/>
        <v>7.4680575054061685E-2</v>
      </c>
      <c r="DO78" s="72">
        <f t="shared" si="107"/>
        <v>0.58371397981511874</v>
      </c>
      <c r="DP78" s="72">
        <f t="shared" si="108"/>
        <v>5.1669706703064833</v>
      </c>
      <c r="DQ78" s="72">
        <f t="shared" si="109"/>
        <v>1.0605256582171849</v>
      </c>
      <c r="DR78" s="72">
        <f t="shared" si="110"/>
        <v>749.28180645186376</v>
      </c>
      <c r="DS78" s="72">
        <f t="shared" si="111"/>
        <v>369.98454093745784</v>
      </c>
      <c r="DT78" s="72">
        <f t="shared" si="112"/>
        <v>7.4680575054061685E-2</v>
      </c>
      <c r="DU78" s="72">
        <f t="shared" si="113"/>
        <v>0.58371397981511874</v>
      </c>
      <c r="DV78" s="72">
        <f t="shared" si="114"/>
        <v>5.1669706703064833</v>
      </c>
      <c r="DW78" s="72">
        <f t="shared" si="115"/>
        <v>1.0605256582171849</v>
      </c>
      <c r="DX78" s="72">
        <f t="shared" si="116"/>
        <v>749.28180645186376</v>
      </c>
      <c r="DY78" s="72">
        <f t="shared" si="117"/>
        <v>369.98454093745784</v>
      </c>
      <c r="DZ78" s="72">
        <f t="shared" si="118"/>
        <v>7.4680575054061685E-2</v>
      </c>
      <c r="EA78" s="72">
        <f t="shared" si="119"/>
        <v>0.58371397981511874</v>
      </c>
      <c r="EB78" s="72">
        <f t="shared" si="120"/>
        <v>5.1669706703064833</v>
      </c>
      <c r="EC78" s="72">
        <f t="shared" si="121"/>
        <v>1.0605256582171849</v>
      </c>
      <c r="ED78" s="72">
        <f t="shared" si="122"/>
        <v>749.28180645186376</v>
      </c>
      <c r="EE78" s="72">
        <f t="shared" si="123"/>
        <v>369.98454093745784</v>
      </c>
      <c r="EF78" s="72">
        <f t="shared" si="124"/>
        <v>7.4680575054061685E-2</v>
      </c>
      <c r="EG78" s="72">
        <f t="shared" si="125"/>
        <v>0.58371397981511874</v>
      </c>
      <c r="EH78" s="72">
        <f t="shared" si="126"/>
        <v>5.1669706703064833</v>
      </c>
      <c r="EI78" s="72">
        <f t="shared" si="127"/>
        <v>1.0605256582171849</v>
      </c>
      <c r="EJ78" s="72">
        <f t="shared" si="128"/>
        <v>0.3743122404570669</v>
      </c>
      <c r="EK78" s="72">
        <f>(EE78-273.15)*9/5+32</f>
        <v>206.30217368742416</v>
      </c>
      <c r="EL78" s="76">
        <v>1</v>
      </c>
      <c r="EM78" s="72">
        <f>EJ168</f>
        <v>1.0000000000000029</v>
      </c>
      <c r="EN78" s="72">
        <f>(EE168-273.15)*9/5+32</f>
        <v>222.16452388903386</v>
      </c>
      <c r="EO78" s="2"/>
      <c r="EP78" s="37"/>
      <c r="EQ78" s="19"/>
      <c r="ER78" s="19"/>
      <c r="ES78" s="19"/>
      <c r="ET78" s="19"/>
      <c r="EU78" s="37"/>
    </row>
    <row r="79" spans="14:151" x14ac:dyDescent="0.3">
      <c r="N79" s="73">
        <v>0.11</v>
      </c>
      <c r="O79" s="72">
        <f t="shared" si="130"/>
        <v>381.6668792267069</v>
      </c>
      <c r="P79" s="72">
        <f t="shared" si="131"/>
        <v>7.7553162735396072E-2</v>
      </c>
      <c r="Q79" s="72">
        <f t="shared" si="132"/>
        <v>0.61866313034030496</v>
      </c>
      <c r="R79" s="72">
        <f t="shared" si="12"/>
        <v>4.6231595967051682</v>
      </c>
      <c r="S79" s="72">
        <f t="shared" si="13"/>
        <v>1.0684749592947389</v>
      </c>
      <c r="T79" s="72">
        <f t="shared" si="133"/>
        <v>761.66742481600011</v>
      </c>
      <c r="U79" s="72">
        <f t="shared" si="134"/>
        <v>370.42015012433751</v>
      </c>
      <c r="V79" s="72">
        <f t="shared" si="135"/>
        <v>7.4788948687300252E-2</v>
      </c>
      <c r="W79" s="72">
        <f t="shared" si="136"/>
        <v>0.5850195214073135</v>
      </c>
      <c r="X79" s="72">
        <f t="shared" si="14"/>
        <v>4.7850701314416231</v>
      </c>
      <c r="Y79" s="72">
        <f t="shared" si="15"/>
        <v>1.0698928184054373</v>
      </c>
      <c r="Z79" s="72">
        <f t="shared" si="137"/>
        <v>745.43629960517944</v>
      </c>
      <c r="AA79" s="72">
        <f t="shared" si="138"/>
        <v>369.84809582126854</v>
      </c>
      <c r="AB79" s="72">
        <f t="shared" si="16"/>
        <v>7.4646609233658859E-2</v>
      </c>
      <c r="AC79" s="72">
        <f t="shared" si="17"/>
        <v>0.58330501543036284</v>
      </c>
      <c r="AD79" s="72">
        <f t="shared" si="18"/>
        <v>4.7935079061155044</v>
      </c>
      <c r="AE79" s="72">
        <f t="shared" si="19"/>
        <v>1.0699662112191894</v>
      </c>
      <c r="AF79" s="72">
        <f t="shared" si="20"/>
        <v>744.56275882715568</v>
      </c>
      <c r="AG79" s="72">
        <f t="shared" si="21"/>
        <v>369.81702098174617</v>
      </c>
      <c r="AH79" s="72">
        <f t="shared" si="22"/>
        <v>7.4638872308519913E-2</v>
      </c>
      <c r="AI79" s="72">
        <f t="shared" si="23"/>
        <v>0.58321187329447988</v>
      </c>
      <c r="AJ79" s="72">
        <f t="shared" si="24"/>
        <v>4.793966823715424</v>
      </c>
      <c r="AK79" s="72">
        <f t="shared" si="25"/>
        <v>1.0699702016410362</v>
      </c>
      <c r="AL79" s="72">
        <f t="shared" si="26"/>
        <v>744.51516883916224</v>
      </c>
      <c r="AM79" s="72">
        <f t="shared" si="27"/>
        <v>369.81532718732728</v>
      </c>
      <c r="AN79" s="72">
        <f t="shared" si="28"/>
        <v>7.4638450578085755E-2</v>
      </c>
      <c r="AO79" s="72">
        <f t="shared" si="29"/>
        <v>0.58320679637929151</v>
      </c>
      <c r="AP79" s="72">
        <f t="shared" si="30"/>
        <v>4.7939918395838035</v>
      </c>
      <c r="AQ79" s="72">
        <f t="shared" si="31"/>
        <v>1.0699704191574397</v>
      </c>
      <c r="AR79" s="72">
        <f t="shared" si="32"/>
        <v>744.51257444520127</v>
      </c>
      <c r="AS79" s="72">
        <f t="shared" si="33"/>
        <v>369.81523484666491</v>
      </c>
      <c r="AT79" s="72">
        <f t="shared" si="34"/>
        <v>7.4638427586547207E-2</v>
      </c>
      <c r="AU79" s="72">
        <f t="shared" si="35"/>
        <v>0.58320651960082392</v>
      </c>
      <c r="AV79" s="72">
        <f t="shared" si="36"/>
        <v>4.7939932033799382</v>
      </c>
      <c r="AW79" s="72">
        <f t="shared" si="37"/>
        <v>1.0699704310158227</v>
      </c>
      <c r="AX79" s="72">
        <f t="shared" si="38"/>
        <v>744.51243300529802</v>
      </c>
      <c r="AY79" s="72">
        <f t="shared" si="39"/>
        <v>369.81522981247417</v>
      </c>
      <c r="AZ79" s="72">
        <f t="shared" si="40"/>
        <v>7.4638426333103733E-2</v>
      </c>
      <c r="BA79" s="72">
        <f t="shared" si="41"/>
        <v>0.58320650451152756</v>
      </c>
      <c r="BB79" s="72">
        <f t="shared" si="42"/>
        <v>4.7939932777308361</v>
      </c>
      <c r="BC79" s="72">
        <f t="shared" si="43"/>
        <v>1.0699704316623133</v>
      </c>
      <c r="BD79" s="72">
        <f t="shared" si="44"/>
        <v>744.51242529433227</v>
      </c>
      <c r="BE79" s="72">
        <f t="shared" si="45"/>
        <v>369.81522953802209</v>
      </c>
      <c r="BF79" s="72">
        <f t="shared" si="46"/>
        <v>7.4638426264768964E-2</v>
      </c>
      <c r="BG79" s="72">
        <f t="shared" si="47"/>
        <v>0.58320650368889504</v>
      </c>
      <c r="BH79" s="72">
        <f t="shared" si="48"/>
        <v>4.7939932817842701</v>
      </c>
      <c r="BI79" s="72">
        <f t="shared" si="49"/>
        <v>1.0699704316975582</v>
      </c>
      <c r="BJ79" s="72">
        <f t="shared" si="50"/>
        <v>744.51242487394802</v>
      </c>
      <c r="BK79" s="72">
        <f t="shared" si="51"/>
        <v>369.81522952305954</v>
      </c>
      <c r="BL79" s="72">
        <f t="shared" si="52"/>
        <v>7.4638426261043486E-2</v>
      </c>
      <c r="BM79" s="72">
        <f t="shared" si="53"/>
        <v>0.58320650364404691</v>
      </c>
      <c r="BN79" s="72">
        <f t="shared" si="54"/>
        <v>4.7939932820052551</v>
      </c>
      <c r="BO79" s="72">
        <f t="shared" si="55"/>
        <v>1.0699704316994798</v>
      </c>
      <c r="BP79" s="72">
        <f t="shared" si="56"/>
        <v>744.51242485103035</v>
      </c>
      <c r="BQ79" s="72">
        <f t="shared" si="57"/>
        <v>369.81522952224395</v>
      </c>
      <c r="BR79" s="72">
        <f t="shared" si="58"/>
        <v>7.4638426260840426E-2</v>
      </c>
      <c r="BS79" s="72">
        <f t="shared" si="59"/>
        <v>0.58320650364160231</v>
      </c>
      <c r="BT79" s="72">
        <f t="shared" si="60"/>
        <v>4.7939932820173006</v>
      </c>
      <c r="BU79" s="72">
        <f t="shared" si="61"/>
        <v>1.0699704316995846</v>
      </c>
      <c r="BV79" s="72">
        <f t="shared" si="62"/>
        <v>744.51242484978093</v>
      </c>
      <c r="BW79" s="72">
        <f t="shared" si="63"/>
        <v>369.81522952219939</v>
      </c>
      <c r="BX79" s="72">
        <f t="shared" si="64"/>
        <v>7.4638426260829324E-2</v>
      </c>
      <c r="BY79" s="72">
        <f t="shared" si="65"/>
        <v>0.58320650364146864</v>
      </c>
      <c r="BZ79" s="72">
        <f t="shared" si="66"/>
        <v>4.7939932820179596</v>
      </c>
      <c r="CA79" s="72">
        <f t="shared" si="67"/>
        <v>1.0699704316995904</v>
      </c>
      <c r="CB79" s="72">
        <f t="shared" si="68"/>
        <v>744.51242484971249</v>
      </c>
      <c r="CC79" s="72">
        <f t="shared" si="69"/>
        <v>369.815229522197</v>
      </c>
      <c r="CD79" s="72">
        <f t="shared" si="70"/>
        <v>7.4638426260828741E-2</v>
      </c>
      <c r="CE79" s="72">
        <f t="shared" si="71"/>
        <v>0.58320650364146165</v>
      </c>
      <c r="CF79" s="72">
        <f t="shared" si="72"/>
        <v>4.7939932820179934</v>
      </c>
      <c r="CG79" s="72">
        <f t="shared" si="73"/>
        <v>1.0699704316995906</v>
      </c>
      <c r="CH79" s="72">
        <f t="shared" si="74"/>
        <v>744.51242484970885</v>
      </c>
      <c r="CI79" s="72">
        <f t="shared" si="75"/>
        <v>369.81522952219689</v>
      </c>
      <c r="CJ79" s="72">
        <f t="shared" si="76"/>
        <v>7.46384262608287E-2</v>
      </c>
      <c r="CK79" s="72">
        <f t="shared" si="77"/>
        <v>0.5832065036414612</v>
      </c>
      <c r="CL79" s="72">
        <f t="shared" si="78"/>
        <v>4.793993282017996</v>
      </c>
      <c r="CM79" s="72">
        <f t="shared" si="79"/>
        <v>1.0699704316995906</v>
      </c>
      <c r="CN79" s="72">
        <f t="shared" si="80"/>
        <v>744.51242484970874</v>
      </c>
      <c r="CO79" s="72">
        <f t="shared" si="81"/>
        <v>369.81522952219689</v>
      </c>
      <c r="CP79" s="72">
        <f t="shared" si="82"/>
        <v>7.46384262608287E-2</v>
      </c>
      <c r="CQ79" s="72">
        <f t="shared" si="83"/>
        <v>0.5832065036414612</v>
      </c>
      <c r="CR79" s="72">
        <f t="shared" si="84"/>
        <v>4.793993282017996</v>
      </c>
      <c r="CS79" s="72">
        <f t="shared" si="85"/>
        <v>1.0699704316995906</v>
      </c>
      <c r="CT79" s="72">
        <f t="shared" si="86"/>
        <v>744.51242484970874</v>
      </c>
      <c r="CU79" s="72">
        <f t="shared" si="87"/>
        <v>369.81522952219689</v>
      </c>
      <c r="CV79" s="72">
        <f t="shared" si="88"/>
        <v>7.46384262608287E-2</v>
      </c>
      <c r="CW79" s="72">
        <f t="shared" si="89"/>
        <v>0.5832065036414612</v>
      </c>
      <c r="CX79" s="72">
        <f t="shared" si="90"/>
        <v>4.793993282017996</v>
      </c>
      <c r="CY79" s="72">
        <f t="shared" si="91"/>
        <v>1.0699704316995906</v>
      </c>
      <c r="CZ79" s="72">
        <f t="shared" si="92"/>
        <v>744.51242484970874</v>
      </c>
      <c r="DA79" s="72">
        <f t="shared" si="93"/>
        <v>369.81522952219689</v>
      </c>
      <c r="DB79" s="72">
        <f t="shared" si="94"/>
        <v>7.46384262608287E-2</v>
      </c>
      <c r="DC79" s="72">
        <f t="shared" si="95"/>
        <v>0.5832065036414612</v>
      </c>
      <c r="DD79" s="72">
        <f t="shared" si="96"/>
        <v>4.793993282017996</v>
      </c>
      <c r="DE79" s="72">
        <f t="shared" si="97"/>
        <v>1.0699704316995906</v>
      </c>
      <c r="DF79" s="72">
        <f t="shared" si="98"/>
        <v>744.51242484970874</v>
      </c>
      <c r="DG79" s="72">
        <f t="shared" si="99"/>
        <v>369.81522952219689</v>
      </c>
      <c r="DH79" s="72">
        <f t="shared" si="100"/>
        <v>7.46384262608287E-2</v>
      </c>
      <c r="DI79" s="72">
        <f t="shared" si="101"/>
        <v>0.5832065036414612</v>
      </c>
      <c r="DJ79" s="72">
        <f t="shared" si="102"/>
        <v>4.793993282017996</v>
      </c>
      <c r="DK79" s="72">
        <f t="shared" si="103"/>
        <v>1.0699704316995906</v>
      </c>
      <c r="DL79" s="72">
        <f t="shared" si="104"/>
        <v>744.51242484970874</v>
      </c>
      <c r="DM79" s="72">
        <f t="shared" si="105"/>
        <v>369.81522952219689</v>
      </c>
      <c r="DN79" s="72">
        <f t="shared" si="106"/>
        <v>7.46384262608287E-2</v>
      </c>
      <c r="DO79" s="72">
        <f t="shared" si="107"/>
        <v>0.5832065036414612</v>
      </c>
      <c r="DP79" s="72">
        <f t="shared" si="108"/>
        <v>4.793993282017996</v>
      </c>
      <c r="DQ79" s="72">
        <f t="shared" si="109"/>
        <v>1.0699704316995906</v>
      </c>
      <c r="DR79" s="72">
        <f t="shared" si="110"/>
        <v>744.51242484970874</v>
      </c>
      <c r="DS79" s="72">
        <f t="shared" si="111"/>
        <v>369.81522952219689</v>
      </c>
      <c r="DT79" s="72">
        <f t="shared" si="112"/>
        <v>7.46384262608287E-2</v>
      </c>
      <c r="DU79" s="72">
        <f t="shared" si="113"/>
        <v>0.5832065036414612</v>
      </c>
      <c r="DV79" s="72">
        <f t="shared" si="114"/>
        <v>4.793993282017996</v>
      </c>
      <c r="DW79" s="72">
        <f t="shared" si="115"/>
        <v>1.0699704316995906</v>
      </c>
      <c r="DX79" s="72">
        <f t="shared" si="116"/>
        <v>744.51242484970874</v>
      </c>
      <c r="DY79" s="72">
        <f t="shared" si="117"/>
        <v>369.81522952219689</v>
      </c>
      <c r="DZ79" s="72">
        <f t="shared" si="118"/>
        <v>7.46384262608287E-2</v>
      </c>
      <c r="EA79" s="72">
        <f t="shared" si="119"/>
        <v>0.5832065036414612</v>
      </c>
      <c r="EB79" s="72">
        <f t="shared" si="120"/>
        <v>4.793993282017996</v>
      </c>
      <c r="EC79" s="72">
        <f t="shared" si="121"/>
        <v>1.0699704316995906</v>
      </c>
      <c r="ED79" s="72">
        <f t="shared" si="122"/>
        <v>744.51242484970874</v>
      </c>
      <c r="EE79" s="72">
        <f t="shared" si="123"/>
        <v>369.81522952219689</v>
      </c>
      <c r="EF79" s="72">
        <f t="shared" si="124"/>
        <v>7.46384262608287E-2</v>
      </c>
      <c r="EG79" s="72">
        <f t="shared" si="125"/>
        <v>0.5832065036414612</v>
      </c>
      <c r="EH79" s="72">
        <f t="shared" si="126"/>
        <v>4.793993282017996</v>
      </c>
      <c r="EI79" s="72">
        <f t="shared" si="127"/>
        <v>1.0699704316995906</v>
      </c>
      <c r="EJ79" s="72">
        <f t="shared" si="128"/>
        <v>0.37959012139296777</v>
      </c>
      <c r="EK79" s="72">
        <f t="shared" si="129"/>
        <v>205.99741313995443</v>
      </c>
      <c r="EL79" s="71"/>
      <c r="EM79" s="71"/>
      <c r="EN79" s="71"/>
    </row>
    <row r="80" spans="14:151" x14ac:dyDescent="0.3">
      <c r="N80" s="73">
        <v>0.12</v>
      </c>
      <c r="O80" s="72">
        <f t="shared" si="130"/>
        <v>381.63463291759933</v>
      </c>
      <c r="P80" s="72">
        <f t="shared" si="131"/>
        <v>7.7545330106567209E-2</v>
      </c>
      <c r="Q80" s="72">
        <f t="shared" si="132"/>
        <v>0.61856686836896357</v>
      </c>
      <c r="R80" s="72">
        <f t="shared" si="12"/>
        <v>4.3150298417422377</v>
      </c>
      <c r="S80" s="72">
        <f t="shared" si="13"/>
        <v>1.0781075509314166</v>
      </c>
      <c r="T80" s="72">
        <f t="shared" si="133"/>
        <v>757.58966702763985</v>
      </c>
      <c r="U80" s="72">
        <f t="shared" si="134"/>
        <v>370.27737608514178</v>
      </c>
      <c r="V80" s="72">
        <f t="shared" si="135"/>
        <v>7.4753439234605493E-2</v>
      </c>
      <c r="W80" s="72">
        <f t="shared" si="136"/>
        <v>0.58459163794591884</v>
      </c>
      <c r="X80" s="72">
        <f t="shared" si="14"/>
        <v>4.4630421822928579</v>
      </c>
      <c r="Y80" s="72">
        <f t="shared" si="15"/>
        <v>1.0796980647072496</v>
      </c>
      <c r="Z80" s="72">
        <f t="shared" si="137"/>
        <v>741.43203350028523</v>
      </c>
      <c r="AA80" s="72">
        <f t="shared" si="138"/>
        <v>369.70540509525881</v>
      </c>
      <c r="AB80" s="72">
        <f t="shared" si="16"/>
        <v>7.4611078393934355E-2</v>
      </c>
      <c r="AC80" s="72">
        <f t="shared" si="17"/>
        <v>0.58287731513595009</v>
      </c>
      <c r="AD80" s="72">
        <f t="shared" si="18"/>
        <v>4.4706784806934472</v>
      </c>
      <c r="AE80" s="72">
        <f t="shared" si="19"/>
        <v>1.0797794761844308</v>
      </c>
      <c r="AF80" s="72">
        <f t="shared" si="20"/>
        <v>740.57047268218469</v>
      </c>
      <c r="AG80" s="72">
        <f t="shared" si="21"/>
        <v>369.67462136879237</v>
      </c>
      <c r="AH80" s="72">
        <f t="shared" si="22"/>
        <v>7.4603411685213311E-2</v>
      </c>
      <c r="AI80" s="72">
        <f t="shared" si="23"/>
        <v>0.58278504204327253</v>
      </c>
      <c r="AJ80" s="72">
        <f t="shared" si="24"/>
        <v>4.4710899684437519</v>
      </c>
      <c r="AK80" s="72">
        <f t="shared" si="25"/>
        <v>1.0797838614261039</v>
      </c>
      <c r="AL80" s="72">
        <f t="shared" si="26"/>
        <v>740.52396798463087</v>
      </c>
      <c r="AM80" s="72">
        <f t="shared" si="27"/>
        <v>369.67295891514368</v>
      </c>
      <c r="AN80" s="72">
        <f t="shared" si="28"/>
        <v>7.4602997636047164E-2</v>
      </c>
      <c r="AO80" s="72">
        <f t="shared" si="29"/>
        <v>0.5827800588777664</v>
      </c>
      <c r="AP80" s="72">
        <f t="shared" si="30"/>
        <v>4.4711121920030088</v>
      </c>
      <c r="AQ80" s="72">
        <f t="shared" si="31"/>
        <v>1.0797840982586131</v>
      </c>
      <c r="AR80" s="72">
        <f t="shared" si="32"/>
        <v>740.52145613734308</v>
      </c>
      <c r="AS80" s="72">
        <f t="shared" si="33"/>
        <v>369.6728691189976</v>
      </c>
      <c r="AT80" s="72">
        <f t="shared" si="34"/>
        <v>7.4602975271461591E-2</v>
      </c>
      <c r="AU80" s="72">
        <f t="shared" si="35"/>
        <v>0.58277978971587863</v>
      </c>
      <c r="AV80" s="72">
        <f t="shared" si="36"/>
        <v>4.4711133923955799</v>
      </c>
      <c r="AW80" s="72">
        <f t="shared" si="37"/>
        <v>1.0797841110509685</v>
      </c>
      <c r="AX80" s="72">
        <f t="shared" si="38"/>
        <v>740.52132046070824</v>
      </c>
      <c r="AY80" s="72">
        <f t="shared" si="39"/>
        <v>369.67286426868009</v>
      </c>
      <c r="AZ80" s="72">
        <f t="shared" si="40"/>
        <v>7.4602974063443697E-2</v>
      </c>
      <c r="BA80" s="72">
        <f t="shared" si="41"/>
        <v>0.58277977517716295</v>
      </c>
      <c r="BB80" s="72">
        <f t="shared" si="42"/>
        <v>4.4711134572345115</v>
      </c>
      <c r="BC80" s="72">
        <f t="shared" si="43"/>
        <v>1.0797841117419447</v>
      </c>
      <c r="BD80" s="72">
        <f t="shared" si="44"/>
        <v>740.5213131321641</v>
      </c>
      <c r="BE80" s="72">
        <f t="shared" si="45"/>
        <v>369.67286400669127</v>
      </c>
      <c r="BF80" s="72">
        <f t="shared" si="46"/>
        <v>7.4602973998192892E-2</v>
      </c>
      <c r="BG80" s="72">
        <f t="shared" si="47"/>
        <v>0.58277977439185757</v>
      </c>
      <c r="BH80" s="72">
        <f t="shared" si="48"/>
        <v>4.4711134607367722</v>
      </c>
      <c r="BI80" s="72">
        <f t="shared" si="49"/>
        <v>1.0797841117792675</v>
      </c>
      <c r="BJ80" s="72">
        <f t="shared" si="50"/>
        <v>740.52131273631414</v>
      </c>
      <c r="BK80" s="72">
        <f t="shared" si="51"/>
        <v>369.67286399253999</v>
      </c>
      <c r="BL80" s="72">
        <f t="shared" si="52"/>
        <v>7.4602973994668365E-2</v>
      </c>
      <c r="BM80" s="72">
        <f t="shared" si="53"/>
        <v>0.58277977434943939</v>
      </c>
      <c r="BN80" s="72">
        <f t="shared" si="54"/>
        <v>4.4711134609259453</v>
      </c>
      <c r="BO80" s="72">
        <f t="shared" si="55"/>
        <v>1.0797841117812836</v>
      </c>
      <c r="BP80" s="72">
        <f t="shared" si="56"/>
        <v>740.52131271493261</v>
      </c>
      <c r="BQ80" s="72">
        <f t="shared" si="57"/>
        <v>369.67286399177556</v>
      </c>
      <c r="BR80" s="72">
        <f t="shared" si="58"/>
        <v>7.4602973994477989E-2</v>
      </c>
      <c r="BS80" s="72">
        <f t="shared" si="59"/>
        <v>0.58277977434714801</v>
      </c>
      <c r="BT80" s="72">
        <f t="shared" si="60"/>
        <v>4.4711134609361638</v>
      </c>
      <c r="BU80" s="72">
        <f t="shared" si="61"/>
        <v>1.0797841117813924</v>
      </c>
      <c r="BV80" s="72">
        <f t="shared" si="62"/>
        <v>740.52131271377732</v>
      </c>
      <c r="BW80" s="72">
        <f t="shared" si="63"/>
        <v>369.67286399173429</v>
      </c>
      <c r="BX80" s="72">
        <f t="shared" si="64"/>
        <v>7.4602973994467706E-2</v>
      </c>
      <c r="BY80" s="72">
        <f t="shared" si="65"/>
        <v>0.58277977434702433</v>
      </c>
      <c r="BZ80" s="72">
        <f t="shared" si="66"/>
        <v>4.4711134609367171</v>
      </c>
      <c r="CA80" s="72">
        <f t="shared" si="67"/>
        <v>1.0797841117813982</v>
      </c>
      <c r="CB80" s="72">
        <f t="shared" si="68"/>
        <v>740.52131271371536</v>
      </c>
      <c r="CC80" s="72">
        <f t="shared" si="69"/>
        <v>369.67286399173213</v>
      </c>
      <c r="CD80" s="72">
        <f t="shared" si="70"/>
        <v>7.4602973994467164E-2</v>
      </c>
      <c r="CE80" s="72">
        <f t="shared" si="71"/>
        <v>0.58277977434701778</v>
      </c>
      <c r="CF80" s="72">
        <f t="shared" si="72"/>
        <v>4.4711134609367464</v>
      </c>
      <c r="CG80" s="72">
        <f t="shared" si="73"/>
        <v>1.0797841117813987</v>
      </c>
      <c r="CH80" s="72">
        <f t="shared" si="74"/>
        <v>740.52131271371252</v>
      </c>
      <c r="CI80" s="72">
        <f t="shared" si="75"/>
        <v>369.67286399173202</v>
      </c>
      <c r="CJ80" s="72">
        <f t="shared" si="76"/>
        <v>7.4602973994467137E-2</v>
      </c>
      <c r="CK80" s="72">
        <f t="shared" si="77"/>
        <v>0.58277977434701744</v>
      </c>
      <c r="CL80" s="72">
        <f t="shared" si="78"/>
        <v>4.4711134609367464</v>
      </c>
      <c r="CM80" s="72">
        <f t="shared" si="79"/>
        <v>1.0797841117813987</v>
      </c>
      <c r="CN80" s="72">
        <f t="shared" si="80"/>
        <v>740.52131271371252</v>
      </c>
      <c r="CO80" s="72">
        <f t="shared" si="81"/>
        <v>369.67286399173202</v>
      </c>
      <c r="CP80" s="72">
        <f t="shared" si="82"/>
        <v>7.4602973994467137E-2</v>
      </c>
      <c r="CQ80" s="72">
        <f t="shared" si="83"/>
        <v>0.58277977434701744</v>
      </c>
      <c r="CR80" s="72">
        <f t="shared" si="84"/>
        <v>4.4711134609367464</v>
      </c>
      <c r="CS80" s="72">
        <f t="shared" si="85"/>
        <v>1.0797841117813987</v>
      </c>
      <c r="CT80" s="72">
        <f t="shared" si="86"/>
        <v>740.52131271371252</v>
      </c>
      <c r="CU80" s="72">
        <f t="shared" si="87"/>
        <v>369.67286399173202</v>
      </c>
      <c r="CV80" s="72">
        <f t="shared" si="88"/>
        <v>7.4602973994467137E-2</v>
      </c>
      <c r="CW80" s="72">
        <f t="shared" si="89"/>
        <v>0.58277977434701744</v>
      </c>
      <c r="CX80" s="72">
        <f t="shared" si="90"/>
        <v>4.4711134609367464</v>
      </c>
      <c r="CY80" s="72">
        <f t="shared" si="91"/>
        <v>1.0797841117813987</v>
      </c>
      <c r="CZ80" s="72">
        <f t="shared" si="92"/>
        <v>740.52131271371252</v>
      </c>
      <c r="DA80" s="72">
        <f t="shared" si="93"/>
        <v>369.67286399173202</v>
      </c>
      <c r="DB80" s="72">
        <f t="shared" si="94"/>
        <v>7.4602973994467137E-2</v>
      </c>
      <c r="DC80" s="72">
        <f t="shared" si="95"/>
        <v>0.58277977434701744</v>
      </c>
      <c r="DD80" s="72">
        <f t="shared" si="96"/>
        <v>4.4711134609367464</v>
      </c>
      <c r="DE80" s="72">
        <f t="shared" si="97"/>
        <v>1.0797841117813987</v>
      </c>
      <c r="DF80" s="72">
        <f t="shared" si="98"/>
        <v>740.52131271371252</v>
      </c>
      <c r="DG80" s="72">
        <f t="shared" si="99"/>
        <v>369.67286399173202</v>
      </c>
      <c r="DH80" s="72">
        <f t="shared" si="100"/>
        <v>7.4602973994467137E-2</v>
      </c>
      <c r="DI80" s="72">
        <f t="shared" si="101"/>
        <v>0.58277977434701744</v>
      </c>
      <c r="DJ80" s="72">
        <f t="shared" si="102"/>
        <v>4.4711134609367464</v>
      </c>
      <c r="DK80" s="72">
        <f t="shared" si="103"/>
        <v>1.0797841117813987</v>
      </c>
      <c r="DL80" s="72">
        <f t="shared" si="104"/>
        <v>740.52131271371252</v>
      </c>
      <c r="DM80" s="72">
        <f t="shared" si="105"/>
        <v>369.67286399173202</v>
      </c>
      <c r="DN80" s="72">
        <f t="shared" si="106"/>
        <v>7.4602973994467137E-2</v>
      </c>
      <c r="DO80" s="72">
        <f t="shared" si="107"/>
        <v>0.58277977434701744</v>
      </c>
      <c r="DP80" s="72">
        <f t="shared" si="108"/>
        <v>4.4711134609367464</v>
      </c>
      <c r="DQ80" s="72">
        <f t="shared" si="109"/>
        <v>1.0797841117813987</v>
      </c>
      <c r="DR80" s="72">
        <f t="shared" si="110"/>
        <v>740.52131271371252</v>
      </c>
      <c r="DS80" s="72">
        <f t="shared" si="111"/>
        <v>369.67286399173202</v>
      </c>
      <c r="DT80" s="72">
        <f t="shared" si="112"/>
        <v>7.4602973994467137E-2</v>
      </c>
      <c r="DU80" s="72">
        <f t="shared" si="113"/>
        <v>0.58277977434701744</v>
      </c>
      <c r="DV80" s="72">
        <f t="shared" si="114"/>
        <v>4.4711134609367464</v>
      </c>
      <c r="DW80" s="72">
        <f t="shared" si="115"/>
        <v>1.0797841117813987</v>
      </c>
      <c r="DX80" s="72">
        <f t="shared" si="116"/>
        <v>740.52131271371252</v>
      </c>
      <c r="DY80" s="72">
        <f t="shared" si="117"/>
        <v>369.67286399173202</v>
      </c>
      <c r="DZ80" s="72">
        <f t="shared" si="118"/>
        <v>7.4602973994467137E-2</v>
      </c>
      <c r="EA80" s="72">
        <f t="shared" si="119"/>
        <v>0.58277977434701744</v>
      </c>
      <c r="EB80" s="72">
        <f t="shared" si="120"/>
        <v>4.4711134609367464</v>
      </c>
      <c r="EC80" s="72">
        <f t="shared" si="121"/>
        <v>1.0797841117813987</v>
      </c>
      <c r="ED80" s="72">
        <f t="shared" si="122"/>
        <v>740.52131271371252</v>
      </c>
      <c r="EE80" s="72">
        <f t="shared" si="123"/>
        <v>369.67286399173202</v>
      </c>
      <c r="EF80" s="72">
        <f t="shared" si="124"/>
        <v>7.4602973994467137E-2</v>
      </c>
      <c r="EG80" s="72">
        <f t="shared" si="125"/>
        <v>0.58277977434701744</v>
      </c>
      <c r="EH80" s="72">
        <f t="shared" si="126"/>
        <v>4.4711134609367464</v>
      </c>
      <c r="EI80" s="72">
        <f t="shared" si="127"/>
        <v>1.0797841117813987</v>
      </c>
      <c r="EJ80" s="72">
        <f t="shared" si="128"/>
        <v>0.38413806527997962</v>
      </c>
      <c r="EK80" s="72">
        <f t="shared" si="129"/>
        <v>205.74115518511766</v>
      </c>
      <c r="EL80" s="71"/>
      <c r="EM80" s="71"/>
      <c r="EN80" s="71"/>
    </row>
    <row r="81" spans="14:144" x14ac:dyDescent="0.3">
      <c r="N81" s="73">
        <v>0.13</v>
      </c>
      <c r="O81" s="72">
        <f t="shared" si="130"/>
        <v>381.60238660849171</v>
      </c>
      <c r="P81" s="72">
        <f t="shared" si="131"/>
        <v>7.7537496945258549E-2</v>
      </c>
      <c r="Q81" s="72">
        <f t="shared" si="132"/>
        <v>0.61847060511073781</v>
      </c>
      <c r="R81" s="72">
        <f t="shared" si="12"/>
        <v>4.0459338324035636</v>
      </c>
      <c r="S81" s="72">
        <f t="shared" si="13"/>
        <v>1.0880856761992062</v>
      </c>
      <c r="T81" s="72">
        <f t="shared" si="133"/>
        <v>754.10027809410929</v>
      </c>
      <c r="U81" s="72">
        <f t="shared" si="134"/>
        <v>370.15470332418772</v>
      </c>
      <c r="V81" s="72">
        <f t="shared" si="135"/>
        <v>7.4722920789133382E-2</v>
      </c>
      <c r="W81" s="72">
        <f t="shared" si="136"/>
        <v>0.58422398315092605</v>
      </c>
      <c r="X81" s="72">
        <f t="shared" si="14"/>
        <v>4.1818612720257287</v>
      </c>
      <c r="Y81" s="72">
        <f t="shared" si="15"/>
        <v>1.0898524277766708</v>
      </c>
      <c r="Z81" s="72">
        <f t="shared" si="137"/>
        <v>738.02599844681242</v>
      </c>
      <c r="AA81" s="72">
        <f t="shared" si="138"/>
        <v>369.58353568242808</v>
      </c>
      <c r="AB81" s="72">
        <f t="shared" si="16"/>
        <v>7.458072386711323E-2</v>
      </c>
      <c r="AC81" s="72">
        <f t="shared" si="17"/>
        <v>0.58251201159996613</v>
      </c>
      <c r="AD81" s="72">
        <f t="shared" si="18"/>
        <v>4.1888083352945289</v>
      </c>
      <c r="AE81" s="72">
        <f t="shared" si="19"/>
        <v>1.0899419077877226</v>
      </c>
      <c r="AF81" s="72">
        <f t="shared" si="20"/>
        <v>737.17632859682692</v>
      </c>
      <c r="AG81" s="72">
        <f t="shared" si="21"/>
        <v>369.55306251473644</v>
      </c>
      <c r="AH81" s="72">
        <f t="shared" si="22"/>
        <v>7.4573132589452903E-2</v>
      </c>
      <c r="AI81" s="72">
        <f t="shared" si="23"/>
        <v>0.58242066643629009</v>
      </c>
      <c r="AJ81" s="72">
        <f t="shared" si="24"/>
        <v>4.1891794219216045</v>
      </c>
      <c r="AK81" s="72">
        <f t="shared" si="25"/>
        <v>1.0899466853851409</v>
      </c>
      <c r="AL81" s="72">
        <f t="shared" si="26"/>
        <v>737.13086431407908</v>
      </c>
      <c r="AM81" s="72">
        <f t="shared" si="27"/>
        <v>369.55143114230566</v>
      </c>
      <c r="AN81" s="72">
        <f t="shared" si="28"/>
        <v>7.4572726179033377E-2</v>
      </c>
      <c r="AO81" s="72">
        <f t="shared" si="29"/>
        <v>0.5824157762779093</v>
      </c>
      <c r="AP81" s="72">
        <f t="shared" si="30"/>
        <v>4.189199289208462</v>
      </c>
      <c r="AQ81" s="72">
        <f t="shared" si="31"/>
        <v>1.089946941162832</v>
      </c>
      <c r="AR81" s="72">
        <f t="shared" si="32"/>
        <v>737.12843001768999</v>
      </c>
      <c r="AS81" s="72">
        <f t="shared" si="33"/>
        <v>369.55134379133005</v>
      </c>
      <c r="AT81" s="72">
        <f t="shared" si="34"/>
        <v>7.4572704417963279E-2</v>
      </c>
      <c r="AU81" s="72">
        <f t="shared" si="35"/>
        <v>0.58241551443690065</v>
      </c>
      <c r="AV81" s="72">
        <f t="shared" si="36"/>
        <v>4.1892003529954875</v>
      </c>
      <c r="AW81" s="72">
        <f t="shared" si="37"/>
        <v>1.0899469548583429</v>
      </c>
      <c r="AX81" s="72">
        <f t="shared" si="38"/>
        <v>737.12829967348853</v>
      </c>
      <c r="AY81" s="72">
        <f t="shared" si="39"/>
        <v>369.55133911412247</v>
      </c>
      <c r="AZ81" s="72">
        <f t="shared" si="40"/>
        <v>7.4572703252766756E-2</v>
      </c>
      <c r="BA81" s="72">
        <f t="shared" si="41"/>
        <v>0.58241550041662493</v>
      </c>
      <c r="BB81" s="72">
        <f t="shared" si="42"/>
        <v>4.1892004099559674</v>
      </c>
      <c r="BC81" s="72">
        <f t="shared" si="43"/>
        <v>1.0899469555916692</v>
      </c>
      <c r="BD81" s="72">
        <f t="shared" si="44"/>
        <v>737.12829269420604</v>
      </c>
      <c r="BE81" s="72">
        <f t="shared" si="45"/>
        <v>369.55133886368128</v>
      </c>
      <c r="BF81" s="72">
        <f t="shared" si="46"/>
        <v>7.4572703190376274E-2</v>
      </c>
      <c r="BG81" s="72">
        <f t="shared" si="47"/>
        <v>0.58241549966590878</v>
      </c>
      <c r="BH81" s="72">
        <f t="shared" si="48"/>
        <v>4.1892004130059206</v>
      </c>
      <c r="BI81" s="72">
        <f t="shared" si="49"/>
        <v>1.0899469556309351</v>
      </c>
      <c r="BJ81" s="72">
        <f t="shared" si="50"/>
        <v>737.12829232049955</v>
      </c>
      <c r="BK81" s="72">
        <f t="shared" si="51"/>
        <v>369.55133885027135</v>
      </c>
      <c r="BL81" s="72">
        <f t="shared" si="52"/>
        <v>7.4572703187035586E-2</v>
      </c>
      <c r="BM81" s="72">
        <f t="shared" si="53"/>
        <v>0.5824154996257116</v>
      </c>
      <c r="BN81" s="72">
        <f t="shared" si="54"/>
        <v>4.1892004131692291</v>
      </c>
      <c r="BO81" s="72">
        <f t="shared" si="55"/>
        <v>1.0899469556330377</v>
      </c>
      <c r="BP81" s="72">
        <f t="shared" si="56"/>
        <v>737.12829230048942</v>
      </c>
      <c r="BQ81" s="72">
        <f t="shared" si="57"/>
        <v>369.55133884955342</v>
      </c>
      <c r="BR81" s="72">
        <f t="shared" si="58"/>
        <v>7.4572703186856729E-2</v>
      </c>
      <c r="BS81" s="72">
        <f t="shared" si="59"/>
        <v>0.58241549962355954</v>
      </c>
      <c r="BT81" s="72">
        <f t="shared" si="60"/>
        <v>4.1892004131779732</v>
      </c>
      <c r="BU81" s="72">
        <f t="shared" si="61"/>
        <v>1.0899469556331502</v>
      </c>
      <c r="BV81" s="72">
        <f t="shared" si="62"/>
        <v>737.1282922994186</v>
      </c>
      <c r="BW81" s="72">
        <f t="shared" si="63"/>
        <v>369.55133884951488</v>
      </c>
      <c r="BX81" s="72">
        <f t="shared" si="64"/>
        <v>7.4572703186847111E-2</v>
      </c>
      <c r="BY81" s="72">
        <f t="shared" si="65"/>
        <v>0.58241549962344397</v>
      </c>
      <c r="BZ81" s="72">
        <f t="shared" si="66"/>
        <v>4.1892004131784422</v>
      </c>
      <c r="CA81" s="72">
        <f t="shared" si="67"/>
        <v>1.0899469556331565</v>
      </c>
      <c r="CB81" s="72">
        <f t="shared" si="68"/>
        <v>737.12829229936074</v>
      </c>
      <c r="CC81" s="72">
        <f t="shared" si="69"/>
        <v>369.55133884951283</v>
      </c>
      <c r="CD81" s="72">
        <f t="shared" si="70"/>
        <v>7.4572703186846612E-2</v>
      </c>
      <c r="CE81" s="72">
        <f t="shared" si="71"/>
        <v>0.58241549962343797</v>
      </c>
      <c r="CF81" s="72">
        <f t="shared" si="72"/>
        <v>4.1892004131784661</v>
      </c>
      <c r="CG81" s="72">
        <f t="shared" si="73"/>
        <v>1.0899469556331567</v>
      </c>
      <c r="CH81" s="72">
        <f t="shared" si="74"/>
        <v>737.12829229935755</v>
      </c>
      <c r="CI81" s="72">
        <f t="shared" si="75"/>
        <v>369.55133884951272</v>
      </c>
      <c r="CJ81" s="72">
        <f t="shared" si="76"/>
        <v>7.4572703186846598E-2</v>
      </c>
      <c r="CK81" s="72">
        <f t="shared" si="77"/>
        <v>0.58241549962343753</v>
      </c>
      <c r="CL81" s="72">
        <f t="shared" si="78"/>
        <v>4.1892004131784679</v>
      </c>
      <c r="CM81" s="72">
        <f t="shared" si="79"/>
        <v>1.0899469556331567</v>
      </c>
      <c r="CN81" s="72">
        <f t="shared" si="80"/>
        <v>737.12829229935812</v>
      </c>
      <c r="CO81" s="72">
        <f t="shared" si="81"/>
        <v>369.55133884951272</v>
      </c>
      <c r="CP81" s="72">
        <f t="shared" si="82"/>
        <v>7.4572703186846598E-2</v>
      </c>
      <c r="CQ81" s="72">
        <f t="shared" si="83"/>
        <v>0.58241549962343753</v>
      </c>
      <c r="CR81" s="72">
        <f t="shared" si="84"/>
        <v>4.1892004131784679</v>
      </c>
      <c r="CS81" s="72">
        <f t="shared" si="85"/>
        <v>1.0899469556331567</v>
      </c>
      <c r="CT81" s="72">
        <f t="shared" si="86"/>
        <v>737.12829229935812</v>
      </c>
      <c r="CU81" s="72">
        <f t="shared" si="87"/>
        <v>369.55133884951272</v>
      </c>
      <c r="CV81" s="72">
        <f t="shared" si="88"/>
        <v>7.4572703186846598E-2</v>
      </c>
      <c r="CW81" s="72">
        <f t="shared" si="89"/>
        <v>0.58241549962343753</v>
      </c>
      <c r="CX81" s="72">
        <f t="shared" si="90"/>
        <v>4.1892004131784679</v>
      </c>
      <c r="CY81" s="72">
        <f t="shared" si="91"/>
        <v>1.0899469556331567</v>
      </c>
      <c r="CZ81" s="72">
        <f t="shared" si="92"/>
        <v>737.12829229935812</v>
      </c>
      <c r="DA81" s="72">
        <f t="shared" si="93"/>
        <v>369.55133884951272</v>
      </c>
      <c r="DB81" s="72">
        <f t="shared" si="94"/>
        <v>7.4572703186846598E-2</v>
      </c>
      <c r="DC81" s="72">
        <f t="shared" si="95"/>
        <v>0.58241549962343753</v>
      </c>
      <c r="DD81" s="72">
        <f t="shared" si="96"/>
        <v>4.1892004131784679</v>
      </c>
      <c r="DE81" s="72">
        <f t="shared" si="97"/>
        <v>1.0899469556331567</v>
      </c>
      <c r="DF81" s="72">
        <f t="shared" si="98"/>
        <v>737.12829229935812</v>
      </c>
      <c r="DG81" s="72">
        <f t="shared" si="99"/>
        <v>369.55133884951272</v>
      </c>
      <c r="DH81" s="72">
        <f t="shared" si="100"/>
        <v>7.4572703186846598E-2</v>
      </c>
      <c r="DI81" s="72">
        <f t="shared" si="101"/>
        <v>0.58241549962343753</v>
      </c>
      <c r="DJ81" s="72">
        <f t="shared" si="102"/>
        <v>4.1892004131784679</v>
      </c>
      <c r="DK81" s="72">
        <f t="shared" si="103"/>
        <v>1.0899469556331567</v>
      </c>
      <c r="DL81" s="72">
        <f t="shared" si="104"/>
        <v>737.12829229935812</v>
      </c>
      <c r="DM81" s="72">
        <f t="shared" si="105"/>
        <v>369.55133884951272</v>
      </c>
      <c r="DN81" s="72">
        <f t="shared" si="106"/>
        <v>7.4572703186846598E-2</v>
      </c>
      <c r="DO81" s="72">
        <f t="shared" si="107"/>
        <v>0.58241549962343753</v>
      </c>
      <c r="DP81" s="72">
        <f t="shared" si="108"/>
        <v>4.1892004131784679</v>
      </c>
      <c r="DQ81" s="72">
        <f t="shared" si="109"/>
        <v>1.0899469556331567</v>
      </c>
      <c r="DR81" s="72">
        <f t="shared" si="110"/>
        <v>737.12829229935812</v>
      </c>
      <c r="DS81" s="72">
        <f t="shared" si="111"/>
        <v>369.55133884951272</v>
      </c>
      <c r="DT81" s="72">
        <f t="shared" si="112"/>
        <v>7.4572703186846598E-2</v>
      </c>
      <c r="DU81" s="72">
        <f t="shared" si="113"/>
        <v>0.58241549962343753</v>
      </c>
      <c r="DV81" s="72">
        <f t="shared" si="114"/>
        <v>4.1892004131784679</v>
      </c>
      <c r="DW81" s="72">
        <f t="shared" si="115"/>
        <v>1.0899469556331567</v>
      </c>
      <c r="DX81" s="72">
        <f t="shared" si="116"/>
        <v>737.12829229935812</v>
      </c>
      <c r="DY81" s="72">
        <f t="shared" si="117"/>
        <v>369.55133884951272</v>
      </c>
      <c r="DZ81" s="72">
        <f t="shared" si="118"/>
        <v>7.4572703186846598E-2</v>
      </c>
      <c r="EA81" s="72">
        <f t="shared" si="119"/>
        <v>0.58241549962343753</v>
      </c>
      <c r="EB81" s="72">
        <f t="shared" si="120"/>
        <v>4.1892004131784679</v>
      </c>
      <c r="EC81" s="72">
        <f t="shared" si="121"/>
        <v>1.0899469556331567</v>
      </c>
      <c r="ED81" s="72">
        <f t="shared" si="122"/>
        <v>737.12829229935812</v>
      </c>
      <c r="EE81" s="72">
        <f t="shared" si="123"/>
        <v>369.55133884951272</v>
      </c>
      <c r="EF81" s="72">
        <f t="shared" si="124"/>
        <v>7.4572703186846598E-2</v>
      </c>
      <c r="EG81" s="72">
        <f t="shared" si="125"/>
        <v>0.58241549962343753</v>
      </c>
      <c r="EH81" s="72">
        <f t="shared" si="126"/>
        <v>4.1892004131784679</v>
      </c>
      <c r="EI81" s="72">
        <f t="shared" si="127"/>
        <v>1.0899469556331567</v>
      </c>
      <c r="EJ81" s="72">
        <f t="shared" si="128"/>
        <v>0.38812392621163272</v>
      </c>
      <c r="EK81" s="72">
        <f t="shared" si="129"/>
        <v>205.52240992912294</v>
      </c>
      <c r="EL81" s="71"/>
      <c r="EM81" s="71"/>
      <c r="EN81" s="71"/>
    </row>
    <row r="82" spans="14:144" x14ac:dyDescent="0.3">
      <c r="N82" s="73">
        <v>0.14000000000000001</v>
      </c>
      <c r="O82" s="72">
        <f t="shared" si="130"/>
        <v>381.57014029938409</v>
      </c>
      <c r="P82" s="72">
        <f t="shared" si="131"/>
        <v>7.7529663251455799E-2</v>
      </c>
      <c r="Q82" s="72">
        <f t="shared" si="132"/>
        <v>0.6183743405667681</v>
      </c>
      <c r="R82" s="72">
        <f t="shared" si="12"/>
        <v>3.8091131210989642</v>
      </c>
      <c r="S82" s="72">
        <f t="shared" si="13"/>
        <v>1.0983936525271145</v>
      </c>
      <c r="T82" s="72">
        <f t="shared" si="133"/>
        <v>751.07259637799712</v>
      </c>
      <c r="U82" s="72">
        <f t="shared" si="134"/>
        <v>370.04788605456565</v>
      </c>
      <c r="V82" s="72">
        <f t="shared" si="135"/>
        <v>7.4696340538990033E-2</v>
      </c>
      <c r="W82" s="72">
        <f t="shared" si="136"/>
        <v>0.58390383781372612</v>
      </c>
      <c r="X82" s="72">
        <f t="shared" si="14"/>
        <v>3.9344615354384906</v>
      </c>
      <c r="Y82" s="72">
        <f t="shared" si="15"/>
        <v>1.1003408378605763</v>
      </c>
      <c r="Z82" s="72">
        <f t="shared" si="137"/>
        <v>735.08753274803223</v>
      </c>
      <c r="AA82" s="72">
        <f t="shared" si="138"/>
        <v>369.47802624703752</v>
      </c>
      <c r="AB82" s="72">
        <f t="shared" si="16"/>
        <v>7.4554437999047277E-2</v>
      </c>
      <c r="AC82" s="72">
        <f t="shared" si="17"/>
        <v>0.58219573753996567</v>
      </c>
      <c r="AD82" s="72">
        <f t="shared" si="18"/>
        <v>3.94081162251147</v>
      </c>
      <c r="AE82" s="72">
        <f t="shared" si="19"/>
        <v>1.1004384763012443</v>
      </c>
      <c r="AF82" s="72">
        <f t="shared" si="20"/>
        <v>734.2494920167419</v>
      </c>
      <c r="AG82" s="72">
        <f t="shared" si="21"/>
        <v>369.44787214100302</v>
      </c>
      <c r="AH82" s="72">
        <f t="shared" si="22"/>
        <v>7.4546924564711195E-2</v>
      </c>
      <c r="AI82" s="72">
        <f t="shared" si="23"/>
        <v>0.5821053462622845</v>
      </c>
      <c r="AJ82" s="72">
        <f t="shared" si="24"/>
        <v>3.9411480354506763</v>
      </c>
      <c r="AK82" s="72">
        <f t="shared" si="25"/>
        <v>1.1004436464062628</v>
      </c>
      <c r="AL82" s="72">
        <f t="shared" si="26"/>
        <v>734.20501745151955</v>
      </c>
      <c r="AM82" s="72">
        <f t="shared" si="27"/>
        <v>369.44627108600343</v>
      </c>
      <c r="AN82" s="72">
        <f t="shared" si="28"/>
        <v>7.4546525620131227E-2</v>
      </c>
      <c r="AO82" s="72">
        <f t="shared" si="29"/>
        <v>0.58210054684911861</v>
      </c>
      <c r="AP82" s="72">
        <f t="shared" si="30"/>
        <v>3.9411658986691456</v>
      </c>
      <c r="AQ82" s="72">
        <f t="shared" si="31"/>
        <v>1.1004439209269323</v>
      </c>
      <c r="AR82" s="72">
        <f t="shared" si="32"/>
        <v>734.20265567580361</v>
      </c>
      <c r="AS82" s="72">
        <f t="shared" si="33"/>
        <v>369.44618606141989</v>
      </c>
      <c r="AT82" s="72">
        <f t="shared" si="34"/>
        <v>7.4546504434003347E-2</v>
      </c>
      <c r="AU82" s="72">
        <f t="shared" si="35"/>
        <v>0.58210029197455371</v>
      </c>
      <c r="AV82" s="72">
        <f t="shared" si="36"/>
        <v>3.9411668473047419</v>
      </c>
      <c r="AW82" s="72">
        <f t="shared" si="37"/>
        <v>1.1004439355054765</v>
      </c>
      <c r="AX82" s="72">
        <f t="shared" si="38"/>
        <v>734.20253025185207</v>
      </c>
      <c r="AY82" s="72">
        <f t="shared" si="39"/>
        <v>369.44618154611646</v>
      </c>
      <c r="AZ82" s="72">
        <f t="shared" si="40"/>
        <v>7.4546503308895756E-2</v>
      </c>
      <c r="BA82" s="72">
        <f t="shared" si="41"/>
        <v>0.58210027843922096</v>
      </c>
      <c r="BB82" s="72">
        <f t="shared" si="42"/>
        <v>3.9411668976828587</v>
      </c>
      <c r="BC82" s="72">
        <f t="shared" si="43"/>
        <v>1.1004439362796825</v>
      </c>
      <c r="BD82" s="72">
        <f t="shared" si="44"/>
        <v>734.20252359110157</v>
      </c>
      <c r="BE82" s="72">
        <f t="shared" si="45"/>
        <v>369.44618130632716</v>
      </c>
      <c r="BF82" s="72">
        <f t="shared" si="46"/>
        <v>7.4546503249145885E-2</v>
      </c>
      <c r="BG82" s="72">
        <f t="shared" si="47"/>
        <v>0.58210027772041484</v>
      </c>
      <c r="BH82" s="72">
        <f t="shared" si="48"/>
        <v>3.9411669003582332</v>
      </c>
      <c r="BI82" s="72">
        <f t="shared" si="49"/>
        <v>1.1004439363207976</v>
      </c>
      <c r="BJ82" s="72">
        <f t="shared" si="50"/>
        <v>734.20252323737748</v>
      </c>
      <c r="BK82" s="72">
        <f t="shared" si="51"/>
        <v>369.44618129359299</v>
      </c>
      <c r="BL82" s="72">
        <f t="shared" si="52"/>
        <v>7.4546503245972826E-2</v>
      </c>
      <c r="BM82" s="72">
        <f t="shared" si="53"/>
        <v>0.58210027768224215</v>
      </c>
      <c r="BN82" s="72">
        <f t="shared" si="54"/>
        <v>3.9411669005003116</v>
      </c>
      <c r="BO82" s="72">
        <f t="shared" si="55"/>
        <v>1.100443936322981</v>
      </c>
      <c r="BP82" s="72">
        <f t="shared" si="56"/>
        <v>734.20252321859221</v>
      </c>
      <c r="BQ82" s="72">
        <f t="shared" si="57"/>
        <v>369.44618129291678</v>
      </c>
      <c r="BR82" s="72">
        <f t="shared" si="58"/>
        <v>7.4546503245804321E-2</v>
      </c>
      <c r="BS82" s="72">
        <f t="shared" si="59"/>
        <v>0.58210027768021511</v>
      </c>
      <c r="BT82" s="72">
        <f t="shared" si="60"/>
        <v>3.9411669005078562</v>
      </c>
      <c r="BU82" s="72">
        <f t="shared" si="61"/>
        <v>1.1004439363230969</v>
      </c>
      <c r="BV82" s="72">
        <f t="shared" si="62"/>
        <v>734.20252321759494</v>
      </c>
      <c r="BW82" s="72">
        <f t="shared" si="63"/>
        <v>369.44618129288085</v>
      </c>
      <c r="BX82" s="72">
        <f t="shared" si="64"/>
        <v>7.4546503245795356E-2</v>
      </c>
      <c r="BY82" s="72">
        <f t="shared" si="65"/>
        <v>0.5821002776801073</v>
      </c>
      <c r="BZ82" s="72">
        <f t="shared" si="66"/>
        <v>3.9411669005082568</v>
      </c>
      <c r="CA82" s="72">
        <f t="shared" si="67"/>
        <v>1.1004439363231031</v>
      </c>
      <c r="CB82" s="72">
        <f t="shared" si="68"/>
        <v>734.20252321754162</v>
      </c>
      <c r="CC82" s="72">
        <f t="shared" si="69"/>
        <v>369.44618129287892</v>
      </c>
      <c r="CD82" s="72">
        <f t="shared" si="70"/>
        <v>7.4546503245794885E-2</v>
      </c>
      <c r="CE82" s="72">
        <f t="shared" si="71"/>
        <v>0.58210027768010153</v>
      </c>
      <c r="CF82" s="72">
        <f t="shared" si="72"/>
        <v>3.9411669005082786</v>
      </c>
      <c r="CG82" s="72">
        <f t="shared" si="73"/>
        <v>1.1004439363231033</v>
      </c>
      <c r="CH82" s="72">
        <f t="shared" si="74"/>
        <v>734.20252321753833</v>
      </c>
      <c r="CI82" s="72">
        <f t="shared" si="75"/>
        <v>369.4461812928788</v>
      </c>
      <c r="CJ82" s="72">
        <f t="shared" si="76"/>
        <v>7.4546503245794857E-2</v>
      </c>
      <c r="CK82" s="72">
        <f t="shared" si="77"/>
        <v>0.58210027768010109</v>
      </c>
      <c r="CL82" s="72">
        <f t="shared" si="78"/>
        <v>3.9411669005082803</v>
      </c>
      <c r="CM82" s="72">
        <f t="shared" si="79"/>
        <v>1.1004439363231033</v>
      </c>
      <c r="CN82" s="72">
        <f t="shared" si="80"/>
        <v>734.20252321753912</v>
      </c>
      <c r="CO82" s="72">
        <f t="shared" si="81"/>
        <v>369.4461812928788</v>
      </c>
      <c r="CP82" s="72">
        <f t="shared" si="82"/>
        <v>7.4546503245794857E-2</v>
      </c>
      <c r="CQ82" s="72">
        <f t="shared" si="83"/>
        <v>0.58210027768010109</v>
      </c>
      <c r="CR82" s="72">
        <f t="shared" si="84"/>
        <v>3.9411669005082803</v>
      </c>
      <c r="CS82" s="72">
        <f t="shared" si="85"/>
        <v>1.1004439363231033</v>
      </c>
      <c r="CT82" s="72">
        <f t="shared" si="86"/>
        <v>734.20252321753912</v>
      </c>
      <c r="CU82" s="72">
        <f t="shared" si="87"/>
        <v>369.4461812928788</v>
      </c>
      <c r="CV82" s="72">
        <f t="shared" si="88"/>
        <v>7.4546503245794857E-2</v>
      </c>
      <c r="CW82" s="72">
        <f t="shared" si="89"/>
        <v>0.58210027768010109</v>
      </c>
      <c r="CX82" s="72">
        <f t="shared" si="90"/>
        <v>3.9411669005082803</v>
      </c>
      <c r="CY82" s="72">
        <f t="shared" si="91"/>
        <v>1.1004439363231033</v>
      </c>
      <c r="CZ82" s="72">
        <f t="shared" si="92"/>
        <v>734.20252321753912</v>
      </c>
      <c r="DA82" s="72">
        <f t="shared" si="93"/>
        <v>369.4461812928788</v>
      </c>
      <c r="DB82" s="72">
        <f t="shared" si="94"/>
        <v>7.4546503245794857E-2</v>
      </c>
      <c r="DC82" s="72">
        <f t="shared" si="95"/>
        <v>0.58210027768010109</v>
      </c>
      <c r="DD82" s="72">
        <f t="shared" si="96"/>
        <v>3.9411669005082803</v>
      </c>
      <c r="DE82" s="72">
        <f t="shared" si="97"/>
        <v>1.1004439363231033</v>
      </c>
      <c r="DF82" s="72">
        <f t="shared" si="98"/>
        <v>734.20252321753912</v>
      </c>
      <c r="DG82" s="72">
        <f t="shared" si="99"/>
        <v>369.4461812928788</v>
      </c>
      <c r="DH82" s="72">
        <f t="shared" si="100"/>
        <v>7.4546503245794857E-2</v>
      </c>
      <c r="DI82" s="72">
        <f t="shared" si="101"/>
        <v>0.58210027768010109</v>
      </c>
      <c r="DJ82" s="72">
        <f t="shared" si="102"/>
        <v>3.9411669005082803</v>
      </c>
      <c r="DK82" s="72">
        <f t="shared" si="103"/>
        <v>1.1004439363231033</v>
      </c>
      <c r="DL82" s="72">
        <f t="shared" si="104"/>
        <v>734.20252321753912</v>
      </c>
      <c r="DM82" s="72">
        <f t="shared" si="105"/>
        <v>369.4461812928788</v>
      </c>
      <c r="DN82" s="72">
        <f t="shared" si="106"/>
        <v>7.4546503245794857E-2</v>
      </c>
      <c r="DO82" s="72">
        <f t="shared" si="107"/>
        <v>0.58210027768010109</v>
      </c>
      <c r="DP82" s="72">
        <f t="shared" si="108"/>
        <v>3.9411669005082803</v>
      </c>
      <c r="DQ82" s="72">
        <f t="shared" si="109"/>
        <v>1.1004439363231033</v>
      </c>
      <c r="DR82" s="72">
        <f t="shared" si="110"/>
        <v>734.20252321753912</v>
      </c>
      <c r="DS82" s="72">
        <f t="shared" si="111"/>
        <v>369.4461812928788</v>
      </c>
      <c r="DT82" s="72">
        <f t="shared" si="112"/>
        <v>7.4546503245794857E-2</v>
      </c>
      <c r="DU82" s="72">
        <f t="shared" si="113"/>
        <v>0.58210027768010109</v>
      </c>
      <c r="DV82" s="72">
        <f t="shared" si="114"/>
        <v>3.9411669005082803</v>
      </c>
      <c r="DW82" s="72">
        <f t="shared" si="115"/>
        <v>1.1004439363231033</v>
      </c>
      <c r="DX82" s="72">
        <f t="shared" si="116"/>
        <v>734.20252321753912</v>
      </c>
      <c r="DY82" s="72">
        <f t="shared" si="117"/>
        <v>369.4461812928788</v>
      </c>
      <c r="DZ82" s="72">
        <f t="shared" si="118"/>
        <v>7.4546503245794857E-2</v>
      </c>
      <c r="EA82" s="72">
        <f t="shared" si="119"/>
        <v>0.58210027768010109</v>
      </c>
      <c r="EB82" s="72">
        <f t="shared" si="120"/>
        <v>3.9411669005082803</v>
      </c>
      <c r="EC82" s="72">
        <f t="shared" si="121"/>
        <v>1.1004439363231033</v>
      </c>
      <c r="ED82" s="72">
        <f t="shared" si="122"/>
        <v>734.20252321753912</v>
      </c>
      <c r="EE82" s="72">
        <f t="shared" si="123"/>
        <v>369.4461812928788</v>
      </c>
      <c r="EF82" s="72">
        <f t="shared" si="124"/>
        <v>7.4546503245794857E-2</v>
      </c>
      <c r="EG82" s="72">
        <f t="shared" si="125"/>
        <v>0.58210027768010109</v>
      </c>
      <c r="EH82" s="72">
        <f t="shared" si="126"/>
        <v>3.9411669005082803</v>
      </c>
      <c r="EI82" s="72">
        <f t="shared" si="127"/>
        <v>1.1004439363231033</v>
      </c>
      <c r="EJ82" s="72">
        <f t="shared" si="128"/>
        <v>0.3916711477150982</v>
      </c>
      <c r="EK82" s="72">
        <f t="shared" si="129"/>
        <v>205.3331263271819</v>
      </c>
      <c r="EL82" s="71"/>
      <c r="EM82" s="71"/>
      <c r="EN82" s="71"/>
    </row>
    <row r="83" spans="14:144" x14ac:dyDescent="0.3">
      <c r="N83" s="73">
        <v>0.15</v>
      </c>
      <c r="O83" s="72">
        <f t="shared" si="130"/>
        <v>381.53789399027653</v>
      </c>
      <c r="P83" s="72">
        <f t="shared" si="131"/>
        <v>7.7521829025144678E-2</v>
      </c>
      <c r="Q83" s="72">
        <f t="shared" si="132"/>
        <v>0.61827807473819507</v>
      </c>
      <c r="R83" s="72">
        <f t="shared" si="12"/>
        <v>3.599257801753267</v>
      </c>
      <c r="S83" s="72">
        <f t="shared" si="13"/>
        <v>1.1090194575536407</v>
      </c>
      <c r="T83" s="72">
        <f t="shared" si="133"/>
        <v>748.41259305345636</v>
      </c>
      <c r="U83" s="72">
        <f t="shared" si="134"/>
        <v>369.95374989739173</v>
      </c>
      <c r="V83" s="72">
        <f t="shared" si="135"/>
        <v>7.4672910958338695E-2</v>
      </c>
      <c r="W83" s="72">
        <f t="shared" si="136"/>
        <v>0.58362169172594902</v>
      </c>
      <c r="X83" s="72">
        <f t="shared" si="14"/>
        <v>3.7152852228889994</v>
      </c>
      <c r="Y83" s="72">
        <f t="shared" si="15"/>
        <v>1.1111519348051686</v>
      </c>
      <c r="Z83" s="72">
        <f t="shared" si="137"/>
        <v>732.51998952914903</v>
      </c>
      <c r="AA83" s="72">
        <f t="shared" si="138"/>
        <v>369.38555272088729</v>
      </c>
      <c r="AB83" s="72">
        <f t="shared" si="16"/>
        <v>7.4531395080695673E-2</v>
      </c>
      <c r="AC83" s="72">
        <f t="shared" si="17"/>
        <v>0.58191853254359927</v>
      </c>
      <c r="AD83" s="72">
        <f t="shared" si="18"/>
        <v>3.7211146258848737</v>
      </c>
      <c r="AE83" s="72">
        <f t="shared" si="19"/>
        <v>1.1112578611960489</v>
      </c>
      <c r="AF83" s="72">
        <f t="shared" si="20"/>
        <v>731.69322565726975</v>
      </c>
      <c r="AG83" s="72">
        <f t="shared" si="21"/>
        <v>369.35571932241476</v>
      </c>
      <c r="AH83" s="72">
        <f t="shared" si="22"/>
        <v>7.4523960135206194E-2</v>
      </c>
      <c r="AI83" s="72">
        <f t="shared" si="23"/>
        <v>0.58182910045856251</v>
      </c>
      <c r="AJ83" s="72">
        <f t="shared" si="24"/>
        <v>3.7214210606176614</v>
      </c>
      <c r="AK83" s="72">
        <f t="shared" si="25"/>
        <v>1.1112634263897279</v>
      </c>
      <c r="AL83" s="72">
        <f t="shared" si="26"/>
        <v>731.64968901200018</v>
      </c>
      <c r="AM83" s="72">
        <f t="shared" si="27"/>
        <v>369.35414755888087</v>
      </c>
      <c r="AN83" s="72">
        <f t="shared" si="28"/>
        <v>7.4523568414625693E-2</v>
      </c>
      <c r="AO83" s="72">
        <f t="shared" si="29"/>
        <v>0.58182438873689879</v>
      </c>
      <c r="AP83" s="72">
        <f t="shared" si="30"/>
        <v>3.7214372060342558</v>
      </c>
      <c r="AQ83" s="72">
        <f t="shared" si="31"/>
        <v>1.1112637195999298</v>
      </c>
      <c r="AR83" s="72">
        <f t="shared" si="32"/>
        <v>731.6473949446812</v>
      </c>
      <c r="AS83" s="72">
        <f t="shared" si="33"/>
        <v>369.35406473615456</v>
      </c>
      <c r="AT83" s="72">
        <f t="shared" si="34"/>
        <v>7.452354777321156E-2</v>
      </c>
      <c r="AU83" s="72">
        <f t="shared" si="35"/>
        <v>0.58182414045672803</v>
      </c>
      <c r="AV83" s="72">
        <f t="shared" si="36"/>
        <v>3.7214380568058489</v>
      </c>
      <c r="AW83" s="72">
        <f t="shared" si="37"/>
        <v>1.1112637350504158</v>
      </c>
      <c r="AX83" s="72">
        <f t="shared" si="38"/>
        <v>731.64727405980034</v>
      </c>
      <c r="AY83" s="72">
        <f t="shared" si="39"/>
        <v>369.35406037184111</v>
      </c>
      <c r="AZ83" s="72">
        <f t="shared" si="40"/>
        <v>7.4523546685519665E-2</v>
      </c>
      <c r="BA83" s="72">
        <f t="shared" si="41"/>
        <v>0.5818241273736946</v>
      </c>
      <c r="BB83" s="72">
        <f t="shared" si="42"/>
        <v>3.7214381016369567</v>
      </c>
      <c r="BC83" s="72">
        <f t="shared" si="43"/>
        <v>1.1112637358645736</v>
      </c>
      <c r="BD83" s="72">
        <f t="shared" si="44"/>
        <v>731.64726768981302</v>
      </c>
      <c r="BE83" s="72">
        <f t="shared" si="45"/>
        <v>369.35406014186503</v>
      </c>
      <c r="BF83" s="72">
        <f t="shared" si="46"/>
        <v>7.4523546628204096E-2</v>
      </c>
      <c r="BG83" s="72">
        <f t="shared" si="47"/>
        <v>0.58182412668428851</v>
      </c>
      <c r="BH83" s="72">
        <f t="shared" si="48"/>
        <v>3.7214381039993163</v>
      </c>
      <c r="BI83" s="72">
        <f t="shared" si="49"/>
        <v>1.1112637359074753</v>
      </c>
      <c r="BJ83" s="72">
        <f t="shared" si="50"/>
        <v>731.64726735414854</v>
      </c>
      <c r="BK83" s="72">
        <f t="shared" si="51"/>
        <v>369.35406012974659</v>
      </c>
      <c r="BL83" s="72">
        <f t="shared" si="52"/>
        <v>7.4523546625183873E-2</v>
      </c>
      <c r="BM83" s="72">
        <f t="shared" si="53"/>
        <v>0.58182412664796057</v>
      </c>
      <c r="BN83" s="72">
        <f t="shared" si="54"/>
        <v>3.7214381041238007</v>
      </c>
      <c r="BO83" s="72">
        <f t="shared" si="55"/>
        <v>1.1112637359097362</v>
      </c>
      <c r="BP83" s="72">
        <f t="shared" si="56"/>
        <v>731.64726733646069</v>
      </c>
      <c r="BQ83" s="72">
        <f t="shared" si="57"/>
        <v>369.35406012910801</v>
      </c>
      <c r="BR83" s="72">
        <f t="shared" si="58"/>
        <v>7.4523546625024736E-2</v>
      </c>
      <c r="BS83" s="72">
        <f t="shared" si="59"/>
        <v>0.58182412664604621</v>
      </c>
      <c r="BT83" s="72">
        <f t="shared" si="60"/>
        <v>3.7214381041303599</v>
      </c>
      <c r="BU83" s="72">
        <f t="shared" si="61"/>
        <v>1.1112637359098552</v>
      </c>
      <c r="BV83" s="72">
        <f t="shared" si="62"/>
        <v>731.64726733552891</v>
      </c>
      <c r="BW83" s="72">
        <f t="shared" si="63"/>
        <v>369.35406012907436</v>
      </c>
      <c r="BX83" s="72">
        <f t="shared" si="64"/>
        <v>7.452354662501634E-2</v>
      </c>
      <c r="BY83" s="72">
        <f t="shared" si="65"/>
        <v>0.58182412664594541</v>
      </c>
      <c r="BZ83" s="72">
        <f t="shared" si="66"/>
        <v>3.7214381041307054</v>
      </c>
      <c r="CA83" s="72">
        <f t="shared" si="67"/>
        <v>1.1112637359098616</v>
      </c>
      <c r="CB83" s="72">
        <f t="shared" si="68"/>
        <v>731.64726733547991</v>
      </c>
      <c r="CC83" s="72">
        <f t="shared" si="69"/>
        <v>369.35406012907254</v>
      </c>
      <c r="CD83" s="72">
        <f t="shared" si="70"/>
        <v>7.4523546625015868E-2</v>
      </c>
      <c r="CE83" s="72">
        <f t="shared" si="71"/>
        <v>0.58182412664593985</v>
      </c>
      <c r="CF83" s="72">
        <f t="shared" si="72"/>
        <v>3.7214381041307245</v>
      </c>
      <c r="CG83" s="72">
        <f t="shared" si="73"/>
        <v>1.1112637359098618</v>
      </c>
      <c r="CH83" s="72">
        <f t="shared" si="74"/>
        <v>731.64726733547673</v>
      </c>
      <c r="CI83" s="72">
        <f t="shared" si="75"/>
        <v>369.35406012907242</v>
      </c>
      <c r="CJ83" s="72">
        <f t="shared" si="76"/>
        <v>7.4523546625015855E-2</v>
      </c>
      <c r="CK83" s="72">
        <f t="shared" si="77"/>
        <v>0.58182412664593963</v>
      </c>
      <c r="CL83" s="72">
        <f t="shared" si="78"/>
        <v>3.7214381041307245</v>
      </c>
      <c r="CM83" s="72">
        <f t="shared" si="79"/>
        <v>1.1112637359098618</v>
      </c>
      <c r="CN83" s="72">
        <f t="shared" si="80"/>
        <v>731.64726733547741</v>
      </c>
      <c r="CO83" s="72">
        <f t="shared" si="81"/>
        <v>369.35406012907242</v>
      </c>
      <c r="CP83" s="72">
        <f t="shared" si="82"/>
        <v>7.4523546625015855E-2</v>
      </c>
      <c r="CQ83" s="72">
        <f t="shared" si="83"/>
        <v>0.58182412664593963</v>
      </c>
      <c r="CR83" s="72">
        <f t="shared" si="84"/>
        <v>3.7214381041307245</v>
      </c>
      <c r="CS83" s="72">
        <f t="shared" si="85"/>
        <v>1.1112637359098618</v>
      </c>
      <c r="CT83" s="72">
        <f t="shared" si="86"/>
        <v>731.64726733547741</v>
      </c>
      <c r="CU83" s="72">
        <f t="shared" si="87"/>
        <v>369.35406012907242</v>
      </c>
      <c r="CV83" s="72">
        <f t="shared" si="88"/>
        <v>7.4523546625015855E-2</v>
      </c>
      <c r="CW83" s="72">
        <f t="shared" si="89"/>
        <v>0.58182412664593963</v>
      </c>
      <c r="CX83" s="72">
        <f t="shared" si="90"/>
        <v>3.7214381041307245</v>
      </c>
      <c r="CY83" s="72">
        <f t="shared" si="91"/>
        <v>1.1112637359098618</v>
      </c>
      <c r="CZ83" s="72">
        <f t="shared" si="92"/>
        <v>731.64726733547741</v>
      </c>
      <c r="DA83" s="72">
        <f t="shared" si="93"/>
        <v>369.35406012907242</v>
      </c>
      <c r="DB83" s="72">
        <f t="shared" si="94"/>
        <v>7.4523546625015855E-2</v>
      </c>
      <c r="DC83" s="72">
        <f t="shared" si="95"/>
        <v>0.58182412664593963</v>
      </c>
      <c r="DD83" s="72">
        <f t="shared" si="96"/>
        <v>3.7214381041307245</v>
      </c>
      <c r="DE83" s="72">
        <f t="shared" si="97"/>
        <v>1.1112637359098618</v>
      </c>
      <c r="DF83" s="72">
        <f t="shared" si="98"/>
        <v>731.64726733547741</v>
      </c>
      <c r="DG83" s="72">
        <f t="shared" si="99"/>
        <v>369.35406012907242</v>
      </c>
      <c r="DH83" s="72">
        <f t="shared" si="100"/>
        <v>7.4523546625015855E-2</v>
      </c>
      <c r="DI83" s="72">
        <f t="shared" si="101"/>
        <v>0.58182412664593963</v>
      </c>
      <c r="DJ83" s="72">
        <f t="shared" si="102"/>
        <v>3.7214381041307245</v>
      </c>
      <c r="DK83" s="72">
        <f t="shared" si="103"/>
        <v>1.1112637359098618</v>
      </c>
      <c r="DL83" s="72">
        <f t="shared" si="104"/>
        <v>731.64726733547741</v>
      </c>
      <c r="DM83" s="72">
        <f t="shared" si="105"/>
        <v>369.35406012907242</v>
      </c>
      <c r="DN83" s="72">
        <f t="shared" si="106"/>
        <v>7.4523546625015855E-2</v>
      </c>
      <c r="DO83" s="72">
        <f t="shared" si="107"/>
        <v>0.58182412664593963</v>
      </c>
      <c r="DP83" s="72">
        <f t="shared" si="108"/>
        <v>3.7214381041307245</v>
      </c>
      <c r="DQ83" s="72">
        <f t="shared" si="109"/>
        <v>1.1112637359098618</v>
      </c>
      <c r="DR83" s="72">
        <f t="shared" si="110"/>
        <v>731.64726733547741</v>
      </c>
      <c r="DS83" s="72">
        <f t="shared" si="111"/>
        <v>369.35406012907242</v>
      </c>
      <c r="DT83" s="72">
        <f t="shared" si="112"/>
        <v>7.4523546625015855E-2</v>
      </c>
      <c r="DU83" s="72">
        <f t="shared" si="113"/>
        <v>0.58182412664593963</v>
      </c>
      <c r="DV83" s="72">
        <f t="shared" si="114"/>
        <v>3.7214381041307245</v>
      </c>
      <c r="DW83" s="72">
        <f t="shared" si="115"/>
        <v>1.1112637359098618</v>
      </c>
      <c r="DX83" s="72">
        <f t="shared" si="116"/>
        <v>731.64726733547741</v>
      </c>
      <c r="DY83" s="72">
        <f t="shared" si="117"/>
        <v>369.35406012907242</v>
      </c>
      <c r="DZ83" s="72">
        <f t="shared" si="118"/>
        <v>7.4523546625015855E-2</v>
      </c>
      <c r="EA83" s="72">
        <f t="shared" si="119"/>
        <v>0.58182412664593963</v>
      </c>
      <c r="EB83" s="72">
        <f t="shared" si="120"/>
        <v>3.7214381041307245</v>
      </c>
      <c r="EC83" s="72">
        <f t="shared" si="121"/>
        <v>1.1112637359098618</v>
      </c>
      <c r="ED83" s="72">
        <f t="shared" si="122"/>
        <v>731.64726733547741</v>
      </c>
      <c r="EE83" s="72">
        <f t="shared" si="123"/>
        <v>369.35406012907242</v>
      </c>
      <c r="EF83" s="72">
        <f t="shared" si="124"/>
        <v>7.4523546625015855E-2</v>
      </c>
      <c r="EG83" s="72">
        <f t="shared" si="125"/>
        <v>0.58182412664593963</v>
      </c>
      <c r="EH83" s="72">
        <f t="shared" si="126"/>
        <v>3.7214381041307245</v>
      </c>
      <c r="EI83" s="72">
        <f t="shared" si="127"/>
        <v>1.1112637359098618</v>
      </c>
      <c r="EJ83" s="72">
        <f t="shared" si="128"/>
        <v>0.3948722910261705</v>
      </c>
      <c r="EK83" s="72">
        <f t="shared" si="129"/>
        <v>205.16730823233041</v>
      </c>
      <c r="EL83" s="71"/>
      <c r="EM83" s="71"/>
      <c r="EN83" s="71"/>
    </row>
    <row r="84" spans="14:144" x14ac:dyDescent="0.3">
      <c r="N84" s="73">
        <v>0.16</v>
      </c>
      <c r="O84" s="72">
        <f t="shared" si="130"/>
        <v>381.50564768116885</v>
      </c>
      <c r="P84" s="72">
        <f t="shared" si="131"/>
        <v>7.7513994266310837E-2</v>
      </c>
      <c r="Q84" s="72">
        <f t="shared" si="132"/>
        <v>0.61818180762615904</v>
      </c>
      <c r="R84" s="72">
        <f t="shared" si="12"/>
        <v>3.412143172662625</v>
      </c>
      <c r="S84" s="72">
        <f t="shared" si="13"/>
        <v>1.1199540026066743</v>
      </c>
      <c r="T84" s="72">
        <f t="shared" si="133"/>
        <v>746.04939034813083</v>
      </c>
      <c r="U84" s="72">
        <f t="shared" si="134"/>
        <v>369.86988779683236</v>
      </c>
      <c r="V84" s="72">
        <f t="shared" si="135"/>
        <v>7.4652034640535547E-2</v>
      </c>
      <c r="W84" s="72">
        <f t="shared" si="136"/>
        <v>0.58337033311969833</v>
      </c>
      <c r="X84" s="72">
        <f t="shared" si="14"/>
        <v>3.5199073479718028</v>
      </c>
      <c r="Y84" s="72">
        <f t="shared" si="15"/>
        <v>1.1222773198889879</v>
      </c>
      <c r="Z84" s="72">
        <f t="shared" si="137"/>
        <v>730.25075722145925</v>
      </c>
      <c r="AA84" s="72">
        <f t="shared" si="138"/>
        <v>369.30360247055035</v>
      </c>
      <c r="AB84" s="72">
        <f t="shared" si="16"/>
        <v>7.451097070558492E-2</v>
      </c>
      <c r="AC84" s="72">
        <f t="shared" si="17"/>
        <v>0.58167286720667688</v>
      </c>
      <c r="AD84" s="72">
        <f t="shared" si="18"/>
        <v>3.5252795836290263</v>
      </c>
      <c r="AE84" s="72">
        <f t="shared" si="19"/>
        <v>1.1223917024234285</v>
      </c>
      <c r="AF84" s="72">
        <f t="shared" si="20"/>
        <v>729.43487544192942</v>
      </c>
      <c r="AG84" s="72">
        <f t="shared" si="21"/>
        <v>369.2740871305632</v>
      </c>
      <c r="AH84" s="72">
        <f t="shared" si="22"/>
        <v>7.4503613779395766E-2</v>
      </c>
      <c r="AI84" s="72">
        <f t="shared" si="23"/>
        <v>0.5815843866731627</v>
      </c>
      <c r="AJ84" s="72">
        <f t="shared" si="24"/>
        <v>3.5255599167607419</v>
      </c>
      <c r="AK84" s="72">
        <f t="shared" si="25"/>
        <v>1.1223976675372216</v>
      </c>
      <c r="AL84" s="72">
        <f t="shared" si="26"/>
        <v>729.39222624491845</v>
      </c>
      <c r="AM84" s="72">
        <f t="shared" si="27"/>
        <v>369.2725435111621</v>
      </c>
      <c r="AN84" s="72">
        <f t="shared" si="28"/>
        <v>7.4503229007980815E-2</v>
      </c>
      <c r="AO84" s="72">
        <f t="shared" si="29"/>
        <v>0.58157975922102667</v>
      </c>
      <c r="AP84" s="72">
        <f t="shared" si="30"/>
        <v>3.5255745787630239</v>
      </c>
      <c r="AQ84" s="72">
        <f t="shared" si="31"/>
        <v>1.1223979795152634</v>
      </c>
      <c r="AR84" s="72">
        <f t="shared" si="32"/>
        <v>729.38999539889426</v>
      </c>
      <c r="AS84" s="72">
        <f t="shared" si="33"/>
        <v>369.27246276723167</v>
      </c>
      <c r="AT84" s="72">
        <f t="shared" si="34"/>
        <v>7.4503208881252322E-2</v>
      </c>
      <c r="AU84" s="72">
        <f t="shared" si="35"/>
        <v>0.58157951716734924</v>
      </c>
      <c r="AV84" s="72">
        <f t="shared" si="36"/>
        <v>3.5255753457082037</v>
      </c>
      <c r="AW84" s="72">
        <f t="shared" si="37"/>
        <v>1.122397995834294</v>
      </c>
      <c r="AX84" s="72">
        <f t="shared" si="38"/>
        <v>729.38987870645326</v>
      </c>
      <c r="AY84" s="72">
        <f t="shared" si="39"/>
        <v>369.27245854362388</v>
      </c>
      <c r="AZ84" s="72">
        <f t="shared" si="40"/>
        <v>7.4503207828449783E-2</v>
      </c>
      <c r="BA84" s="72">
        <f t="shared" si="41"/>
        <v>0.5815795045058425</v>
      </c>
      <c r="BB84" s="72">
        <f t="shared" si="42"/>
        <v>3.525575385826095</v>
      </c>
      <c r="BC84" s="72">
        <f t="shared" si="43"/>
        <v>1.1223979966879207</v>
      </c>
      <c r="BD84" s="72">
        <f t="shared" si="44"/>
        <v>729.38987260242436</v>
      </c>
      <c r="BE84" s="72">
        <f t="shared" si="45"/>
        <v>369.27245832269239</v>
      </c>
      <c r="BF84" s="72">
        <f t="shared" si="46"/>
        <v>7.4503207773379043E-2</v>
      </c>
      <c r="BG84" s="72">
        <f t="shared" si="47"/>
        <v>0.58157950384353563</v>
      </c>
      <c r="BH84" s="72">
        <f t="shared" si="48"/>
        <v>3.5255753879246088</v>
      </c>
      <c r="BI84" s="72">
        <f t="shared" si="49"/>
        <v>1.122397996732573</v>
      </c>
      <c r="BJ84" s="72">
        <f t="shared" si="50"/>
        <v>729.38987228313101</v>
      </c>
      <c r="BK84" s="72">
        <f t="shared" si="51"/>
        <v>369.27245831113578</v>
      </c>
      <c r="BL84" s="72">
        <f t="shared" si="52"/>
        <v>7.4503207770498361E-2</v>
      </c>
      <c r="BM84" s="72">
        <f t="shared" si="53"/>
        <v>0.58157950380889101</v>
      </c>
      <c r="BN84" s="72">
        <f t="shared" si="54"/>
        <v>3.5255753880343801</v>
      </c>
      <c r="BO84" s="72">
        <f t="shared" si="55"/>
        <v>1.1223979967349087</v>
      </c>
      <c r="BP84" s="72">
        <f t="shared" si="56"/>
        <v>729.38987226642837</v>
      </c>
      <c r="BQ84" s="72">
        <f t="shared" si="57"/>
        <v>369.27245831053131</v>
      </c>
      <c r="BR84" s="72">
        <f t="shared" si="58"/>
        <v>7.4503207770347704E-2</v>
      </c>
      <c r="BS84" s="72">
        <f t="shared" si="59"/>
        <v>0.58157950380707901</v>
      </c>
      <c r="BT84" s="72">
        <f t="shared" si="60"/>
        <v>3.5255753880401217</v>
      </c>
      <c r="BU84" s="72">
        <f t="shared" si="61"/>
        <v>1.1223979967350308</v>
      </c>
      <c r="BV84" s="72">
        <f t="shared" si="62"/>
        <v>729.38987226555537</v>
      </c>
      <c r="BW84" s="72">
        <f t="shared" si="63"/>
        <v>369.2724583104997</v>
      </c>
      <c r="BX84" s="72">
        <f t="shared" si="64"/>
        <v>7.4503207770339822E-2</v>
      </c>
      <c r="BY84" s="72">
        <f t="shared" si="65"/>
        <v>0.58157950380698442</v>
      </c>
      <c r="BZ84" s="72">
        <f t="shared" si="66"/>
        <v>3.5255753880404215</v>
      </c>
      <c r="CA84" s="72">
        <f t="shared" si="67"/>
        <v>1.1223979967350373</v>
      </c>
      <c r="CB84" s="72">
        <f t="shared" si="68"/>
        <v>729.38987226551023</v>
      </c>
      <c r="CC84" s="72">
        <f t="shared" si="69"/>
        <v>369.27245831049811</v>
      </c>
      <c r="CD84" s="72">
        <f t="shared" si="70"/>
        <v>7.4503207770339419E-2</v>
      </c>
      <c r="CE84" s="72">
        <f t="shared" si="71"/>
        <v>0.58157950380697965</v>
      </c>
      <c r="CF84" s="72">
        <f t="shared" si="72"/>
        <v>3.5255753880404361</v>
      </c>
      <c r="CG84" s="72">
        <f t="shared" si="73"/>
        <v>1.1223979967350375</v>
      </c>
      <c r="CH84" s="72">
        <f t="shared" si="74"/>
        <v>729.38987226550728</v>
      </c>
      <c r="CI84" s="72">
        <f t="shared" si="75"/>
        <v>369.272458310498</v>
      </c>
      <c r="CJ84" s="72">
        <f t="shared" si="76"/>
        <v>7.4503207770339391E-2</v>
      </c>
      <c r="CK84" s="72">
        <f t="shared" si="77"/>
        <v>0.5815795038069792</v>
      </c>
      <c r="CL84" s="72">
        <f t="shared" si="78"/>
        <v>3.5255753880404379</v>
      </c>
      <c r="CM84" s="72">
        <f t="shared" si="79"/>
        <v>1.1223979967350377</v>
      </c>
      <c r="CN84" s="72">
        <f t="shared" si="80"/>
        <v>729.38987226550705</v>
      </c>
      <c r="CO84" s="72">
        <f t="shared" si="81"/>
        <v>369.27245831049788</v>
      </c>
      <c r="CP84" s="72">
        <f t="shared" si="82"/>
        <v>7.4503207770339364E-2</v>
      </c>
      <c r="CQ84" s="72">
        <f t="shared" si="83"/>
        <v>0.58157950380697876</v>
      </c>
      <c r="CR84" s="72">
        <f t="shared" si="84"/>
        <v>3.5255753880404392</v>
      </c>
      <c r="CS84" s="72">
        <f t="shared" si="85"/>
        <v>1.1223979967350375</v>
      </c>
      <c r="CT84" s="72">
        <f t="shared" si="86"/>
        <v>729.38987226550705</v>
      </c>
      <c r="CU84" s="72">
        <f t="shared" si="87"/>
        <v>369.27245831049788</v>
      </c>
      <c r="CV84" s="72">
        <f t="shared" si="88"/>
        <v>7.4503207770339364E-2</v>
      </c>
      <c r="CW84" s="72">
        <f t="shared" si="89"/>
        <v>0.58157950380697876</v>
      </c>
      <c r="CX84" s="72">
        <f t="shared" si="90"/>
        <v>3.5255753880404392</v>
      </c>
      <c r="CY84" s="72">
        <f t="shared" si="91"/>
        <v>1.1223979967350375</v>
      </c>
      <c r="CZ84" s="72">
        <f t="shared" si="92"/>
        <v>729.38987226550705</v>
      </c>
      <c r="DA84" s="72">
        <f t="shared" si="93"/>
        <v>369.27245831049788</v>
      </c>
      <c r="DB84" s="72">
        <f t="shared" si="94"/>
        <v>7.4503207770339364E-2</v>
      </c>
      <c r="DC84" s="72">
        <f t="shared" si="95"/>
        <v>0.58157950380697876</v>
      </c>
      <c r="DD84" s="72">
        <f t="shared" si="96"/>
        <v>3.5255753880404392</v>
      </c>
      <c r="DE84" s="72">
        <f t="shared" si="97"/>
        <v>1.1223979967350375</v>
      </c>
      <c r="DF84" s="72">
        <f t="shared" si="98"/>
        <v>729.38987226550705</v>
      </c>
      <c r="DG84" s="72">
        <f t="shared" si="99"/>
        <v>369.27245831049788</v>
      </c>
      <c r="DH84" s="72">
        <f t="shared" si="100"/>
        <v>7.4503207770339364E-2</v>
      </c>
      <c r="DI84" s="72">
        <f t="shared" si="101"/>
        <v>0.58157950380697876</v>
      </c>
      <c r="DJ84" s="72">
        <f t="shared" si="102"/>
        <v>3.5255753880404392</v>
      </c>
      <c r="DK84" s="72">
        <f t="shared" si="103"/>
        <v>1.1223979967350375</v>
      </c>
      <c r="DL84" s="72">
        <f t="shared" si="104"/>
        <v>729.38987226550705</v>
      </c>
      <c r="DM84" s="72">
        <f t="shared" si="105"/>
        <v>369.27245831049788</v>
      </c>
      <c r="DN84" s="72">
        <f t="shared" si="106"/>
        <v>7.4503207770339364E-2</v>
      </c>
      <c r="DO84" s="72">
        <f t="shared" si="107"/>
        <v>0.58157950380697876</v>
      </c>
      <c r="DP84" s="72">
        <f t="shared" si="108"/>
        <v>3.5255753880404392</v>
      </c>
      <c r="DQ84" s="72">
        <f t="shared" si="109"/>
        <v>1.1223979967350375</v>
      </c>
      <c r="DR84" s="72">
        <f t="shared" si="110"/>
        <v>729.38987226550705</v>
      </c>
      <c r="DS84" s="72">
        <f t="shared" si="111"/>
        <v>369.27245831049788</v>
      </c>
      <c r="DT84" s="72">
        <f t="shared" si="112"/>
        <v>7.4503207770339364E-2</v>
      </c>
      <c r="DU84" s="72">
        <f t="shared" si="113"/>
        <v>0.58157950380697876</v>
      </c>
      <c r="DV84" s="72">
        <f t="shared" si="114"/>
        <v>3.5255753880404392</v>
      </c>
      <c r="DW84" s="72">
        <f t="shared" si="115"/>
        <v>1.1223979967350375</v>
      </c>
      <c r="DX84" s="72">
        <f t="shared" si="116"/>
        <v>729.38987226550705</v>
      </c>
      <c r="DY84" s="72">
        <f t="shared" si="117"/>
        <v>369.27245831049788</v>
      </c>
      <c r="DZ84" s="72">
        <f t="shared" si="118"/>
        <v>7.4503207770339364E-2</v>
      </c>
      <c r="EA84" s="72">
        <f t="shared" si="119"/>
        <v>0.58157950380697876</v>
      </c>
      <c r="EB84" s="72">
        <f t="shared" si="120"/>
        <v>3.5255753880404392</v>
      </c>
      <c r="EC84" s="72">
        <f t="shared" si="121"/>
        <v>1.1223979967350375</v>
      </c>
      <c r="ED84" s="72">
        <f t="shared" si="122"/>
        <v>729.38987226550705</v>
      </c>
      <c r="EE84" s="72">
        <f t="shared" si="123"/>
        <v>369.27245831049788</v>
      </c>
      <c r="EF84" s="72">
        <f t="shared" si="124"/>
        <v>7.4503207770339364E-2</v>
      </c>
      <c r="EG84" s="72">
        <f t="shared" si="125"/>
        <v>0.58157950380697876</v>
      </c>
      <c r="EH84" s="72">
        <f t="shared" si="126"/>
        <v>3.5255753880404392</v>
      </c>
      <c r="EI84" s="72">
        <f t="shared" si="127"/>
        <v>1.1223979967350375</v>
      </c>
      <c r="EJ84" s="72">
        <f t="shared" si="128"/>
        <v>0.39779797004184653</v>
      </c>
      <c r="EK84" s="72">
        <f t="shared" si="129"/>
        <v>205.02042495889623</v>
      </c>
      <c r="EL84" s="71"/>
      <c r="EM84" s="71"/>
      <c r="EN84" s="71"/>
    </row>
    <row r="85" spans="14:144" x14ac:dyDescent="0.3">
      <c r="N85" s="73">
        <v>0.17</v>
      </c>
      <c r="O85" s="72">
        <f t="shared" si="130"/>
        <v>381.47340137206129</v>
      </c>
      <c r="P85" s="72">
        <f t="shared" si="131"/>
        <v>7.7506158974940023E-2</v>
      </c>
      <c r="Q85" s="72">
        <f t="shared" si="132"/>
        <v>0.61808553923180232</v>
      </c>
      <c r="R85" s="72">
        <f t="shared" si="12"/>
        <v>3.2443694620772705</v>
      </c>
      <c r="S85" s="72">
        <f t="shared" si="13"/>
        <v>1.1311905813388308</v>
      </c>
      <c r="T85" s="72">
        <f t="shared" si="133"/>
        <v>743.92884528186073</v>
      </c>
      <c r="U85" s="72">
        <f t="shared" si="134"/>
        <v>369.79445184761732</v>
      </c>
      <c r="V85" s="72">
        <f t="shared" si="135"/>
        <v>7.4633252797381852E-2</v>
      </c>
      <c r="W85" s="72">
        <f t="shared" si="136"/>
        <v>0.58314422523768694</v>
      </c>
      <c r="X85" s="72">
        <f t="shared" si="14"/>
        <v>3.3447655653460591</v>
      </c>
      <c r="Y85" s="72">
        <f t="shared" si="15"/>
        <v>1.1337109919050345</v>
      </c>
      <c r="Z85" s="72">
        <f t="shared" si="137"/>
        <v>728.22453405304213</v>
      </c>
      <c r="AA85" s="72">
        <f t="shared" si="138"/>
        <v>369.23025207258331</v>
      </c>
      <c r="AB85" s="72">
        <f t="shared" si="16"/>
        <v>7.4492686723366008E-2</v>
      </c>
      <c r="AC85" s="72">
        <f t="shared" si="17"/>
        <v>0.58145297749720415</v>
      </c>
      <c r="AD85" s="72">
        <f t="shared" si="18"/>
        <v>3.3497338862315833</v>
      </c>
      <c r="AE85" s="72">
        <f t="shared" si="19"/>
        <v>1.133834036334904</v>
      </c>
      <c r="AF85" s="72">
        <f t="shared" si="20"/>
        <v>727.41912476195034</v>
      </c>
      <c r="AG85" s="72">
        <f t="shared" si="21"/>
        <v>369.20104947095547</v>
      </c>
      <c r="AH85" s="72">
        <f t="shared" si="22"/>
        <v>7.4485406646546348E-2</v>
      </c>
      <c r="AI85" s="72">
        <f t="shared" si="23"/>
        <v>0.58136543281110831</v>
      </c>
      <c r="AJ85" s="72">
        <f t="shared" si="24"/>
        <v>3.3499913420041301</v>
      </c>
      <c r="AK85" s="72">
        <f t="shared" si="25"/>
        <v>1.1338404082928706</v>
      </c>
      <c r="AL85" s="72">
        <f t="shared" si="26"/>
        <v>727.3773150250546</v>
      </c>
      <c r="AM85" s="72">
        <f t="shared" si="27"/>
        <v>369.19953280831385</v>
      </c>
      <c r="AN85" s="72">
        <f t="shared" si="28"/>
        <v>7.448502853737092E-2</v>
      </c>
      <c r="AO85" s="72">
        <f t="shared" si="29"/>
        <v>0.58136088608310954</v>
      </c>
      <c r="AP85" s="72">
        <f t="shared" si="30"/>
        <v>3.3500047139983749</v>
      </c>
      <c r="AQ85" s="72">
        <f t="shared" si="31"/>
        <v>1.1338407392348493</v>
      </c>
      <c r="AR85" s="72">
        <f t="shared" si="32"/>
        <v>727.37514327034091</v>
      </c>
      <c r="AS85" s="72">
        <f t="shared" si="33"/>
        <v>369.19945402521489</v>
      </c>
      <c r="AT85" s="72">
        <f t="shared" si="34"/>
        <v>7.4485008896442911E-2</v>
      </c>
      <c r="AU85" s="72">
        <f t="shared" si="35"/>
        <v>0.58136064990310066</v>
      </c>
      <c r="AV85" s="72">
        <f t="shared" si="36"/>
        <v>3.3500054086092961</v>
      </c>
      <c r="AW85" s="72">
        <f t="shared" si="37"/>
        <v>1.1338407564256665</v>
      </c>
      <c r="AX85" s="72">
        <f t="shared" si="38"/>
        <v>727.37503045756944</v>
      </c>
      <c r="AY85" s="72">
        <f t="shared" si="39"/>
        <v>369.19944993278614</v>
      </c>
      <c r="AZ85" s="72">
        <f t="shared" si="40"/>
        <v>7.4485007876184658E-2</v>
      </c>
      <c r="BA85" s="72">
        <f t="shared" si="41"/>
        <v>0.58136063763460788</v>
      </c>
      <c r="BB85" s="72">
        <f t="shared" si="42"/>
        <v>3.350005444691226</v>
      </c>
      <c r="BC85" s="72">
        <f t="shared" si="43"/>
        <v>1.1338407573186526</v>
      </c>
      <c r="BD85" s="72">
        <f t="shared" si="44"/>
        <v>727.37502459744996</v>
      </c>
      <c r="BE85" s="72">
        <f t="shared" si="45"/>
        <v>369.19944972020278</v>
      </c>
      <c r="BF85" s="72">
        <f t="shared" si="46"/>
        <v>7.4485007823186816E-2</v>
      </c>
      <c r="BG85" s="72">
        <f t="shared" si="47"/>
        <v>0.58136063699731477</v>
      </c>
      <c r="BH85" s="72">
        <f t="shared" si="48"/>
        <v>3.35000544656552</v>
      </c>
      <c r="BI85" s="72">
        <f t="shared" si="49"/>
        <v>1.1338407573650391</v>
      </c>
      <c r="BJ85" s="72">
        <f t="shared" si="50"/>
        <v>727.375024293043</v>
      </c>
      <c r="BK85" s="72">
        <f t="shared" si="51"/>
        <v>369.19944970916004</v>
      </c>
      <c r="BL85" s="72">
        <f t="shared" si="52"/>
        <v>7.4485007820433824E-2</v>
      </c>
      <c r="BM85" s="72">
        <f t="shared" si="53"/>
        <v>0.58136063696421014</v>
      </c>
      <c r="BN85" s="72">
        <f t="shared" si="54"/>
        <v>3.3500054466628808</v>
      </c>
      <c r="BO85" s="72">
        <f t="shared" si="55"/>
        <v>1.1338407573674487</v>
      </c>
      <c r="BP85" s="72">
        <f t="shared" si="56"/>
        <v>727.37502427722984</v>
      </c>
      <c r="BQ85" s="72">
        <f t="shared" si="57"/>
        <v>369.19944970858649</v>
      </c>
      <c r="BR85" s="72">
        <f t="shared" si="58"/>
        <v>7.4485007820290827E-2</v>
      </c>
      <c r="BS85" s="72">
        <f t="shared" si="59"/>
        <v>0.58136063696249074</v>
      </c>
      <c r="BT85" s="72">
        <f t="shared" si="60"/>
        <v>3.3500054466679376</v>
      </c>
      <c r="BU85" s="72">
        <f t="shared" si="61"/>
        <v>1.1338407573675739</v>
      </c>
      <c r="BV85" s="72">
        <f t="shared" si="62"/>
        <v>727.37502427640823</v>
      </c>
      <c r="BW85" s="72">
        <f t="shared" si="63"/>
        <v>369.19944970855659</v>
      </c>
      <c r="BX85" s="72">
        <f t="shared" si="64"/>
        <v>7.4485007820283361E-2</v>
      </c>
      <c r="BY85" s="72">
        <f t="shared" si="65"/>
        <v>0.58136063696240114</v>
      </c>
      <c r="BZ85" s="72">
        <f t="shared" si="66"/>
        <v>3.3500054466682019</v>
      </c>
      <c r="CA85" s="72">
        <f t="shared" si="67"/>
        <v>1.1338407573675804</v>
      </c>
      <c r="CB85" s="72">
        <f t="shared" si="68"/>
        <v>727.37502427636639</v>
      </c>
      <c r="CC85" s="72">
        <f t="shared" si="69"/>
        <v>369.19944970855511</v>
      </c>
      <c r="CD85" s="72">
        <f t="shared" si="70"/>
        <v>7.4485007820283E-2</v>
      </c>
      <c r="CE85" s="72">
        <f t="shared" si="71"/>
        <v>0.58136063696239659</v>
      </c>
      <c r="CF85" s="72">
        <f t="shared" si="72"/>
        <v>3.3500054466682161</v>
      </c>
      <c r="CG85" s="72">
        <f t="shared" si="73"/>
        <v>1.1338407573675808</v>
      </c>
      <c r="CH85" s="72">
        <f t="shared" si="74"/>
        <v>727.37502427636343</v>
      </c>
      <c r="CI85" s="72">
        <f t="shared" si="75"/>
        <v>369.19944970855499</v>
      </c>
      <c r="CJ85" s="72">
        <f t="shared" si="76"/>
        <v>7.4485007820282972E-2</v>
      </c>
      <c r="CK85" s="72">
        <f t="shared" si="77"/>
        <v>0.58136063696239626</v>
      </c>
      <c r="CL85" s="72">
        <f t="shared" si="78"/>
        <v>3.3500054466682161</v>
      </c>
      <c r="CM85" s="72">
        <f t="shared" si="79"/>
        <v>1.1338407573675808</v>
      </c>
      <c r="CN85" s="72">
        <f t="shared" si="80"/>
        <v>727.37502427636412</v>
      </c>
      <c r="CO85" s="72">
        <f t="shared" si="81"/>
        <v>369.19944970855499</v>
      </c>
      <c r="CP85" s="72">
        <f t="shared" si="82"/>
        <v>7.4485007820282972E-2</v>
      </c>
      <c r="CQ85" s="72">
        <f t="shared" si="83"/>
        <v>0.58136063696239626</v>
      </c>
      <c r="CR85" s="72">
        <f t="shared" si="84"/>
        <v>3.3500054466682161</v>
      </c>
      <c r="CS85" s="72">
        <f t="shared" si="85"/>
        <v>1.1338407573675808</v>
      </c>
      <c r="CT85" s="72">
        <f t="shared" si="86"/>
        <v>727.37502427636412</v>
      </c>
      <c r="CU85" s="72">
        <f t="shared" si="87"/>
        <v>369.19944970855499</v>
      </c>
      <c r="CV85" s="72">
        <f t="shared" si="88"/>
        <v>7.4485007820282972E-2</v>
      </c>
      <c r="CW85" s="72">
        <f t="shared" si="89"/>
        <v>0.58136063696239626</v>
      </c>
      <c r="CX85" s="72">
        <f t="shared" si="90"/>
        <v>3.3500054466682161</v>
      </c>
      <c r="CY85" s="72">
        <f t="shared" si="91"/>
        <v>1.1338407573675808</v>
      </c>
      <c r="CZ85" s="72">
        <f t="shared" si="92"/>
        <v>727.37502427636412</v>
      </c>
      <c r="DA85" s="72">
        <f t="shared" si="93"/>
        <v>369.19944970855499</v>
      </c>
      <c r="DB85" s="72">
        <f t="shared" si="94"/>
        <v>7.4485007820282972E-2</v>
      </c>
      <c r="DC85" s="72">
        <f t="shared" si="95"/>
        <v>0.58136063696239626</v>
      </c>
      <c r="DD85" s="72">
        <f t="shared" si="96"/>
        <v>3.3500054466682161</v>
      </c>
      <c r="DE85" s="72">
        <f t="shared" si="97"/>
        <v>1.1338407573675808</v>
      </c>
      <c r="DF85" s="72">
        <f t="shared" si="98"/>
        <v>727.37502427636412</v>
      </c>
      <c r="DG85" s="72">
        <f t="shared" si="99"/>
        <v>369.19944970855499</v>
      </c>
      <c r="DH85" s="72">
        <f t="shared" si="100"/>
        <v>7.4485007820282972E-2</v>
      </c>
      <c r="DI85" s="72">
        <f t="shared" si="101"/>
        <v>0.58136063696239626</v>
      </c>
      <c r="DJ85" s="72">
        <f t="shared" si="102"/>
        <v>3.3500054466682161</v>
      </c>
      <c r="DK85" s="72">
        <f t="shared" si="103"/>
        <v>1.1338407573675808</v>
      </c>
      <c r="DL85" s="72">
        <f t="shared" si="104"/>
        <v>727.37502427636412</v>
      </c>
      <c r="DM85" s="72">
        <f t="shared" si="105"/>
        <v>369.19944970855499</v>
      </c>
      <c r="DN85" s="72">
        <f t="shared" si="106"/>
        <v>7.4485007820282972E-2</v>
      </c>
      <c r="DO85" s="72">
        <f t="shared" si="107"/>
        <v>0.58136063696239626</v>
      </c>
      <c r="DP85" s="72">
        <f t="shared" si="108"/>
        <v>3.3500054466682161</v>
      </c>
      <c r="DQ85" s="72">
        <f t="shared" si="109"/>
        <v>1.1338407573675808</v>
      </c>
      <c r="DR85" s="72">
        <f t="shared" si="110"/>
        <v>727.37502427636412</v>
      </c>
      <c r="DS85" s="72">
        <f t="shared" si="111"/>
        <v>369.19944970855499</v>
      </c>
      <c r="DT85" s="72">
        <f t="shared" si="112"/>
        <v>7.4485007820282972E-2</v>
      </c>
      <c r="DU85" s="72">
        <f t="shared" si="113"/>
        <v>0.58136063696239626</v>
      </c>
      <c r="DV85" s="72">
        <f t="shared" si="114"/>
        <v>3.3500054466682161</v>
      </c>
      <c r="DW85" s="72">
        <f t="shared" si="115"/>
        <v>1.1338407573675808</v>
      </c>
      <c r="DX85" s="72">
        <f t="shared" si="116"/>
        <v>727.37502427636412</v>
      </c>
      <c r="DY85" s="72">
        <f t="shared" si="117"/>
        <v>369.19944970855499</v>
      </c>
      <c r="DZ85" s="72">
        <f t="shared" si="118"/>
        <v>7.4485007820282972E-2</v>
      </c>
      <c r="EA85" s="72">
        <f t="shared" si="119"/>
        <v>0.58136063696239626</v>
      </c>
      <c r="EB85" s="72">
        <f t="shared" si="120"/>
        <v>3.3500054466682161</v>
      </c>
      <c r="EC85" s="72">
        <f t="shared" si="121"/>
        <v>1.1338407573675808</v>
      </c>
      <c r="ED85" s="72">
        <f t="shared" si="122"/>
        <v>727.37502427636412</v>
      </c>
      <c r="EE85" s="72">
        <f t="shared" si="123"/>
        <v>369.19944970855499</v>
      </c>
      <c r="EF85" s="72">
        <f t="shared" si="124"/>
        <v>7.4485007820282972E-2</v>
      </c>
      <c r="EG85" s="72">
        <f t="shared" si="125"/>
        <v>0.58136063696239626</v>
      </c>
      <c r="EH85" s="72">
        <f t="shared" si="126"/>
        <v>3.3500054466682161</v>
      </c>
      <c r="EI85" s="72">
        <f t="shared" si="127"/>
        <v>1.1338407573675808</v>
      </c>
      <c r="EJ85" s="72">
        <f t="shared" si="128"/>
        <v>0.40050289961521102</v>
      </c>
      <c r="EK85" s="72">
        <f t="shared" si="129"/>
        <v>204.88900947539904</v>
      </c>
      <c r="EL85" s="71"/>
      <c r="EM85" s="71"/>
      <c r="EN85" s="71"/>
    </row>
    <row r="86" spans="14:144" x14ac:dyDescent="0.3">
      <c r="N86" s="73">
        <v>0.18</v>
      </c>
      <c r="O86" s="72">
        <f t="shared" si="130"/>
        <v>381.44115506295373</v>
      </c>
      <c r="P86" s="72">
        <f t="shared" si="131"/>
        <v>7.7498323151017984E-2</v>
      </c>
      <c r="Q86" s="72">
        <f t="shared" si="132"/>
        <v>0.61798926955626643</v>
      </c>
      <c r="R86" s="72">
        <f t="shared" si="12"/>
        <v>3.0931723138893519</v>
      </c>
      <c r="S86" s="72">
        <f t="shared" si="13"/>
        <v>1.1427244465768116</v>
      </c>
      <c r="T86" s="72">
        <f t="shared" si="133"/>
        <v>742.00911501473445</v>
      </c>
      <c r="U86" s="72">
        <f t="shared" si="134"/>
        <v>369.72600798214523</v>
      </c>
      <c r="V86" s="72">
        <f t="shared" si="135"/>
        <v>7.4616209284264615E-2</v>
      </c>
      <c r="W86" s="72">
        <f t="shared" si="136"/>
        <v>0.58293907111093501</v>
      </c>
      <c r="X86" s="72">
        <f t="shared" si="14"/>
        <v>3.1869628222753423</v>
      </c>
      <c r="Y86" s="72">
        <f t="shared" si="15"/>
        <v>1.1454489171368278</v>
      </c>
      <c r="Z86" s="72">
        <f t="shared" si="137"/>
        <v>726.39869758240968</v>
      </c>
      <c r="AA86" s="72">
        <f t="shared" si="138"/>
        <v>369.1640127514172</v>
      </c>
      <c r="AB86" s="72">
        <f t="shared" si="16"/>
        <v>7.4476172926431369E-2</v>
      </c>
      <c r="AC86" s="72">
        <f t="shared" si="17"/>
        <v>0.58125440174608189</v>
      </c>
      <c r="AD86" s="72">
        <f t="shared" si="18"/>
        <v>3.1915721879377075</v>
      </c>
      <c r="AE86" s="72">
        <f t="shared" si="19"/>
        <v>1.1455808657029414</v>
      </c>
      <c r="AF86" s="72">
        <f t="shared" si="20"/>
        <v>725.60335204107116</v>
      </c>
      <c r="AG86" s="72">
        <f t="shared" si="21"/>
        <v>369.13511593480257</v>
      </c>
      <c r="AH86" s="72">
        <f t="shared" si="22"/>
        <v>7.4468968094873952E-2</v>
      </c>
      <c r="AI86" s="72">
        <f t="shared" si="23"/>
        <v>0.5811677722639379</v>
      </c>
      <c r="AJ86" s="72">
        <f t="shared" si="24"/>
        <v>3.1918094679058209</v>
      </c>
      <c r="AK86" s="72">
        <f t="shared" si="25"/>
        <v>1.1455876533892566</v>
      </c>
      <c r="AL86" s="72">
        <f t="shared" si="26"/>
        <v>725.56233671975156</v>
      </c>
      <c r="AM86" s="72">
        <f t="shared" si="27"/>
        <v>369.1336250475938</v>
      </c>
      <c r="AN86" s="72">
        <f t="shared" si="28"/>
        <v>7.4468596360880629E-2</v>
      </c>
      <c r="AO86" s="72">
        <f t="shared" si="29"/>
        <v>0.58116330273020544</v>
      </c>
      <c r="AP86" s="72">
        <f t="shared" si="30"/>
        <v>3.191821710732428</v>
      </c>
      <c r="AQ86" s="72">
        <f t="shared" si="31"/>
        <v>1.1455880035978696</v>
      </c>
      <c r="AR86" s="72">
        <f t="shared" si="32"/>
        <v>725.56022027760059</v>
      </c>
      <c r="AS86" s="72">
        <f t="shared" si="33"/>
        <v>369.13354811407009</v>
      </c>
      <c r="AT86" s="72">
        <f t="shared" si="34"/>
        <v>7.4468577178441991E-2</v>
      </c>
      <c r="AU86" s="72">
        <f t="shared" si="35"/>
        <v>0.58116307209099471</v>
      </c>
      <c r="AV86" s="72">
        <f t="shared" si="36"/>
        <v>3.1918223424949623</v>
      </c>
      <c r="AW86" s="72">
        <f t="shared" si="37"/>
        <v>1.1455880216695353</v>
      </c>
      <c r="AX86" s="72">
        <f t="shared" si="38"/>
        <v>725.56011106302117</v>
      </c>
      <c r="AY86" s="72">
        <f t="shared" si="39"/>
        <v>369.13354414407127</v>
      </c>
      <c r="AZ86" s="72">
        <f t="shared" si="40"/>
        <v>7.4468576188570959E-2</v>
      </c>
      <c r="BA86" s="72">
        <f t="shared" si="41"/>
        <v>0.58116306018932462</v>
      </c>
      <c r="BB86" s="72">
        <f t="shared" si="42"/>
        <v>3.1918223750957955</v>
      </c>
      <c r="BC86" s="72">
        <f t="shared" si="43"/>
        <v>1.1455880226020874</v>
      </c>
      <c r="BD86" s="72">
        <f t="shared" si="44"/>
        <v>725.56010542722242</v>
      </c>
      <c r="BE86" s="72">
        <f t="shared" si="45"/>
        <v>369.13354393920736</v>
      </c>
      <c r="BF86" s="72">
        <f t="shared" si="46"/>
        <v>7.4468576137490625E-2</v>
      </c>
      <c r="BG86" s="72">
        <f t="shared" si="47"/>
        <v>0.58116305957516268</v>
      </c>
      <c r="BH86" s="72">
        <f t="shared" si="48"/>
        <v>3.1918223767780964</v>
      </c>
      <c r="BI86" s="72">
        <f t="shared" si="49"/>
        <v>1.1455880226502098</v>
      </c>
      <c r="BJ86" s="72">
        <f t="shared" si="50"/>
        <v>725.56010513639774</v>
      </c>
      <c r="BK86" s="72">
        <f t="shared" si="51"/>
        <v>369.13354392863585</v>
      </c>
      <c r="BL86" s="72">
        <f t="shared" si="52"/>
        <v>7.4468576134854761E-2</v>
      </c>
      <c r="BM86" s="72">
        <f t="shared" si="53"/>
        <v>0.58116305954347025</v>
      </c>
      <c r="BN86" s="72">
        <f t="shared" si="54"/>
        <v>3.1918223768649074</v>
      </c>
      <c r="BO86" s="72">
        <f t="shared" si="55"/>
        <v>1.1455880226526931</v>
      </c>
      <c r="BP86" s="72">
        <f t="shared" si="56"/>
        <v>725.56010512139028</v>
      </c>
      <c r="BQ86" s="72">
        <f t="shared" si="57"/>
        <v>369.13354392809026</v>
      </c>
      <c r="BR86" s="72">
        <f t="shared" si="58"/>
        <v>7.4468576134718703E-2</v>
      </c>
      <c r="BS86" s="72">
        <f t="shared" si="59"/>
        <v>0.58116305954183467</v>
      </c>
      <c r="BT86" s="72">
        <f t="shared" si="60"/>
        <v>3.1918223768693865</v>
      </c>
      <c r="BU86" s="72">
        <f t="shared" si="61"/>
        <v>1.1455880226528212</v>
      </c>
      <c r="BV86" s="72">
        <f t="shared" si="62"/>
        <v>725.56010512061596</v>
      </c>
      <c r="BW86" s="72">
        <f t="shared" si="63"/>
        <v>369.13354392806207</v>
      </c>
      <c r="BX86" s="72">
        <f t="shared" si="64"/>
        <v>7.4468576134711681E-2</v>
      </c>
      <c r="BY86" s="72">
        <f t="shared" si="65"/>
        <v>0.58116305954174996</v>
      </c>
      <c r="BZ86" s="72">
        <f t="shared" si="66"/>
        <v>3.1918223768696192</v>
      </c>
      <c r="CA86" s="72">
        <f t="shared" si="67"/>
        <v>1.1455880226528279</v>
      </c>
      <c r="CB86" s="72">
        <f t="shared" si="68"/>
        <v>725.56010512057605</v>
      </c>
      <c r="CC86" s="72">
        <f t="shared" si="69"/>
        <v>369.1335439280607</v>
      </c>
      <c r="CD86" s="72">
        <f t="shared" si="70"/>
        <v>7.4468576134711334E-2</v>
      </c>
      <c r="CE86" s="72">
        <f t="shared" si="71"/>
        <v>0.58116305954174585</v>
      </c>
      <c r="CF86" s="72">
        <f t="shared" si="72"/>
        <v>3.1918223768696303</v>
      </c>
      <c r="CG86" s="72">
        <f t="shared" si="73"/>
        <v>1.1455880226528281</v>
      </c>
      <c r="CH86" s="72">
        <f t="shared" si="74"/>
        <v>725.56010512057412</v>
      </c>
      <c r="CI86" s="72">
        <f t="shared" si="75"/>
        <v>369.13354392806059</v>
      </c>
      <c r="CJ86" s="72">
        <f t="shared" si="76"/>
        <v>7.446857613471132E-2</v>
      </c>
      <c r="CK86" s="72">
        <f t="shared" si="77"/>
        <v>0.58116305954174574</v>
      </c>
      <c r="CL86" s="72">
        <f t="shared" si="78"/>
        <v>3.1918223768696317</v>
      </c>
      <c r="CM86" s="72">
        <f t="shared" si="79"/>
        <v>1.1455880226528281</v>
      </c>
      <c r="CN86" s="72">
        <f t="shared" si="80"/>
        <v>725.56010512057321</v>
      </c>
      <c r="CO86" s="72">
        <f t="shared" si="81"/>
        <v>369.13354392806059</v>
      </c>
      <c r="CP86" s="72">
        <f t="shared" si="82"/>
        <v>7.446857613471132E-2</v>
      </c>
      <c r="CQ86" s="72">
        <f t="shared" si="83"/>
        <v>0.58116305954174574</v>
      </c>
      <c r="CR86" s="72">
        <f t="shared" si="84"/>
        <v>3.1918223768696317</v>
      </c>
      <c r="CS86" s="72">
        <f t="shared" si="85"/>
        <v>1.1455880226528281</v>
      </c>
      <c r="CT86" s="72">
        <f t="shared" si="86"/>
        <v>725.56010512057321</v>
      </c>
      <c r="CU86" s="72">
        <f t="shared" si="87"/>
        <v>369.13354392806059</v>
      </c>
      <c r="CV86" s="72">
        <f t="shared" si="88"/>
        <v>7.446857613471132E-2</v>
      </c>
      <c r="CW86" s="72">
        <f t="shared" si="89"/>
        <v>0.58116305954174574</v>
      </c>
      <c r="CX86" s="72">
        <f t="shared" si="90"/>
        <v>3.1918223768696317</v>
      </c>
      <c r="CY86" s="72">
        <f t="shared" si="91"/>
        <v>1.1455880226528281</v>
      </c>
      <c r="CZ86" s="72">
        <f t="shared" si="92"/>
        <v>725.56010512057321</v>
      </c>
      <c r="DA86" s="72">
        <f t="shared" si="93"/>
        <v>369.13354392806059</v>
      </c>
      <c r="DB86" s="72">
        <f t="shared" si="94"/>
        <v>7.446857613471132E-2</v>
      </c>
      <c r="DC86" s="72">
        <f t="shared" si="95"/>
        <v>0.58116305954174574</v>
      </c>
      <c r="DD86" s="72">
        <f t="shared" si="96"/>
        <v>3.1918223768696317</v>
      </c>
      <c r="DE86" s="72">
        <f t="shared" si="97"/>
        <v>1.1455880226528281</v>
      </c>
      <c r="DF86" s="72">
        <f t="shared" si="98"/>
        <v>725.56010512057321</v>
      </c>
      <c r="DG86" s="72">
        <f t="shared" si="99"/>
        <v>369.13354392806059</v>
      </c>
      <c r="DH86" s="72">
        <f t="shared" si="100"/>
        <v>7.446857613471132E-2</v>
      </c>
      <c r="DI86" s="72">
        <f t="shared" si="101"/>
        <v>0.58116305954174574</v>
      </c>
      <c r="DJ86" s="72">
        <f t="shared" si="102"/>
        <v>3.1918223768696317</v>
      </c>
      <c r="DK86" s="72">
        <f t="shared" si="103"/>
        <v>1.1455880226528281</v>
      </c>
      <c r="DL86" s="72">
        <f t="shared" si="104"/>
        <v>725.56010512057321</v>
      </c>
      <c r="DM86" s="72">
        <f t="shared" si="105"/>
        <v>369.13354392806059</v>
      </c>
      <c r="DN86" s="72">
        <f t="shared" si="106"/>
        <v>7.446857613471132E-2</v>
      </c>
      <c r="DO86" s="72">
        <f t="shared" si="107"/>
        <v>0.58116305954174574</v>
      </c>
      <c r="DP86" s="72">
        <f t="shared" si="108"/>
        <v>3.1918223768696317</v>
      </c>
      <c r="DQ86" s="72">
        <f t="shared" si="109"/>
        <v>1.1455880226528281</v>
      </c>
      <c r="DR86" s="72">
        <f t="shared" si="110"/>
        <v>725.56010512057321</v>
      </c>
      <c r="DS86" s="72">
        <f t="shared" si="111"/>
        <v>369.13354392806059</v>
      </c>
      <c r="DT86" s="72">
        <f t="shared" si="112"/>
        <v>7.446857613471132E-2</v>
      </c>
      <c r="DU86" s="72">
        <f t="shared" si="113"/>
        <v>0.58116305954174574</v>
      </c>
      <c r="DV86" s="72">
        <f t="shared" si="114"/>
        <v>3.1918223768696317</v>
      </c>
      <c r="DW86" s="72">
        <f t="shared" si="115"/>
        <v>1.1455880226528281</v>
      </c>
      <c r="DX86" s="72">
        <f t="shared" si="116"/>
        <v>725.56010512057321</v>
      </c>
      <c r="DY86" s="72">
        <f t="shared" si="117"/>
        <v>369.13354392806059</v>
      </c>
      <c r="DZ86" s="72">
        <f t="shared" si="118"/>
        <v>7.446857613471132E-2</v>
      </c>
      <c r="EA86" s="72">
        <f t="shared" si="119"/>
        <v>0.58116305954174574</v>
      </c>
      <c r="EB86" s="72">
        <f t="shared" si="120"/>
        <v>3.1918223768696317</v>
      </c>
      <c r="EC86" s="72">
        <f t="shared" si="121"/>
        <v>1.1455880226528281</v>
      </c>
      <c r="ED86" s="72">
        <f t="shared" si="122"/>
        <v>725.56010512057321</v>
      </c>
      <c r="EE86" s="72">
        <f t="shared" si="123"/>
        <v>369.13354392806059</v>
      </c>
      <c r="EF86" s="72">
        <f t="shared" si="124"/>
        <v>7.446857613471132E-2</v>
      </c>
      <c r="EG86" s="72">
        <f t="shared" si="125"/>
        <v>0.58116305954174574</v>
      </c>
      <c r="EH86" s="72">
        <f t="shared" si="126"/>
        <v>3.1918223768696317</v>
      </c>
      <c r="EI86" s="72">
        <f t="shared" si="127"/>
        <v>1.1455880226528281</v>
      </c>
      <c r="EJ86" s="72">
        <f t="shared" si="128"/>
        <v>0.40303007998324675</v>
      </c>
      <c r="EK86" s="72">
        <f t="shared" si="129"/>
        <v>204.77037907050911</v>
      </c>
      <c r="EL86" s="71"/>
      <c r="EM86" s="71"/>
      <c r="EN86" s="71"/>
    </row>
    <row r="87" spans="14:144" x14ac:dyDescent="0.3">
      <c r="N87" s="73">
        <v>0.19</v>
      </c>
      <c r="O87" s="72">
        <f t="shared" si="130"/>
        <v>381.40890875384611</v>
      </c>
      <c r="P87" s="72">
        <f t="shared" si="131"/>
        <v>7.7490486794530467E-2</v>
      </c>
      <c r="Q87" s="72">
        <f t="shared" si="132"/>
        <v>0.61789299860069358</v>
      </c>
      <c r="R87" s="72">
        <f t="shared" si="12"/>
        <v>2.9562827334510056</v>
      </c>
      <c r="S87" s="72">
        <f t="shared" si="13"/>
        <v>1.1545524823111952</v>
      </c>
      <c r="T87" s="72">
        <f t="shared" si="133"/>
        <v>740.25753370093514</v>
      </c>
      <c r="U87" s="72">
        <f t="shared" si="134"/>
        <v>369.66343275625445</v>
      </c>
      <c r="V87" s="72">
        <f t="shared" si="135"/>
        <v>7.4600625032238493E-2</v>
      </c>
      <c r="W87" s="72">
        <f t="shared" si="136"/>
        <v>0.58275150439911527</v>
      </c>
      <c r="X87" s="72">
        <f t="shared" si="14"/>
        <v>3.0441211545213522</v>
      </c>
      <c r="Y87" s="72">
        <f t="shared" si="15"/>
        <v>1.1574886980180235</v>
      </c>
      <c r="Z87" s="72">
        <f t="shared" si="137"/>
        <v>724.74005546626199</v>
      </c>
      <c r="AA87" s="72">
        <f t="shared" si="138"/>
        <v>369.10372097347454</v>
      </c>
      <c r="AB87" s="72">
        <f t="shared" si="16"/>
        <v>7.4461139913461483E-2</v>
      </c>
      <c r="AC87" s="72">
        <f t="shared" si="17"/>
        <v>0.58107365288163848</v>
      </c>
      <c r="AD87" s="72">
        <f t="shared" si="18"/>
        <v>3.0484097813529285</v>
      </c>
      <c r="AE87" s="72">
        <f t="shared" si="19"/>
        <v>1.1576298285302193</v>
      </c>
      <c r="AF87" s="72">
        <f t="shared" si="20"/>
        <v>723.95437438161616</v>
      </c>
      <c r="AG87" s="72">
        <f t="shared" si="21"/>
        <v>369.07512202214662</v>
      </c>
      <c r="AH87" s="72">
        <f t="shared" si="22"/>
        <v>7.4454008460834373E-2</v>
      </c>
      <c r="AI87" s="72">
        <f t="shared" si="23"/>
        <v>0.58098791502904013</v>
      </c>
      <c r="AJ87" s="72">
        <f t="shared" si="24"/>
        <v>3.0486291655051576</v>
      </c>
      <c r="AK87" s="72">
        <f t="shared" si="25"/>
        <v>1.157637042682121</v>
      </c>
      <c r="AL87" s="72">
        <f t="shared" si="26"/>
        <v>723.91411145798793</v>
      </c>
      <c r="AM87" s="72">
        <f t="shared" si="27"/>
        <v>369.07365576020993</v>
      </c>
      <c r="AN87" s="72">
        <f t="shared" si="28"/>
        <v>7.4453642821452767E-2</v>
      </c>
      <c r="AO87" s="72">
        <f t="shared" si="29"/>
        <v>0.58098351925110436</v>
      </c>
      <c r="AP87" s="72">
        <f t="shared" si="30"/>
        <v>3.0486404139457046</v>
      </c>
      <c r="AQ87" s="72">
        <f t="shared" si="31"/>
        <v>1.1576374125578781</v>
      </c>
      <c r="AR87" s="72">
        <f t="shared" si="32"/>
        <v>723.91204687725644</v>
      </c>
      <c r="AS87" s="72">
        <f t="shared" si="33"/>
        <v>369.07358057221518</v>
      </c>
      <c r="AT87" s="72">
        <f t="shared" si="34"/>
        <v>7.4453624071913513E-2</v>
      </c>
      <c r="AU87" s="72">
        <f t="shared" si="35"/>
        <v>0.58098329384131497</v>
      </c>
      <c r="AV87" s="72">
        <f t="shared" si="36"/>
        <v>3.0486409907527712</v>
      </c>
      <c r="AW87" s="72">
        <f t="shared" si="37"/>
        <v>1.1576374315246438</v>
      </c>
      <c r="AX87" s="72">
        <f t="shared" si="38"/>
        <v>723.91194100744235</v>
      </c>
      <c r="AY87" s="72">
        <f t="shared" si="39"/>
        <v>369.07357671663885</v>
      </c>
      <c r="AZ87" s="72">
        <f t="shared" si="40"/>
        <v>7.4453623110453032E-2</v>
      </c>
      <c r="BA87" s="72">
        <f t="shared" si="41"/>
        <v>0.58098328228249296</v>
      </c>
      <c r="BB87" s="72">
        <f t="shared" si="42"/>
        <v>3.0486410203309506</v>
      </c>
      <c r="BC87" s="72">
        <f t="shared" si="43"/>
        <v>1.1576374324972434</v>
      </c>
      <c r="BD87" s="72">
        <f t="shared" si="44"/>
        <v>723.91193557852648</v>
      </c>
      <c r="BE87" s="72">
        <f t="shared" si="45"/>
        <v>369.07357651892801</v>
      </c>
      <c r="BF87" s="72">
        <f t="shared" si="46"/>
        <v>7.4453623061150095E-2</v>
      </c>
      <c r="BG87" s="72">
        <f t="shared" si="47"/>
        <v>0.58098328168976587</v>
      </c>
      <c r="BH87" s="72">
        <f t="shared" si="48"/>
        <v>3.0486410218476956</v>
      </c>
      <c r="BI87" s="72">
        <f t="shared" si="49"/>
        <v>1.1576374325471175</v>
      </c>
      <c r="BJ87" s="72">
        <f t="shared" si="50"/>
        <v>723.91193530013641</v>
      </c>
      <c r="BK87" s="72">
        <f t="shared" si="51"/>
        <v>369.07357650878953</v>
      </c>
      <c r="BL87" s="72">
        <f t="shared" si="52"/>
        <v>7.4453623058621868E-2</v>
      </c>
      <c r="BM87" s="72">
        <f t="shared" si="53"/>
        <v>0.58098328165937119</v>
      </c>
      <c r="BN87" s="72">
        <f t="shared" si="54"/>
        <v>3.0486410219254738</v>
      </c>
      <c r="BO87" s="72">
        <f t="shared" si="55"/>
        <v>1.1576374325496752</v>
      </c>
      <c r="BP87" s="72">
        <f t="shared" si="56"/>
        <v>723.91193528586018</v>
      </c>
      <c r="BQ87" s="72">
        <f t="shared" si="57"/>
        <v>369.07357650826964</v>
      </c>
      <c r="BR87" s="72">
        <f t="shared" si="58"/>
        <v>7.4453623058492235E-2</v>
      </c>
      <c r="BS87" s="72">
        <f t="shared" si="59"/>
        <v>0.58098328165781266</v>
      </c>
      <c r="BT87" s="72">
        <f t="shared" si="60"/>
        <v>3.0486410219294617</v>
      </c>
      <c r="BU87" s="72">
        <f t="shared" si="61"/>
        <v>1.1576374325498062</v>
      </c>
      <c r="BV87" s="72">
        <f t="shared" si="62"/>
        <v>723.91193528512781</v>
      </c>
      <c r="BW87" s="72">
        <f t="shared" si="63"/>
        <v>369.07357650824304</v>
      </c>
      <c r="BX87" s="72">
        <f t="shared" si="64"/>
        <v>7.4453623058485616E-2</v>
      </c>
      <c r="BY87" s="72">
        <f t="shared" si="65"/>
        <v>0.58098328165773283</v>
      </c>
      <c r="BZ87" s="72">
        <f t="shared" si="66"/>
        <v>3.0486410219296656</v>
      </c>
      <c r="CA87" s="72">
        <f t="shared" si="67"/>
        <v>1.1576374325498131</v>
      </c>
      <c r="CB87" s="72">
        <f t="shared" si="68"/>
        <v>723.91193528509041</v>
      </c>
      <c r="CC87" s="72">
        <f t="shared" si="69"/>
        <v>369.07357650824167</v>
      </c>
      <c r="CD87" s="72">
        <f t="shared" si="70"/>
        <v>7.4453623058485269E-2</v>
      </c>
      <c r="CE87" s="72">
        <f t="shared" si="71"/>
        <v>0.58098328165772872</v>
      </c>
      <c r="CF87" s="72">
        <f t="shared" si="72"/>
        <v>3.0486410219296758</v>
      </c>
      <c r="CG87" s="72">
        <f t="shared" si="73"/>
        <v>1.1576374325498133</v>
      </c>
      <c r="CH87" s="72">
        <f t="shared" si="74"/>
        <v>723.9119352850887</v>
      </c>
      <c r="CI87" s="72">
        <f t="shared" si="75"/>
        <v>369.07357650824156</v>
      </c>
      <c r="CJ87" s="72">
        <f t="shared" si="76"/>
        <v>7.4453623058485227E-2</v>
      </c>
      <c r="CK87" s="72">
        <f t="shared" si="77"/>
        <v>0.58098328165772839</v>
      </c>
      <c r="CL87" s="72">
        <f t="shared" si="78"/>
        <v>3.0486410219296771</v>
      </c>
      <c r="CM87" s="72">
        <f t="shared" si="79"/>
        <v>1.1576374325498133</v>
      </c>
      <c r="CN87" s="72">
        <f t="shared" si="80"/>
        <v>723.91193528508916</v>
      </c>
      <c r="CO87" s="72">
        <f t="shared" si="81"/>
        <v>369.07357650824156</v>
      </c>
      <c r="CP87" s="72">
        <f t="shared" si="82"/>
        <v>7.4453623058485227E-2</v>
      </c>
      <c r="CQ87" s="72">
        <f t="shared" si="83"/>
        <v>0.58098328165772839</v>
      </c>
      <c r="CR87" s="72">
        <f t="shared" si="84"/>
        <v>3.0486410219296771</v>
      </c>
      <c r="CS87" s="72">
        <f t="shared" si="85"/>
        <v>1.1576374325498133</v>
      </c>
      <c r="CT87" s="72">
        <f t="shared" si="86"/>
        <v>723.91193528508916</v>
      </c>
      <c r="CU87" s="72">
        <f t="shared" si="87"/>
        <v>369.07357650824156</v>
      </c>
      <c r="CV87" s="72">
        <f t="shared" si="88"/>
        <v>7.4453623058485227E-2</v>
      </c>
      <c r="CW87" s="72">
        <f t="shared" si="89"/>
        <v>0.58098328165772839</v>
      </c>
      <c r="CX87" s="72">
        <f t="shared" si="90"/>
        <v>3.0486410219296771</v>
      </c>
      <c r="CY87" s="72">
        <f t="shared" si="91"/>
        <v>1.1576374325498133</v>
      </c>
      <c r="CZ87" s="72">
        <f t="shared" si="92"/>
        <v>723.91193528508916</v>
      </c>
      <c r="DA87" s="72">
        <f t="shared" si="93"/>
        <v>369.07357650824156</v>
      </c>
      <c r="DB87" s="72">
        <f t="shared" si="94"/>
        <v>7.4453623058485227E-2</v>
      </c>
      <c r="DC87" s="72">
        <f t="shared" si="95"/>
        <v>0.58098328165772839</v>
      </c>
      <c r="DD87" s="72">
        <f t="shared" si="96"/>
        <v>3.0486410219296771</v>
      </c>
      <c r="DE87" s="72">
        <f t="shared" si="97"/>
        <v>1.1576374325498133</v>
      </c>
      <c r="DF87" s="72">
        <f t="shared" si="98"/>
        <v>723.91193528508916</v>
      </c>
      <c r="DG87" s="72">
        <f t="shared" si="99"/>
        <v>369.07357650824156</v>
      </c>
      <c r="DH87" s="72">
        <f t="shared" si="100"/>
        <v>7.4453623058485227E-2</v>
      </c>
      <c r="DI87" s="72">
        <f t="shared" si="101"/>
        <v>0.58098328165772839</v>
      </c>
      <c r="DJ87" s="72">
        <f t="shared" si="102"/>
        <v>3.0486410219296771</v>
      </c>
      <c r="DK87" s="72">
        <f t="shared" si="103"/>
        <v>1.1576374325498133</v>
      </c>
      <c r="DL87" s="72">
        <f t="shared" si="104"/>
        <v>723.91193528508916</v>
      </c>
      <c r="DM87" s="72">
        <f t="shared" si="105"/>
        <v>369.07357650824156</v>
      </c>
      <c r="DN87" s="72">
        <f t="shared" si="106"/>
        <v>7.4453623058485227E-2</v>
      </c>
      <c r="DO87" s="72">
        <f t="shared" si="107"/>
        <v>0.58098328165772839</v>
      </c>
      <c r="DP87" s="72">
        <f t="shared" si="108"/>
        <v>3.0486410219296771</v>
      </c>
      <c r="DQ87" s="72">
        <f t="shared" si="109"/>
        <v>1.1576374325498133</v>
      </c>
      <c r="DR87" s="72">
        <f t="shared" si="110"/>
        <v>723.91193528508916</v>
      </c>
      <c r="DS87" s="72">
        <f t="shared" si="111"/>
        <v>369.07357650824156</v>
      </c>
      <c r="DT87" s="72">
        <f t="shared" si="112"/>
        <v>7.4453623058485227E-2</v>
      </c>
      <c r="DU87" s="72">
        <f t="shared" si="113"/>
        <v>0.58098328165772839</v>
      </c>
      <c r="DV87" s="72">
        <f t="shared" si="114"/>
        <v>3.0486410219296771</v>
      </c>
      <c r="DW87" s="72">
        <f t="shared" si="115"/>
        <v>1.1576374325498133</v>
      </c>
      <c r="DX87" s="72">
        <f t="shared" si="116"/>
        <v>723.91193528508916</v>
      </c>
      <c r="DY87" s="72">
        <f t="shared" si="117"/>
        <v>369.07357650824156</v>
      </c>
      <c r="DZ87" s="72">
        <f t="shared" si="118"/>
        <v>7.4453623058485227E-2</v>
      </c>
      <c r="EA87" s="72">
        <f t="shared" si="119"/>
        <v>0.58098328165772839</v>
      </c>
      <c r="EB87" s="72">
        <f t="shared" si="120"/>
        <v>3.0486410219296771</v>
      </c>
      <c r="EC87" s="72">
        <f t="shared" si="121"/>
        <v>1.1576374325498133</v>
      </c>
      <c r="ED87" s="72">
        <f t="shared" si="122"/>
        <v>723.91193528508916</v>
      </c>
      <c r="EE87" s="72">
        <f t="shared" si="123"/>
        <v>369.07357650824156</v>
      </c>
      <c r="EF87" s="72">
        <f t="shared" si="124"/>
        <v>7.4453623058485227E-2</v>
      </c>
      <c r="EG87" s="72">
        <f t="shared" si="125"/>
        <v>0.58098328165772839</v>
      </c>
      <c r="EH87" s="72">
        <f t="shared" si="126"/>
        <v>3.0486410219296771</v>
      </c>
      <c r="EI87" s="72">
        <f t="shared" si="127"/>
        <v>1.1576374325498133</v>
      </c>
      <c r="EJ87" s="72">
        <f t="shared" si="128"/>
        <v>0.40541374851837558</v>
      </c>
      <c r="EK87" s="72">
        <f t="shared" si="129"/>
        <v>204.66243771483485</v>
      </c>
      <c r="EL87" s="71"/>
      <c r="EM87" s="71"/>
      <c r="EN87" s="71"/>
    </row>
    <row r="88" spans="14:144" x14ac:dyDescent="0.3">
      <c r="N88" s="73">
        <v>0.2</v>
      </c>
      <c r="O88" s="72">
        <f t="shared" si="130"/>
        <v>381.37666244473849</v>
      </c>
      <c r="P88" s="72">
        <f t="shared" si="131"/>
        <v>7.7482649905463219E-2</v>
      </c>
      <c r="Q88" s="72">
        <f t="shared" si="132"/>
        <v>0.61779672636622662</v>
      </c>
      <c r="R88" s="72">
        <f t="shared" si="12"/>
        <v>2.8318221739432841</v>
      </c>
      <c r="S88" s="72">
        <f t="shared" si="13"/>
        <v>1.1666729471773634</v>
      </c>
      <c r="T88" s="72">
        <f t="shared" si="133"/>
        <v>738.6483757494716</v>
      </c>
      <c r="U88" s="72">
        <f t="shared" si="134"/>
        <v>369.6058388814547</v>
      </c>
      <c r="V88" s="72">
        <f t="shared" si="135"/>
        <v>7.4586279591542501E-2</v>
      </c>
      <c r="W88" s="72">
        <f t="shared" si="136"/>
        <v>0.58257886631981703</v>
      </c>
      <c r="X88" s="72">
        <f t="shared" si="14"/>
        <v>2.9142719682868838</v>
      </c>
      <c r="Y88" s="72">
        <f t="shared" si="15"/>
        <v>1.1698293154804784</v>
      </c>
      <c r="Z88" s="72">
        <f t="shared" si="137"/>
        <v>723.22252632615061</v>
      </c>
      <c r="AA88" s="72">
        <f t="shared" si="138"/>
        <v>369.04845976994352</v>
      </c>
      <c r="AB88" s="72">
        <f t="shared" si="16"/>
        <v>7.4447359564515203E-2</v>
      </c>
      <c r="AC88" s="72">
        <f t="shared" si="17"/>
        <v>0.58090798270654853</v>
      </c>
      <c r="AD88" s="72">
        <f t="shared" si="18"/>
        <v>2.9182725530230864</v>
      </c>
      <c r="AE88" s="72">
        <f t="shared" si="19"/>
        <v>1.1699799405958793</v>
      </c>
      <c r="AF88" s="72">
        <f t="shared" si="20"/>
        <v>722.44612419190844</v>
      </c>
      <c r="AG88" s="72">
        <f t="shared" si="21"/>
        <v>369.02015022720627</v>
      </c>
      <c r="AH88" s="72">
        <f t="shared" si="22"/>
        <v>7.4440299473699234E-2</v>
      </c>
      <c r="AI88" s="72">
        <f t="shared" si="23"/>
        <v>0.58082311127256681</v>
      </c>
      <c r="AJ88" s="72">
        <f t="shared" si="24"/>
        <v>2.9184759789474515</v>
      </c>
      <c r="AK88" s="72">
        <f t="shared" si="25"/>
        <v>1.1699875937204034</v>
      </c>
      <c r="AL88" s="72">
        <f t="shared" si="26"/>
        <v>722.40657456182601</v>
      </c>
      <c r="AM88" s="72">
        <f t="shared" si="27"/>
        <v>369.01870748419287</v>
      </c>
      <c r="AN88" s="72">
        <f t="shared" si="28"/>
        <v>7.4439939658269436E-2</v>
      </c>
      <c r="AO88" s="72">
        <f t="shared" si="29"/>
        <v>0.58081878594170666</v>
      </c>
      <c r="AP88" s="72">
        <f t="shared" si="30"/>
        <v>2.918486346777021</v>
      </c>
      <c r="AQ88" s="72">
        <f t="shared" si="31"/>
        <v>1.1699879837548746</v>
      </c>
      <c r="AR88" s="72">
        <f t="shared" si="32"/>
        <v>722.4045586882936</v>
      </c>
      <c r="AS88" s="72">
        <f t="shared" si="33"/>
        <v>369.01863394479813</v>
      </c>
      <c r="AT88" s="72">
        <f t="shared" si="34"/>
        <v>7.4439921317754051E-2</v>
      </c>
      <c r="AU88" s="72">
        <f t="shared" si="35"/>
        <v>0.58081856547120514</v>
      </c>
      <c r="AV88" s="72">
        <f t="shared" si="36"/>
        <v>2.9184868752468724</v>
      </c>
      <c r="AW88" s="72">
        <f t="shared" si="37"/>
        <v>1.1699880036357029</v>
      </c>
      <c r="AX88" s="72">
        <f t="shared" si="38"/>
        <v>722.40445593454956</v>
      </c>
      <c r="AY88" s="72">
        <f t="shared" si="39"/>
        <v>369.01863019632026</v>
      </c>
      <c r="AZ88" s="72">
        <f t="shared" si="40"/>
        <v>7.4439920382894278E-2</v>
      </c>
      <c r="BA88" s="72">
        <f t="shared" si="41"/>
        <v>0.58081855423329898</v>
      </c>
      <c r="BB88" s="72">
        <f t="shared" si="42"/>
        <v>2.9184869021842421</v>
      </c>
      <c r="BC88" s="72">
        <f t="shared" si="43"/>
        <v>1.169988004649076</v>
      </c>
      <c r="BD88" s="72">
        <f t="shared" si="44"/>
        <v>722.40445069694533</v>
      </c>
      <c r="BE88" s="72">
        <f t="shared" si="45"/>
        <v>369.01863000525145</v>
      </c>
      <c r="BF88" s="72">
        <f t="shared" si="46"/>
        <v>7.4439920335242257E-2</v>
      </c>
      <c r="BG88" s="72">
        <f t="shared" si="47"/>
        <v>0.58081855366047641</v>
      </c>
      <c r="BH88" s="72">
        <f t="shared" si="48"/>
        <v>2.9184869035573038</v>
      </c>
      <c r="BI88" s="72">
        <f t="shared" si="49"/>
        <v>1.1699880047007301</v>
      </c>
      <c r="BJ88" s="72">
        <f t="shared" si="50"/>
        <v>722.40445042997248</v>
      </c>
      <c r="BK88" s="72">
        <f t="shared" si="51"/>
        <v>369.01862999551213</v>
      </c>
      <c r="BL88" s="72">
        <f t="shared" si="52"/>
        <v>7.4439920332813311E-2</v>
      </c>
      <c r="BM88" s="72">
        <f t="shared" si="53"/>
        <v>0.58081855363127799</v>
      </c>
      <c r="BN88" s="72">
        <f t="shared" si="54"/>
        <v>2.9184869036272927</v>
      </c>
      <c r="BO88" s="72">
        <f t="shared" si="55"/>
        <v>1.1699880047033631</v>
      </c>
      <c r="BP88" s="72">
        <f t="shared" si="56"/>
        <v>722.40445041636394</v>
      </c>
      <c r="BQ88" s="72">
        <f t="shared" si="57"/>
        <v>369.01862999501577</v>
      </c>
      <c r="BR88" s="72">
        <f t="shared" si="58"/>
        <v>7.4439920332689508E-2</v>
      </c>
      <c r="BS88" s="72">
        <f t="shared" si="59"/>
        <v>0.58081855362978985</v>
      </c>
      <c r="BT88" s="72">
        <f t="shared" si="60"/>
        <v>2.9184869036308596</v>
      </c>
      <c r="BU88" s="72">
        <f t="shared" si="61"/>
        <v>1.1699880047034972</v>
      </c>
      <c r="BV88" s="72">
        <f t="shared" si="62"/>
        <v>722.40445041566988</v>
      </c>
      <c r="BW88" s="72">
        <f t="shared" si="63"/>
        <v>369.01862999499042</v>
      </c>
      <c r="BX88" s="72">
        <f t="shared" si="64"/>
        <v>7.4439920332683193E-2</v>
      </c>
      <c r="BY88" s="72">
        <f t="shared" si="65"/>
        <v>0.5808185536297138</v>
      </c>
      <c r="BZ88" s="72">
        <f t="shared" si="66"/>
        <v>2.9184869036310421</v>
      </c>
      <c r="CA88" s="72">
        <f t="shared" si="67"/>
        <v>1.1699880047035041</v>
      </c>
      <c r="CB88" s="72">
        <f t="shared" si="68"/>
        <v>722.40445041563532</v>
      </c>
      <c r="CC88" s="72">
        <f t="shared" si="69"/>
        <v>369.01862999498917</v>
      </c>
      <c r="CD88" s="72">
        <f t="shared" si="70"/>
        <v>7.4439920332682874E-2</v>
      </c>
      <c r="CE88" s="72">
        <f t="shared" si="71"/>
        <v>0.58081855362971013</v>
      </c>
      <c r="CF88" s="72">
        <f t="shared" si="72"/>
        <v>2.9184869036310515</v>
      </c>
      <c r="CG88" s="72">
        <f t="shared" si="73"/>
        <v>1.1699880047035045</v>
      </c>
      <c r="CH88" s="72">
        <f t="shared" si="74"/>
        <v>722.4044504156326</v>
      </c>
      <c r="CI88" s="72">
        <f t="shared" si="75"/>
        <v>369.01862999498906</v>
      </c>
      <c r="CJ88" s="72">
        <f t="shared" si="76"/>
        <v>7.4439920332682846E-2</v>
      </c>
      <c r="CK88" s="72">
        <f t="shared" si="77"/>
        <v>0.58081855362970969</v>
      </c>
      <c r="CL88" s="72">
        <f t="shared" si="78"/>
        <v>2.9184869036310519</v>
      </c>
      <c r="CM88" s="72">
        <f t="shared" si="79"/>
        <v>1.1699880047035045</v>
      </c>
      <c r="CN88" s="72">
        <f t="shared" si="80"/>
        <v>722.4044504156326</v>
      </c>
      <c r="CO88" s="72">
        <f t="shared" si="81"/>
        <v>369.01862999498906</v>
      </c>
      <c r="CP88" s="72">
        <f t="shared" si="82"/>
        <v>7.4439920332682846E-2</v>
      </c>
      <c r="CQ88" s="72">
        <f t="shared" si="83"/>
        <v>0.58081855362970969</v>
      </c>
      <c r="CR88" s="72">
        <f t="shared" si="84"/>
        <v>2.9184869036310519</v>
      </c>
      <c r="CS88" s="72">
        <f t="shared" si="85"/>
        <v>1.1699880047035045</v>
      </c>
      <c r="CT88" s="72">
        <f t="shared" si="86"/>
        <v>722.4044504156326</v>
      </c>
      <c r="CU88" s="72">
        <f t="shared" si="87"/>
        <v>369.01862999498906</v>
      </c>
      <c r="CV88" s="72">
        <f t="shared" si="88"/>
        <v>7.4439920332682846E-2</v>
      </c>
      <c r="CW88" s="72">
        <f t="shared" si="89"/>
        <v>0.58081855362970969</v>
      </c>
      <c r="CX88" s="72">
        <f t="shared" si="90"/>
        <v>2.9184869036310519</v>
      </c>
      <c r="CY88" s="72">
        <f t="shared" si="91"/>
        <v>1.1699880047035045</v>
      </c>
      <c r="CZ88" s="72">
        <f t="shared" si="92"/>
        <v>722.4044504156326</v>
      </c>
      <c r="DA88" s="72">
        <f t="shared" si="93"/>
        <v>369.01862999498906</v>
      </c>
      <c r="DB88" s="72">
        <f t="shared" si="94"/>
        <v>7.4439920332682846E-2</v>
      </c>
      <c r="DC88" s="72">
        <f t="shared" si="95"/>
        <v>0.58081855362970969</v>
      </c>
      <c r="DD88" s="72">
        <f t="shared" si="96"/>
        <v>2.9184869036310519</v>
      </c>
      <c r="DE88" s="72">
        <f t="shared" si="97"/>
        <v>1.1699880047035045</v>
      </c>
      <c r="DF88" s="72">
        <f t="shared" si="98"/>
        <v>722.4044504156326</v>
      </c>
      <c r="DG88" s="72">
        <f t="shared" si="99"/>
        <v>369.01862999498906</v>
      </c>
      <c r="DH88" s="72">
        <f t="shared" si="100"/>
        <v>7.4439920332682846E-2</v>
      </c>
      <c r="DI88" s="72">
        <f t="shared" si="101"/>
        <v>0.58081855362970969</v>
      </c>
      <c r="DJ88" s="72">
        <f t="shared" si="102"/>
        <v>2.9184869036310519</v>
      </c>
      <c r="DK88" s="72">
        <f t="shared" si="103"/>
        <v>1.1699880047035045</v>
      </c>
      <c r="DL88" s="72">
        <f t="shared" si="104"/>
        <v>722.4044504156326</v>
      </c>
      <c r="DM88" s="72">
        <f t="shared" si="105"/>
        <v>369.01862999498906</v>
      </c>
      <c r="DN88" s="72">
        <f t="shared" si="106"/>
        <v>7.4439920332682846E-2</v>
      </c>
      <c r="DO88" s="72">
        <f t="shared" si="107"/>
        <v>0.58081855362970969</v>
      </c>
      <c r="DP88" s="72">
        <f t="shared" si="108"/>
        <v>2.9184869036310519</v>
      </c>
      <c r="DQ88" s="72">
        <f t="shared" si="109"/>
        <v>1.1699880047035045</v>
      </c>
      <c r="DR88" s="72">
        <f t="shared" si="110"/>
        <v>722.4044504156326</v>
      </c>
      <c r="DS88" s="72">
        <f t="shared" si="111"/>
        <v>369.01862999498906</v>
      </c>
      <c r="DT88" s="72">
        <f t="shared" si="112"/>
        <v>7.4439920332682846E-2</v>
      </c>
      <c r="DU88" s="72">
        <f t="shared" si="113"/>
        <v>0.58081855362970969</v>
      </c>
      <c r="DV88" s="72">
        <f t="shared" si="114"/>
        <v>2.9184869036310519</v>
      </c>
      <c r="DW88" s="72">
        <f t="shared" si="115"/>
        <v>1.1699880047035045</v>
      </c>
      <c r="DX88" s="72">
        <f t="shared" si="116"/>
        <v>722.4044504156326</v>
      </c>
      <c r="DY88" s="72">
        <f t="shared" si="117"/>
        <v>369.01862999498906</v>
      </c>
      <c r="DZ88" s="72">
        <f t="shared" si="118"/>
        <v>7.4439920332682846E-2</v>
      </c>
      <c r="EA88" s="72">
        <f t="shared" si="119"/>
        <v>0.58081855362970969</v>
      </c>
      <c r="EB88" s="72">
        <f t="shared" si="120"/>
        <v>2.9184869036310519</v>
      </c>
      <c r="EC88" s="72">
        <f t="shared" si="121"/>
        <v>1.1699880047035045</v>
      </c>
      <c r="ED88" s="72">
        <f t="shared" si="122"/>
        <v>722.4044504156326</v>
      </c>
      <c r="EE88" s="72">
        <f t="shared" si="123"/>
        <v>369.01862999498906</v>
      </c>
      <c r="EF88" s="72">
        <f t="shared" si="124"/>
        <v>7.4439920332682846E-2</v>
      </c>
      <c r="EG88" s="72">
        <f t="shared" si="125"/>
        <v>0.58081855362970969</v>
      </c>
      <c r="EH88" s="72">
        <f t="shared" si="126"/>
        <v>2.9184869036310519</v>
      </c>
      <c r="EI88" s="72">
        <f t="shared" si="127"/>
        <v>1.1699880047035045</v>
      </c>
      <c r="EJ88" s="72">
        <f t="shared" si="128"/>
        <v>0.40768149860805808</v>
      </c>
      <c r="EK88" s="72">
        <f t="shared" si="129"/>
        <v>204.56353399098035</v>
      </c>
      <c r="EL88" s="71"/>
      <c r="EM88" s="71"/>
      <c r="EN88" s="71"/>
    </row>
    <row r="89" spans="14:144" x14ac:dyDescent="0.3">
      <c r="N89" s="73">
        <v>0.21</v>
      </c>
      <c r="O89" s="72">
        <f t="shared" si="130"/>
        <v>381.34441613563087</v>
      </c>
      <c r="P89" s="72">
        <f t="shared" si="131"/>
        <v>7.7474812483802058E-2</v>
      </c>
      <c r="Q89" s="72">
        <f t="shared" si="132"/>
        <v>0.61770045285400876</v>
      </c>
      <c r="R89" s="72">
        <f t="shared" si="12"/>
        <v>2.7182229648822398</v>
      </c>
      <c r="S89" s="72">
        <f t="shared" si="13"/>
        <v>1.1790852722866738</v>
      </c>
      <c r="T89" s="72">
        <f t="shared" si="133"/>
        <v>737.16122955366245</v>
      </c>
      <c r="U89" s="72">
        <f t="shared" si="134"/>
        <v>369.55252073233783</v>
      </c>
      <c r="V89" s="72">
        <f t="shared" si="135"/>
        <v>7.4572997619804474E-2</v>
      </c>
      <c r="W89" s="72">
        <f t="shared" si="136"/>
        <v>0.58241904240409215</v>
      </c>
      <c r="X89" s="72">
        <f t="shared" si="14"/>
        <v>2.7957727161449641</v>
      </c>
      <c r="Y89" s="72">
        <f t="shared" si="15"/>
        <v>1.1824709269980036</v>
      </c>
      <c r="Z89" s="72">
        <f t="shared" si="137"/>
        <v>721.82545893824192</v>
      </c>
      <c r="AA89" s="72">
        <f t="shared" si="138"/>
        <v>368.99750134161934</v>
      </c>
      <c r="AB89" s="72">
        <f t="shared" si="16"/>
        <v>7.4434650791122353E-2</v>
      </c>
      <c r="AC89" s="72">
        <f t="shared" si="17"/>
        <v>0.58075520992708551</v>
      </c>
      <c r="AD89" s="72">
        <f t="shared" si="18"/>
        <v>2.7995134068456786</v>
      </c>
      <c r="AE89" s="72">
        <f t="shared" si="19"/>
        <v>1.1826313937150925</v>
      </c>
      <c r="AF89" s="72">
        <f t="shared" si="20"/>
        <v>721.05796586935992</v>
      </c>
      <c r="AG89" s="72">
        <f t="shared" si="21"/>
        <v>368.96947248989795</v>
      </c>
      <c r="AH89" s="72">
        <f t="shared" si="22"/>
        <v>7.4427659966432205E-2</v>
      </c>
      <c r="AI89" s="72">
        <f t="shared" si="23"/>
        <v>0.58067117889740327</v>
      </c>
      <c r="AJ89" s="72">
        <f t="shared" si="24"/>
        <v>2.7997025320438307</v>
      </c>
      <c r="AK89" s="72">
        <f t="shared" si="25"/>
        <v>1.1826395000273333</v>
      </c>
      <c r="AL89" s="72">
        <f t="shared" si="26"/>
        <v>721.01909313568626</v>
      </c>
      <c r="AM89" s="72">
        <f t="shared" si="27"/>
        <v>368.96805220855481</v>
      </c>
      <c r="AN89" s="72">
        <f t="shared" si="28"/>
        <v>7.442730571572953E-2</v>
      </c>
      <c r="AO89" s="72">
        <f t="shared" si="29"/>
        <v>0.58066692085081828</v>
      </c>
      <c r="AP89" s="72">
        <f t="shared" si="30"/>
        <v>2.7997121159762526</v>
      </c>
      <c r="AQ89" s="72">
        <f t="shared" si="31"/>
        <v>1.1826399107981045</v>
      </c>
      <c r="AR89" s="72">
        <f t="shared" si="32"/>
        <v>721.01712307992614</v>
      </c>
      <c r="AS89" s="72">
        <f t="shared" si="33"/>
        <v>368.96798022755513</v>
      </c>
      <c r="AT89" s="72">
        <f t="shared" si="34"/>
        <v>7.4427287761991548E-2</v>
      </c>
      <c r="AU89" s="72">
        <f t="shared" si="35"/>
        <v>0.58066670504955453</v>
      </c>
      <c r="AV89" s="72">
        <f t="shared" si="36"/>
        <v>2.7997126016990812</v>
      </c>
      <c r="AW89" s="72">
        <f t="shared" si="37"/>
        <v>1.1826399316163145</v>
      </c>
      <c r="AX89" s="72">
        <f t="shared" si="38"/>
        <v>721.01702323516724</v>
      </c>
      <c r="AY89" s="72">
        <f t="shared" si="39"/>
        <v>368.96797657946854</v>
      </c>
      <c r="AZ89" s="72">
        <f t="shared" si="40"/>
        <v>7.4427286852073699E-2</v>
      </c>
      <c r="BA89" s="72">
        <f t="shared" si="41"/>
        <v>0.58066669411247773</v>
      </c>
      <c r="BB89" s="72">
        <f t="shared" si="42"/>
        <v>2.7997126263161221</v>
      </c>
      <c r="BC89" s="72">
        <f t="shared" si="43"/>
        <v>1.1826399326714074</v>
      </c>
      <c r="BD89" s="72">
        <f t="shared" si="44"/>
        <v>721.01701817490903</v>
      </c>
      <c r="BE89" s="72">
        <f t="shared" si="45"/>
        <v>368.96797639457884</v>
      </c>
      <c r="BF89" s="72">
        <f t="shared" si="46"/>
        <v>7.4427286805957907E-2</v>
      </c>
      <c r="BG89" s="72">
        <f t="shared" si="47"/>
        <v>0.5806666935581728</v>
      </c>
      <c r="BH89" s="72">
        <f t="shared" si="48"/>
        <v>2.7997126275637449</v>
      </c>
      <c r="BI89" s="72">
        <f t="shared" si="49"/>
        <v>1.1826399327248809</v>
      </c>
      <c r="BJ89" s="72">
        <f t="shared" si="50"/>
        <v>721.0170179184488</v>
      </c>
      <c r="BK89" s="72">
        <f t="shared" si="51"/>
        <v>368.96797638520843</v>
      </c>
      <c r="BL89" s="72">
        <f t="shared" si="52"/>
        <v>7.4427286803620721E-2</v>
      </c>
      <c r="BM89" s="72">
        <f t="shared" si="53"/>
        <v>0.58066669353008016</v>
      </c>
      <c r="BN89" s="72">
        <f t="shared" si="54"/>
        <v>2.7997126276269748</v>
      </c>
      <c r="BO89" s="72">
        <f t="shared" si="55"/>
        <v>1.1826399327275909</v>
      </c>
      <c r="BP89" s="72">
        <f t="shared" si="56"/>
        <v>721.01701790545053</v>
      </c>
      <c r="BQ89" s="72">
        <f t="shared" si="57"/>
        <v>368.96797638473356</v>
      </c>
      <c r="BR89" s="72">
        <f t="shared" si="58"/>
        <v>7.442728680350226E-2</v>
      </c>
      <c r="BS89" s="72">
        <f t="shared" si="59"/>
        <v>0.5806666935286563</v>
      </c>
      <c r="BT89" s="72">
        <f t="shared" si="60"/>
        <v>2.7997126276301807</v>
      </c>
      <c r="BU89" s="72">
        <f t="shared" si="61"/>
        <v>1.1826399327277284</v>
      </c>
      <c r="BV89" s="72">
        <f t="shared" si="62"/>
        <v>721.01701790479206</v>
      </c>
      <c r="BW89" s="72">
        <f t="shared" si="63"/>
        <v>368.96797638470946</v>
      </c>
      <c r="BX89" s="72">
        <f t="shared" si="64"/>
        <v>7.4427286803496265E-2</v>
      </c>
      <c r="BY89" s="72">
        <f t="shared" si="65"/>
        <v>0.58066669352858413</v>
      </c>
      <c r="BZ89" s="72">
        <f t="shared" si="66"/>
        <v>2.7997126276303428</v>
      </c>
      <c r="CA89" s="72">
        <f t="shared" si="67"/>
        <v>1.1826399327277353</v>
      </c>
      <c r="CB89" s="72">
        <f t="shared" si="68"/>
        <v>721.01701790475886</v>
      </c>
      <c r="CC89" s="72">
        <f t="shared" si="69"/>
        <v>368.96797638470821</v>
      </c>
      <c r="CD89" s="72">
        <f t="shared" si="70"/>
        <v>7.4427286803495946E-2</v>
      </c>
      <c r="CE89" s="72">
        <f t="shared" si="71"/>
        <v>0.58066669352858036</v>
      </c>
      <c r="CF89" s="72">
        <f t="shared" si="72"/>
        <v>2.7997126276303508</v>
      </c>
      <c r="CG89" s="72">
        <f t="shared" si="73"/>
        <v>1.1826399327277357</v>
      </c>
      <c r="CH89" s="72">
        <f t="shared" si="74"/>
        <v>721.01701790475715</v>
      </c>
      <c r="CI89" s="72">
        <f t="shared" si="75"/>
        <v>368.96797638470821</v>
      </c>
      <c r="CJ89" s="72">
        <f t="shared" si="76"/>
        <v>7.4427286803495946E-2</v>
      </c>
      <c r="CK89" s="72">
        <f t="shared" si="77"/>
        <v>0.58066669352858036</v>
      </c>
      <c r="CL89" s="72">
        <f t="shared" si="78"/>
        <v>2.7997126276303508</v>
      </c>
      <c r="CM89" s="72">
        <f t="shared" si="79"/>
        <v>1.1826399327277357</v>
      </c>
      <c r="CN89" s="72">
        <f t="shared" si="80"/>
        <v>721.01701790475715</v>
      </c>
      <c r="CO89" s="72">
        <f t="shared" si="81"/>
        <v>368.96797638470821</v>
      </c>
      <c r="CP89" s="72">
        <f t="shared" si="82"/>
        <v>7.4427286803495946E-2</v>
      </c>
      <c r="CQ89" s="72">
        <f t="shared" si="83"/>
        <v>0.58066669352858036</v>
      </c>
      <c r="CR89" s="72">
        <f t="shared" si="84"/>
        <v>2.7997126276303508</v>
      </c>
      <c r="CS89" s="72">
        <f t="shared" si="85"/>
        <v>1.1826399327277357</v>
      </c>
      <c r="CT89" s="72">
        <f t="shared" si="86"/>
        <v>721.01701790475715</v>
      </c>
      <c r="CU89" s="72">
        <f t="shared" si="87"/>
        <v>368.96797638470821</v>
      </c>
      <c r="CV89" s="72">
        <f t="shared" si="88"/>
        <v>7.4427286803495946E-2</v>
      </c>
      <c r="CW89" s="72">
        <f t="shared" si="89"/>
        <v>0.58066669352858036</v>
      </c>
      <c r="CX89" s="72">
        <f t="shared" si="90"/>
        <v>2.7997126276303508</v>
      </c>
      <c r="CY89" s="72">
        <f t="shared" si="91"/>
        <v>1.1826399327277357</v>
      </c>
      <c r="CZ89" s="72">
        <f t="shared" si="92"/>
        <v>721.01701790475715</v>
      </c>
      <c r="DA89" s="72">
        <f t="shared" si="93"/>
        <v>368.96797638470821</v>
      </c>
      <c r="DB89" s="72">
        <f t="shared" si="94"/>
        <v>7.4427286803495946E-2</v>
      </c>
      <c r="DC89" s="72">
        <f t="shared" si="95"/>
        <v>0.58066669352858036</v>
      </c>
      <c r="DD89" s="72">
        <f t="shared" si="96"/>
        <v>2.7997126276303508</v>
      </c>
      <c r="DE89" s="72">
        <f t="shared" si="97"/>
        <v>1.1826399327277357</v>
      </c>
      <c r="DF89" s="72">
        <f t="shared" si="98"/>
        <v>721.01701790475715</v>
      </c>
      <c r="DG89" s="72">
        <f t="shared" si="99"/>
        <v>368.96797638470821</v>
      </c>
      <c r="DH89" s="72">
        <f t="shared" si="100"/>
        <v>7.4427286803495946E-2</v>
      </c>
      <c r="DI89" s="72">
        <f t="shared" si="101"/>
        <v>0.58066669352858036</v>
      </c>
      <c r="DJ89" s="72">
        <f t="shared" si="102"/>
        <v>2.7997126276303508</v>
      </c>
      <c r="DK89" s="72">
        <f t="shared" si="103"/>
        <v>1.1826399327277357</v>
      </c>
      <c r="DL89" s="72">
        <f t="shared" si="104"/>
        <v>721.01701790475715</v>
      </c>
      <c r="DM89" s="72">
        <f t="shared" si="105"/>
        <v>368.96797638470821</v>
      </c>
      <c r="DN89" s="72">
        <f t="shared" si="106"/>
        <v>7.4427286803495946E-2</v>
      </c>
      <c r="DO89" s="72">
        <f t="shared" si="107"/>
        <v>0.58066669352858036</v>
      </c>
      <c r="DP89" s="72">
        <f t="shared" si="108"/>
        <v>2.7997126276303508</v>
      </c>
      <c r="DQ89" s="72">
        <f t="shared" si="109"/>
        <v>1.1826399327277357</v>
      </c>
      <c r="DR89" s="72">
        <f t="shared" si="110"/>
        <v>721.01701790475715</v>
      </c>
      <c r="DS89" s="72">
        <f t="shared" si="111"/>
        <v>368.96797638470821</v>
      </c>
      <c r="DT89" s="72">
        <f t="shared" si="112"/>
        <v>7.4427286803495946E-2</v>
      </c>
      <c r="DU89" s="72">
        <f t="shared" si="113"/>
        <v>0.58066669352858036</v>
      </c>
      <c r="DV89" s="72">
        <f t="shared" si="114"/>
        <v>2.7997126276303508</v>
      </c>
      <c r="DW89" s="72">
        <f t="shared" si="115"/>
        <v>1.1826399327277357</v>
      </c>
      <c r="DX89" s="72">
        <f t="shared" si="116"/>
        <v>721.01701790475715</v>
      </c>
      <c r="DY89" s="72">
        <f t="shared" si="117"/>
        <v>368.96797638470821</v>
      </c>
      <c r="DZ89" s="72">
        <f t="shared" si="118"/>
        <v>7.4427286803495946E-2</v>
      </c>
      <c r="EA89" s="72">
        <f t="shared" si="119"/>
        <v>0.58066669352858036</v>
      </c>
      <c r="EB89" s="72">
        <f t="shared" si="120"/>
        <v>2.7997126276303508</v>
      </c>
      <c r="EC89" s="72">
        <f t="shared" si="121"/>
        <v>1.1826399327277357</v>
      </c>
      <c r="ED89" s="72">
        <f t="shared" si="122"/>
        <v>721.01701790475715</v>
      </c>
      <c r="EE89" s="72">
        <f t="shared" si="123"/>
        <v>368.96797638470821</v>
      </c>
      <c r="EF89" s="72">
        <f t="shared" si="124"/>
        <v>7.4427286803495946E-2</v>
      </c>
      <c r="EG89" s="72">
        <f t="shared" si="125"/>
        <v>0.58066669352858036</v>
      </c>
      <c r="EH89" s="72">
        <f t="shared" si="126"/>
        <v>2.7997126276303508</v>
      </c>
      <c r="EI89" s="72">
        <f t="shared" si="127"/>
        <v>1.1826399327277357</v>
      </c>
      <c r="EJ89" s="72">
        <f t="shared" si="128"/>
        <v>0.40985582487360761</v>
      </c>
      <c r="EK89" s="72">
        <f t="shared" si="129"/>
        <v>204.47235749247483</v>
      </c>
      <c r="EL89" s="71"/>
      <c r="EM89" s="71"/>
      <c r="EN89" s="71"/>
    </row>
    <row r="90" spans="14:144" x14ac:dyDescent="0.3">
      <c r="N90" s="73">
        <v>0.22</v>
      </c>
      <c r="O90" s="72">
        <f t="shared" si="130"/>
        <v>381.31216982652325</v>
      </c>
      <c r="P90" s="72">
        <f t="shared" si="131"/>
        <v>7.74669745295328E-2</v>
      </c>
      <c r="Q90" s="72">
        <f t="shared" si="132"/>
        <v>0.61760417806518408</v>
      </c>
      <c r="R90" s="72">
        <f t="shared" si="12"/>
        <v>2.6141672686023529</v>
      </c>
      <c r="S90" s="72">
        <f t="shared" si="13"/>
        <v>1.1917899008286224</v>
      </c>
      <c r="T90" s="72">
        <f t="shared" si="133"/>
        <v>735.77979884452691</v>
      </c>
      <c r="U90" s="72">
        <f t="shared" si="134"/>
        <v>369.5029139559806</v>
      </c>
      <c r="V90" s="72">
        <f t="shared" si="135"/>
        <v>7.456063886300221E-2</v>
      </c>
      <c r="W90" s="72">
        <f t="shared" si="136"/>
        <v>0.58227034149113366</v>
      </c>
      <c r="X90" s="72">
        <f t="shared" si="14"/>
        <v>2.6872429152262547</v>
      </c>
      <c r="Y90" s="72">
        <f t="shared" si="15"/>
        <v>1.1954147072055361</v>
      </c>
      <c r="Z90" s="72">
        <f t="shared" si="137"/>
        <v>720.53239708324065</v>
      </c>
      <c r="AA90" s="72">
        <f t="shared" si="138"/>
        <v>368.95026464092075</v>
      </c>
      <c r="AB90" s="72">
        <f t="shared" si="16"/>
        <v>7.4422869000714459E-2</v>
      </c>
      <c r="AC90" s="72">
        <f t="shared" si="17"/>
        <v>0.58061359305122495</v>
      </c>
      <c r="AD90" s="72">
        <f t="shared" si="18"/>
        <v>2.6907480864746645</v>
      </c>
      <c r="AE90" s="72">
        <f t="shared" si="19"/>
        <v>1.195585396575233</v>
      </c>
      <c r="AF90" s="72">
        <f t="shared" si="20"/>
        <v>719.77345919313507</v>
      </c>
      <c r="AG90" s="72">
        <f t="shared" si="21"/>
        <v>368.92250767818666</v>
      </c>
      <c r="AH90" s="72">
        <f t="shared" si="22"/>
        <v>7.4415945314524001E-2</v>
      </c>
      <c r="AI90" s="72">
        <f t="shared" si="23"/>
        <v>0.58053037614125524</v>
      </c>
      <c r="AJ90" s="72">
        <f t="shared" si="24"/>
        <v>2.6909243377172514</v>
      </c>
      <c r="AK90" s="72">
        <f t="shared" si="25"/>
        <v>1.1955939719557951</v>
      </c>
      <c r="AL90" s="72">
        <f t="shared" si="26"/>
        <v>719.7352294223715</v>
      </c>
      <c r="AM90" s="72">
        <f t="shared" si="27"/>
        <v>368.92110885136788</v>
      </c>
      <c r="AN90" s="72">
        <f t="shared" si="28"/>
        <v>7.4415596381171178E-2</v>
      </c>
      <c r="AO90" s="72">
        <f t="shared" si="29"/>
        <v>0.58052618236535125</v>
      </c>
      <c r="AP90" s="72">
        <f t="shared" si="30"/>
        <v>2.6909332205060905</v>
      </c>
      <c r="AQ90" s="72">
        <f t="shared" si="31"/>
        <v>1.1955944041228592</v>
      </c>
      <c r="AR90" s="72">
        <f t="shared" si="32"/>
        <v>719.73330252894675</v>
      </c>
      <c r="AS90" s="72">
        <f t="shared" si="33"/>
        <v>368.92103834475427</v>
      </c>
      <c r="AT90" s="72">
        <f t="shared" si="34"/>
        <v>7.4415578793471146E-2</v>
      </c>
      <c r="AU90" s="72">
        <f t="shared" si="35"/>
        <v>0.58052597098179104</v>
      </c>
      <c r="AV90" s="72">
        <f t="shared" si="36"/>
        <v>2.6909336682364167</v>
      </c>
      <c r="AW90" s="72">
        <f t="shared" si="37"/>
        <v>1.1955944259058691</v>
      </c>
      <c r="AX90" s="72">
        <f t="shared" si="38"/>
        <v>719.73320540488623</v>
      </c>
      <c r="AY90" s="72">
        <f t="shared" si="39"/>
        <v>368.92103479090099</v>
      </c>
      <c r="AZ90" s="72">
        <f t="shared" si="40"/>
        <v>7.4415577906971189E-2</v>
      </c>
      <c r="BA90" s="72">
        <f t="shared" si="41"/>
        <v>0.58052596032710024</v>
      </c>
      <c r="BB90" s="72">
        <f t="shared" si="42"/>
        <v>2.6909336908040595</v>
      </c>
      <c r="BC90" s="72">
        <f t="shared" si="43"/>
        <v>1.1955944270038319</v>
      </c>
      <c r="BD90" s="72">
        <f t="shared" si="44"/>
        <v>719.73320050939185</v>
      </c>
      <c r="BE90" s="72">
        <f t="shared" si="45"/>
        <v>368.92103461177055</v>
      </c>
      <c r="BF90" s="72">
        <f t="shared" si="46"/>
        <v>7.4415577862287557E-2</v>
      </c>
      <c r="BG90" s="72">
        <f t="shared" si="47"/>
        <v>0.58052595979005528</v>
      </c>
      <c r="BH90" s="72">
        <f t="shared" si="48"/>
        <v>2.6909336919415718</v>
      </c>
      <c r="BI90" s="72">
        <f t="shared" si="49"/>
        <v>1.1955944270591741</v>
      </c>
      <c r="BJ90" s="72">
        <f t="shared" si="50"/>
        <v>719.73320026263673</v>
      </c>
      <c r="BK90" s="72">
        <f t="shared" si="51"/>
        <v>368.92103460274166</v>
      </c>
      <c r="BL90" s="72">
        <f t="shared" si="52"/>
        <v>7.4415577860035317E-2</v>
      </c>
      <c r="BM90" s="72">
        <f t="shared" si="53"/>
        <v>0.58052595976298582</v>
      </c>
      <c r="BN90" s="72">
        <f t="shared" si="54"/>
        <v>2.6909336919989078</v>
      </c>
      <c r="BO90" s="72">
        <f t="shared" si="55"/>
        <v>1.1955944270619636</v>
      </c>
      <c r="BP90" s="72">
        <f t="shared" si="56"/>
        <v>719.73320025019837</v>
      </c>
      <c r="BQ90" s="72">
        <f t="shared" si="57"/>
        <v>368.92103460228645</v>
      </c>
      <c r="BR90" s="72">
        <f t="shared" si="58"/>
        <v>7.4415577859921755E-2</v>
      </c>
      <c r="BS90" s="72">
        <f t="shared" si="59"/>
        <v>0.58052595976162125</v>
      </c>
      <c r="BT90" s="72">
        <f t="shared" si="60"/>
        <v>2.6909336920017983</v>
      </c>
      <c r="BU90" s="72">
        <f t="shared" si="61"/>
        <v>1.1955944270621042</v>
      </c>
      <c r="BV90" s="72">
        <f t="shared" si="62"/>
        <v>719.73320024957161</v>
      </c>
      <c r="BW90" s="72">
        <f t="shared" si="63"/>
        <v>368.9210346022636</v>
      </c>
      <c r="BX90" s="72">
        <f t="shared" si="64"/>
        <v>7.4415577859916066E-2</v>
      </c>
      <c r="BY90" s="72">
        <f t="shared" si="65"/>
        <v>0.58052595976155275</v>
      </c>
      <c r="BZ90" s="72">
        <f t="shared" si="66"/>
        <v>2.6909336920019435</v>
      </c>
      <c r="CA90" s="72">
        <f t="shared" si="67"/>
        <v>1.1955944270621113</v>
      </c>
      <c r="CB90" s="72">
        <f t="shared" si="68"/>
        <v>719.73320024954103</v>
      </c>
      <c r="CC90" s="72">
        <f t="shared" si="69"/>
        <v>368.92103460226247</v>
      </c>
      <c r="CD90" s="72">
        <f t="shared" si="70"/>
        <v>7.4415577859915774E-2</v>
      </c>
      <c r="CE90" s="72">
        <f t="shared" si="71"/>
        <v>0.58052595976154941</v>
      </c>
      <c r="CF90" s="72">
        <f t="shared" si="72"/>
        <v>2.6909336920019507</v>
      </c>
      <c r="CG90" s="72">
        <f t="shared" si="73"/>
        <v>1.1955944270621115</v>
      </c>
      <c r="CH90" s="72">
        <f t="shared" si="74"/>
        <v>719.73320024953853</v>
      </c>
      <c r="CI90" s="72">
        <f t="shared" si="75"/>
        <v>368.92103460226235</v>
      </c>
      <c r="CJ90" s="72">
        <f t="shared" si="76"/>
        <v>7.4415577859915746E-2</v>
      </c>
      <c r="CK90" s="72">
        <f t="shared" si="77"/>
        <v>0.58052595976154897</v>
      </c>
      <c r="CL90" s="72">
        <f t="shared" si="78"/>
        <v>2.6909336920019511</v>
      </c>
      <c r="CM90" s="72">
        <f t="shared" si="79"/>
        <v>1.1955944270621117</v>
      </c>
      <c r="CN90" s="72">
        <f t="shared" si="80"/>
        <v>719.73320024953841</v>
      </c>
      <c r="CO90" s="72">
        <f t="shared" si="81"/>
        <v>368.92103460226235</v>
      </c>
      <c r="CP90" s="72">
        <f t="shared" si="82"/>
        <v>7.4415577859915746E-2</v>
      </c>
      <c r="CQ90" s="72">
        <f t="shared" si="83"/>
        <v>0.58052595976154897</v>
      </c>
      <c r="CR90" s="72">
        <f t="shared" si="84"/>
        <v>2.6909336920019511</v>
      </c>
      <c r="CS90" s="72">
        <f t="shared" si="85"/>
        <v>1.1955944270621117</v>
      </c>
      <c r="CT90" s="72">
        <f t="shared" si="86"/>
        <v>719.73320024953841</v>
      </c>
      <c r="CU90" s="72">
        <f t="shared" si="87"/>
        <v>368.92103460226235</v>
      </c>
      <c r="CV90" s="72">
        <f t="shared" si="88"/>
        <v>7.4415577859915746E-2</v>
      </c>
      <c r="CW90" s="72">
        <f t="shared" si="89"/>
        <v>0.58052595976154897</v>
      </c>
      <c r="CX90" s="72">
        <f t="shared" si="90"/>
        <v>2.6909336920019511</v>
      </c>
      <c r="CY90" s="72">
        <f t="shared" si="91"/>
        <v>1.1955944270621117</v>
      </c>
      <c r="CZ90" s="72">
        <f t="shared" si="92"/>
        <v>719.73320024953841</v>
      </c>
      <c r="DA90" s="72">
        <f t="shared" si="93"/>
        <v>368.92103460226235</v>
      </c>
      <c r="DB90" s="72">
        <f t="shared" si="94"/>
        <v>7.4415577859915746E-2</v>
      </c>
      <c r="DC90" s="72">
        <f t="shared" si="95"/>
        <v>0.58052595976154897</v>
      </c>
      <c r="DD90" s="72">
        <f t="shared" si="96"/>
        <v>2.6909336920019511</v>
      </c>
      <c r="DE90" s="72">
        <f t="shared" si="97"/>
        <v>1.1955944270621117</v>
      </c>
      <c r="DF90" s="72">
        <f t="shared" si="98"/>
        <v>719.73320024953841</v>
      </c>
      <c r="DG90" s="72">
        <f t="shared" si="99"/>
        <v>368.92103460226235</v>
      </c>
      <c r="DH90" s="72">
        <f t="shared" si="100"/>
        <v>7.4415577859915746E-2</v>
      </c>
      <c r="DI90" s="72">
        <f t="shared" si="101"/>
        <v>0.58052595976154897</v>
      </c>
      <c r="DJ90" s="72">
        <f t="shared" si="102"/>
        <v>2.6909336920019511</v>
      </c>
      <c r="DK90" s="72">
        <f t="shared" si="103"/>
        <v>1.1955944270621117</v>
      </c>
      <c r="DL90" s="72">
        <f t="shared" si="104"/>
        <v>719.73320024953841</v>
      </c>
      <c r="DM90" s="72">
        <f t="shared" si="105"/>
        <v>368.92103460226235</v>
      </c>
      <c r="DN90" s="72">
        <f t="shared" si="106"/>
        <v>7.4415577859915746E-2</v>
      </c>
      <c r="DO90" s="72">
        <f t="shared" si="107"/>
        <v>0.58052595976154897</v>
      </c>
      <c r="DP90" s="72">
        <f t="shared" si="108"/>
        <v>2.6909336920019511</v>
      </c>
      <c r="DQ90" s="72">
        <f t="shared" si="109"/>
        <v>1.1955944270621117</v>
      </c>
      <c r="DR90" s="72">
        <f t="shared" si="110"/>
        <v>719.73320024953841</v>
      </c>
      <c r="DS90" s="72">
        <f t="shared" si="111"/>
        <v>368.92103460226235</v>
      </c>
      <c r="DT90" s="72">
        <f t="shared" si="112"/>
        <v>7.4415577859915746E-2</v>
      </c>
      <c r="DU90" s="72">
        <f t="shared" si="113"/>
        <v>0.58052595976154897</v>
      </c>
      <c r="DV90" s="72">
        <f t="shared" si="114"/>
        <v>2.6909336920019511</v>
      </c>
      <c r="DW90" s="72">
        <f t="shared" si="115"/>
        <v>1.1955944270621117</v>
      </c>
      <c r="DX90" s="72">
        <f t="shared" si="116"/>
        <v>719.73320024953841</v>
      </c>
      <c r="DY90" s="72">
        <f t="shared" si="117"/>
        <v>368.92103460226235</v>
      </c>
      <c r="DZ90" s="72">
        <f t="shared" si="118"/>
        <v>7.4415577859915746E-2</v>
      </c>
      <c r="EA90" s="72">
        <f t="shared" si="119"/>
        <v>0.58052595976154897</v>
      </c>
      <c r="EB90" s="72">
        <f t="shared" si="120"/>
        <v>2.6909336920019511</v>
      </c>
      <c r="EC90" s="72">
        <f t="shared" si="121"/>
        <v>1.1955944270621117</v>
      </c>
      <c r="ED90" s="72">
        <f t="shared" si="122"/>
        <v>719.73320024953841</v>
      </c>
      <c r="EE90" s="72">
        <f t="shared" si="123"/>
        <v>368.92103460226235</v>
      </c>
      <c r="EF90" s="72">
        <f t="shared" si="124"/>
        <v>7.4415577859915746E-2</v>
      </c>
      <c r="EG90" s="72">
        <f t="shared" si="125"/>
        <v>0.58052595976154897</v>
      </c>
      <c r="EH90" s="72">
        <f t="shared" si="126"/>
        <v>2.6909336920019511</v>
      </c>
      <c r="EI90" s="72">
        <f t="shared" si="127"/>
        <v>1.1955944270621117</v>
      </c>
      <c r="EJ90" s="72">
        <f t="shared" si="128"/>
        <v>0.41195526634820923</v>
      </c>
      <c r="EK90" s="72">
        <f t="shared" si="129"/>
        <v>204.38786228407227</v>
      </c>
      <c r="EL90" s="71"/>
      <c r="EM90" s="71"/>
      <c r="EN90" s="71"/>
    </row>
    <row r="91" spans="14:144" x14ac:dyDescent="0.3">
      <c r="N91" s="73">
        <v>0.23</v>
      </c>
      <c r="O91" s="72">
        <f t="shared" si="130"/>
        <v>381.27992351741568</v>
      </c>
      <c r="P91" s="72">
        <f t="shared" si="131"/>
        <v>7.7459136042641277E-2</v>
      </c>
      <c r="Q91" s="72">
        <f t="shared" si="132"/>
        <v>0.61750790200089667</v>
      </c>
      <c r="R91" s="72">
        <f t="shared" si="12"/>
        <v>2.5185397548401203</v>
      </c>
      <c r="S91" s="72">
        <f t="shared" si="13"/>
        <v>1.2047881601058714</v>
      </c>
      <c r="T91" s="72">
        <f t="shared" si="133"/>
        <v>734.49100823488004</v>
      </c>
      <c r="U91" s="72">
        <f t="shared" si="134"/>
        <v>369.45656518190822</v>
      </c>
      <c r="V91" s="72">
        <f t="shared" si="135"/>
        <v>7.4549090639322454E-2</v>
      </c>
      <c r="W91" s="72">
        <f t="shared" si="136"/>
        <v>0.58213140497877391</v>
      </c>
      <c r="X91" s="72">
        <f t="shared" si="14"/>
        <v>2.5875145117774188</v>
      </c>
      <c r="Y91" s="72">
        <f t="shared" si="15"/>
        <v>1.2086627214115786</v>
      </c>
      <c r="Z91" s="72">
        <f t="shared" si="137"/>
        <v>719.33016043139946</v>
      </c>
      <c r="AA91" s="72">
        <f t="shared" si="138"/>
        <v>368.9062836490973</v>
      </c>
      <c r="AB91" s="72">
        <f t="shared" si="16"/>
        <v>7.4411898214755481E-2</v>
      </c>
      <c r="AC91" s="72">
        <f t="shared" si="17"/>
        <v>0.58048173532965353</v>
      </c>
      <c r="AD91" s="72">
        <f t="shared" si="18"/>
        <v>2.5908053874832504</v>
      </c>
      <c r="AE91" s="72">
        <f t="shared" si="19"/>
        <v>1.208844048458207</v>
      </c>
      <c r="AF91" s="72">
        <f t="shared" si="20"/>
        <v>718.57943939017503</v>
      </c>
      <c r="AG91" s="72">
        <f t="shared" si="21"/>
        <v>368.87878980023629</v>
      </c>
      <c r="AH91" s="72">
        <f t="shared" si="22"/>
        <v>7.4405039537336168E-2</v>
      </c>
      <c r="AI91" s="72">
        <f t="shared" si="23"/>
        <v>0.58039930632169956</v>
      </c>
      <c r="AJ91" s="72">
        <f t="shared" si="24"/>
        <v>2.5909700001599907</v>
      </c>
      <c r="AK91" s="72">
        <f t="shared" si="25"/>
        <v>1.2088531104276856</v>
      </c>
      <c r="AL91" s="72">
        <f t="shared" si="26"/>
        <v>718.54182086375135</v>
      </c>
      <c r="AM91" s="72">
        <f t="shared" si="27"/>
        <v>368.87741146951805</v>
      </c>
      <c r="AN91" s="72">
        <f t="shared" si="28"/>
        <v>7.4404695685582778E-2</v>
      </c>
      <c r="AO91" s="72">
        <f t="shared" si="29"/>
        <v>0.58039517394813489</v>
      </c>
      <c r="AP91" s="72">
        <f t="shared" si="30"/>
        <v>2.590978253052926</v>
      </c>
      <c r="AQ91" s="72">
        <f t="shared" si="31"/>
        <v>1.2088535647310474</v>
      </c>
      <c r="AR91" s="72">
        <f t="shared" si="32"/>
        <v>718.53993468301314</v>
      </c>
      <c r="AS91" s="72">
        <f t="shared" si="33"/>
        <v>368.87734235890866</v>
      </c>
      <c r="AT91" s="72">
        <f t="shared" si="34"/>
        <v>7.440467844455384E-2</v>
      </c>
      <c r="AU91" s="72">
        <f t="shared" si="35"/>
        <v>0.58039496674756663</v>
      </c>
      <c r="AV91" s="72">
        <f t="shared" si="36"/>
        <v>2.5909786668608028</v>
      </c>
      <c r="AW91" s="72">
        <f t="shared" si="37"/>
        <v>1.2088535875101973</v>
      </c>
      <c r="AX91" s="72">
        <f t="shared" si="38"/>
        <v>718.53984010770205</v>
      </c>
      <c r="AY91" s="72">
        <f t="shared" si="39"/>
        <v>368.87733889361789</v>
      </c>
      <c r="AZ91" s="72">
        <f t="shared" si="40"/>
        <v>7.4404677580067441E-2</v>
      </c>
      <c r="BA91" s="72">
        <f t="shared" si="41"/>
        <v>0.58039495635827576</v>
      </c>
      <c r="BB91" s="72">
        <f t="shared" si="42"/>
        <v>2.5909786876096401</v>
      </c>
      <c r="BC91" s="72">
        <f t="shared" si="43"/>
        <v>1.2088535886523719</v>
      </c>
      <c r="BD91" s="72">
        <f t="shared" si="44"/>
        <v>718.53983536557769</v>
      </c>
      <c r="BE91" s="72">
        <f t="shared" si="45"/>
        <v>368.87733871986393</v>
      </c>
      <c r="BF91" s="72">
        <f t="shared" si="46"/>
        <v>7.4404677536721003E-2</v>
      </c>
      <c r="BG91" s="72">
        <f t="shared" si="47"/>
        <v>0.5803949558373438</v>
      </c>
      <c r="BH91" s="72">
        <f t="shared" si="48"/>
        <v>2.5909786886500128</v>
      </c>
      <c r="BI91" s="72">
        <f t="shared" si="49"/>
        <v>1.2088535887096419</v>
      </c>
      <c r="BJ91" s="72">
        <f t="shared" si="50"/>
        <v>718.53983512780201</v>
      </c>
      <c r="BK91" s="72">
        <f t="shared" si="51"/>
        <v>368.87733871115165</v>
      </c>
      <c r="BL91" s="72">
        <f t="shared" si="52"/>
        <v>7.4404677534547561E-2</v>
      </c>
      <c r="BM91" s="72">
        <f t="shared" si="53"/>
        <v>0.58039495581122369</v>
      </c>
      <c r="BN91" s="72">
        <f t="shared" si="54"/>
        <v>2.5909786887021782</v>
      </c>
      <c r="BO91" s="72">
        <f t="shared" si="55"/>
        <v>1.2088535887125134</v>
      </c>
      <c r="BP91" s="72">
        <f t="shared" si="56"/>
        <v>718.5398351158791</v>
      </c>
      <c r="BQ91" s="72">
        <f t="shared" si="57"/>
        <v>368.87733871071475</v>
      </c>
      <c r="BR91" s="72">
        <f t="shared" si="58"/>
        <v>7.4404677534438579E-2</v>
      </c>
      <c r="BS91" s="72">
        <f t="shared" si="59"/>
        <v>0.58039495580991385</v>
      </c>
      <c r="BT91" s="72">
        <f t="shared" si="60"/>
        <v>2.5909786887047934</v>
      </c>
      <c r="BU91" s="72">
        <f t="shared" si="61"/>
        <v>1.2088535887126575</v>
      </c>
      <c r="BV91" s="72">
        <f t="shared" si="62"/>
        <v>718.53983511528099</v>
      </c>
      <c r="BW91" s="72">
        <f t="shared" si="63"/>
        <v>368.87733871069292</v>
      </c>
      <c r="BX91" s="72">
        <f t="shared" si="64"/>
        <v>7.4404677534433125E-2</v>
      </c>
      <c r="BY91" s="72">
        <f t="shared" si="65"/>
        <v>0.58039495580984823</v>
      </c>
      <c r="BZ91" s="72">
        <f t="shared" si="66"/>
        <v>2.5909786887049249</v>
      </c>
      <c r="CA91" s="72">
        <f t="shared" si="67"/>
        <v>1.2088535887126648</v>
      </c>
      <c r="CB91" s="72">
        <f t="shared" si="68"/>
        <v>718.53983511525155</v>
      </c>
      <c r="CC91" s="72">
        <f t="shared" si="69"/>
        <v>368.87733871069179</v>
      </c>
      <c r="CD91" s="72">
        <f t="shared" si="70"/>
        <v>7.4404677534432834E-2</v>
      </c>
      <c r="CE91" s="72">
        <f t="shared" si="71"/>
        <v>0.58039495580984479</v>
      </c>
      <c r="CF91" s="72">
        <f t="shared" si="72"/>
        <v>2.590978688704932</v>
      </c>
      <c r="CG91" s="72">
        <f t="shared" si="73"/>
        <v>1.208853588712665</v>
      </c>
      <c r="CH91" s="72">
        <f t="shared" si="74"/>
        <v>718.53983511524973</v>
      </c>
      <c r="CI91" s="72">
        <f t="shared" si="75"/>
        <v>368.87733871069179</v>
      </c>
      <c r="CJ91" s="72">
        <f t="shared" si="76"/>
        <v>7.4404677534432834E-2</v>
      </c>
      <c r="CK91" s="72">
        <f t="shared" si="77"/>
        <v>0.58039495580984479</v>
      </c>
      <c r="CL91" s="72">
        <f t="shared" si="78"/>
        <v>2.590978688704932</v>
      </c>
      <c r="CM91" s="72">
        <f t="shared" si="79"/>
        <v>1.208853588712665</v>
      </c>
      <c r="CN91" s="72">
        <f t="shared" si="80"/>
        <v>718.53983511524973</v>
      </c>
      <c r="CO91" s="72">
        <f t="shared" si="81"/>
        <v>368.87733871069179</v>
      </c>
      <c r="CP91" s="72">
        <f t="shared" si="82"/>
        <v>7.4404677534432834E-2</v>
      </c>
      <c r="CQ91" s="72">
        <f t="shared" si="83"/>
        <v>0.58039495580984479</v>
      </c>
      <c r="CR91" s="72">
        <f t="shared" si="84"/>
        <v>2.590978688704932</v>
      </c>
      <c r="CS91" s="72">
        <f t="shared" si="85"/>
        <v>1.208853588712665</v>
      </c>
      <c r="CT91" s="72">
        <f t="shared" si="86"/>
        <v>718.53983511524973</v>
      </c>
      <c r="CU91" s="72">
        <f t="shared" si="87"/>
        <v>368.87733871069179</v>
      </c>
      <c r="CV91" s="72">
        <f t="shared" si="88"/>
        <v>7.4404677534432834E-2</v>
      </c>
      <c r="CW91" s="72">
        <f t="shared" si="89"/>
        <v>0.58039495580984479</v>
      </c>
      <c r="CX91" s="72">
        <f t="shared" si="90"/>
        <v>2.590978688704932</v>
      </c>
      <c r="CY91" s="72">
        <f t="shared" si="91"/>
        <v>1.208853588712665</v>
      </c>
      <c r="CZ91" s="72">
        <f t="shared" si="92"/>
        <v>718.53983511524973</v>
      </c>
      <c r="DA91" s="72">
        <f t="shared" si="93"/>
        <v>368.87733871069179</v>
      </c>
      <c r="DB91" s="72">
        <f t="shared" si="94"/>
        <v>7.4404677534432834E-2</v>
      </c>
      <c r="DC91" s="72">
        <f t="shared" si="95"/>
        <v>0.58039495580984479</v>
      </c>
      <c r="DD91" s="72">
        <f t="shared" si="96"/>
        <v>2.590978688704932</v>
      </c>
      <c r="DE91" s="72">
        <f t="shared" si="97"/>
        <v>1.208853588712665</v>
      </c>
      <c r="DF91" s="72">
        <f t="shared" si="98"/>
        <v>718.53983511524973</v>
      </c>
      <c r="DG91" s="72">
        <f t="shared" si="99"/>
        <v>368.87733871069179</v>
      </c>
      <c r="DH91" s="72">
        <f t="shared" si="100"/>
        <v>7.4404677534432834E-2</v>
      </c>
      <c r="DI91" s="72">
        <f t="shared" si="101"/>
        <v>0.58039495580984479</v>
      </c>
      <c r="DJ91" s="72">
        <f t="shared" si="102"/>
        <v>2.590978688704932</v>
      </c>
      <c r="DK91" s="72">
        <f t="shared" si="103"/>
        <v>1.208853588712665</v>
      </c>
      <c r="DL91" s="72">
        <f t="shared" si="104"/>
        <v>718.53983511524973</v>
      </c>
      <c r="DM91" s="72">
        <f t="shared" si="105"/>
        <v>368.87733871069179</v>
      </c>
      <c r="DN91" s="72">
        <f t="shared" si="106"/>
        <v>7.4404677534432834E-2</v>
      </c>
      <c r="DO91" s="72">
        <f t="shared" si="107"/>
        <v>0.58039495580984479</v>
      </c>
      <c r="DP91" s="72">
        <f t="shared" si="108"/>
        <v>2.590978688704932</v>
      </c>
      <c r="DQ91" s="72">
        <f t="shared" si="109"/>
        <v>1.208853588712665</v>
      </c>
      <c r="DR91" s="72">
        <f t="shared" si="110"/>
        <v>718.53983511524973</v>
      </c>
      <c r="DS91" s="72">
        <f t="shared" si="111"/>
        <v>368.87733871069179</v>
      </c>
      <c r="DT91" s="72">
        <f t="shared" si="112"/>
        <v>7.4404677534432834E-2</v>
      </c>
      <c r="DU91" s="72">
        <f t="shared" si="113"/>
        <v>0.58039495580984479</v>
      </c>
      <c r="DV91" s="72">
        <f t="shared" si="114"/>
        <v>2.590978688704932</v>
      </c>
      <c r="DW91" s="72">
        <f t="shared" si="115"/>
        <v>1.208853588712665</v>
      </c>
      <c r="DX91" s="72">
        <f t="shared" si="116"/>
        <v>718.53983511524973</v>
      </c>
      <c r="DY91" s="72">
        <f t="shared" si="117"/>
        <v>368.87733871069179</v>
      </c>
      <c r="DZ91" s="72">
        <f t="shared" si="118"/>
        <v>7.4404677534432834E-2</v>
      </c>
      <c r="EA91" s="72">
        <f t="shared" si="119"/>
        <v>0.58039495580984479</v>
      </c>
      <c r="EB91" s="72">
        <f t="shared" si="120"/>
        <v>2.590978688704932</v>
      </c>
      <c r="EC91" s="72">
        <f t="shared" si="121"/>
        <v>1.208853588712665</v>
      </c>
      <c r="ED91" s="72">
        <f t="shared" si="122"/>
        <v>718.53983511524973</v>
      </c>
      <c r="EE91" s="72">
        <f t="shared" si="123"/>
        <v>368.87733871069179</v>
      </c>
      <c r="EF91" s="72">
        <f t="shared" si="124"/>
        <v>7.4404677534432834E-2</v>
      </c>
      <c r="EG91" s="72">
        <f t="shared" si="125"/>
        <v>0.58039495580984479</v>
      </c>
      <c r="EH91" s="72">
        <f t="shared" si="126"/>
        <v>2.590978688704932</v>
      </c>
      <c r="EI91" s="72">
        <f t="shared" si="127"/>
        <v>1.208853588712665</v>
      </c>
      <c r="EJ91" s="72">
        <f t="shared" si="128"/>
        <v>0.41399526341875159</v>
      </c>
      <c r="EK91" s="72">
        <f t="shared" si="129"/>
        <v>204.30920967924527</v>
      </c>
      <c r="EL91" s="71"/>
      <c r="EM91" s="71"/>
      <c r="EN91" s="71"/>
    </row>
    <row r="92" spans="14:144" x14ac:dyDescent="0.3">
      <c r="N92" s="73">
        <v>0.24</v>
      </c>
      <c r="O92" s="72">
        <f t="shared" si="130"/>
        <v>381.247677208308</v>
      </c>
      <c r="P92" s="72">
        <f t="shared" si="131"/>
        <v>7.7451297023113291E-2</v>
      </c>
      <c r="Q92" s="72">
        <f t="shared" si="132"/>
        <v>0.61741162466229083</v>
      </c>
      <c r="R92" s="72">
        <f t="shared" si="12"/>
        <v>2.4303905513429562</v>
      </c>
      <c r="S92" s="72">
        <f t="shared" si="13"/>
        <v>1.2180821589962054</v>
      </c>
      <c r="T92" s="72">
        <f t="shared" si="133"/>
        <v>733.2843282096984</v>
      </c>
      <c r="U92" s="72">
        <f t="shared" si="134"/>
        <v>369.41310906300464</v>
      </c>
      <c r="V92" s="72">
        <f t="shared" si="135"/>
        <v>7.4538262140385114E-2</v>
      </c>
      <c r="W92" s="72">
        <f t="shared" si="136"/>
        <v>0.58200113803481268</v>
      </c>
      <c r="X92" s="72">
        <f t="shared" si="14"/>
        <v>2.4955930066806618</v>
      </c>
      <c r="Y92" s="72">
        <f t="shared" si="15"/>
        <v>1.222217824779378</v>
      </c>
      <c r="Z92" s="72">
        <f t="shared" si="137"/>
        <v>718.20815275165228</v>
      </c>
      <c r="AA92" s="72">
        <f t="shared" si="138"/>
        <v>368.86518339386009</v>
      </c>
      <c r="AB92" s="72">
        <f t="shared" si="16"/>
        <v>7.4401645108255282E-2</v>
      </c>
      <c r="AC92" s="72">
        <f t="shared" si="17"/>
        <v>0.58035851288849494</v>
      </c>
      <c r="AD92" s="72">
        <f t="shared" si="18"/>
        <v>2.4986881636592049</v>
      </c>
      <c r="AE92" s="72">
        <f t="shared" si="19"/>
        <v>1.222410238620683</v>
      </c>
      <c r="AF92" s="72">
        <f t="shared" si="20"/>
        <v>717.46532491355993</v>
      </c>
      <c r="AG92" s="72">
        <f t="shared" si="21"/>
        <v>368.83794397953557</v>
      </c>
      <c r="AH92" s="72">
        <f t="shared" si="22"/>
        <v>7.4394849326584453E-2</v>
      </c>
      <c r="AI92" s="72">
        <f t="shared" si="23"/>
        <v>0.58027684584078565</v>
      </c>
      <c r="AJ92" s="72">
        <f t="shared" si="24"/>
        <v>2.498842213363508</v>
      </c>
      <c r="AK92" s="72">
        <f t="shared" si="25"/>
        <v>1.2224198063292868</v>
      </c>
      <c r="AL92" s="72">
        <f t="shared" si="26"/>
        <v>717.42828789022872</v>
      </c>
      <c r="AM92" s="72">
        <f t="shared" si="27"/>
        <v>368.83658523257463</v>
      </c>
      <c r="AN92" s="72">
        <f t="shared" si="28"/>
        <v>7.4394510331746086E-2</v>
      </c>
      <c r="AO92" s="72">
        <f t="shared" si="29"/>
        <v>0.58027277213870543</v>
      </c>
      <c r="AP92" s="72">
        <f t="shared" si="30"/>
        <v>2.4988498980587277</v>
      </c>
      <c r="AQ92" s="72">
        <f t="shared" si="31"/>
        <v>1.2224202835875999</v>
      </c>
      <c r="AR92" s="72">
        <f t="shared" si="32"/>
        <v>717.42644015316682</v>
      </c>
      <c r="AS92" s="72">
        <f t="shared" si="33"/>
        <v>368.83651744465533</v>
      </c>
      <c r="AT92" s="72">
        <f t="shared" si="34"/>
        <v>7.4394493419260313E-2</v>
      </c>
      <c r="AU92" s="72">
        <f t="shared" si="35"/>
        <v>0.58027256890157131</v>
      </c>
      <c r="AV92" s="72">
        <f t="shared" si="36"/>
        <v>2.4988502814494598</v>
      </c>
      <c r="AW92" s="72">
        <f t="shared" si="37"/>
        <v>1.222420307398042</v>
      </c>
      <c r="AX92" s="72">
        <f t="shared" si="38"/>
        <v>717.42634796885</v>
      </c>
      <c r="AY92" s="72">
        <f t="shared" si="39"/>
        <v>368.83651406268609</v>
      </c>
      <c r="AZ92" s="72">
        <f t="shared" si="40"/>
        <v>7.4394492575488858E-2</v>
      </c>
      <c r="BA92" s="72">
        <f t="shared" si="41"/>
        <v>0.58027255876198081</v>
      </c>
      <c r="BB92" s="72">
        <f t="shared" si="42"/>
        <v>2.4988503005769962</v>
      </c>
      <c r="BC92" s="72">
        <f t="shared" si="43"/>
        <v>1.2224203085859553</v>
      </c>
      <c r="BD92" s="72">
        <f t="shared" si="44"/>
        <v>717.42634336973208</v>
      </c>
      <c r="BE92" s="72">
        <f t="shared" si="45"/>
        <v>368.83651389395811</v>
      </c>
      <c r="BF92" s="72">
        <f t="shared" si="46"/>
        <v>7.4394492533392725E-2</v>
      </c>
      <c r="BG92" s="72">
        <f t="shared" si="47"/>
        <v>0.58027255825611201</v>
      </c>
      <c r="BH92" s="72">
        <f t="shared" si="48"/>
        <v>2.4988503015312773</v>
      </c>
      <c r="BI92" s="72">
        <f t="shared" si="49"/>
        <v>1.222420308645221</v>
      </c>
      <c r="BJ92" s="72">
        <f t="shared" si="50"/>
        <v>717.42634314027941</v>
      </c>
      <c r="BK92" s="72">
        <f t="shared" si="51"/>
        <v>368.83651388554017</v>
      </c>
      <c r="BL92" s="72">
        <f t="shared" si="52"/>
        <v>7.439449253129253E-2</v>
      </c>
      <c r="BM92" s="72">
        <f t="shared" si="53"/>
        <v>0.58027255823087409</v>
      </c>
      <c r="BN92" s="72">
        <f t="shared" si="54"/>
        <v>2.4988503015788868</v>
      </c>
      <c r="BO92" s="72">
        <f t="shared" si="55"/>
        <v>1.2224203086481777</v>
      </c>
      <c r="BP92" s="72">
        <f t="shared" si="56"/>
        <v>717.4263431288324</v>
      </c>
      <c r="BQ92" s="72">
        <f t="shared" si="57"/>
        <v>368.83651388512021</v>
      </c>
      <c r="BR92" s="72">
        <f t="shared" si="58"/>
        <v>7.4394492531187739E-2</v>
      </c>
      <c r="BS92" s="72">
        <f t="shared" si="59"/>
        <v>0.58027255822961488</v>
      </c>
      <c r="BT92" s="72">
        <f t="shared" si="60"/>
        <v>2.4988503015812618</v>
      </c>
      <c r="BU92" s="72">
        <f t="shared" si="61"/>
        <v>1.2224203086483254</v>
      </c>
      <c r="BV92" s="72">
        <f t="shared" si="62"/>
        <v>717.42634312826146</v>
      </c>
      <c r="BW92" s="72">
        <f t="shared" si="63"/>
        <v>368.83651388509929</v>
      </c>
      <c r="BX92" s="72">
        <f t="shared" si="64"/>
        <v>7.4394492531182521E-2</v>
      </c>
      <c r="BY92" s="72">
        <f t="shared" si="65"/>
        <v>0.58027255822955215</v>
      </c>
      <c r="BZ92" s="72">
        <f t="shared" si="66"/>
        <v>2.4988503015813812</v>
      </c>
      <c r="CA92" s="72">
        <f t="shared" si="67"/>
        <v>1.2224203086483325</v>
      </c>
      <c r="CB92" s="72">
        <f t="shared" si="68"/>
        <v>717.42634312823282</v>
      </c>
      <c r="CC92" s="72">
        <f t="shared" si="69"/>
        <v>368.83651388509816</v>
      </c>
      <c r="CD92" s="72">
        <f t="shared" si="70"/>
        <v>7.439449253118223E-2</v>
      </c>
      <c r="CE92" s="72">
        <f t="shared" si="71"/>
        <v>0.58027255822954871</v>
      </c>
      <c r="CF92" s="72">
        <f t="shared" si="72"/>
        <v>2.498850301581387</v>
      </c>
      <c r="CG92" s="72">
        <f t="shared" si="73"/>
        <v>1.222420308648333</v>
      </c>
      <c r="CH92" s="72">
        <f t="shared" si="74"/>
        <v>717.42634312823122</v>
      </c>
      <c r="CI92" s="72">
        <f t="shared" si="75"/>
        <v>368.83651388509816</v>
      </c>
      <c r="CJ92" s="72">
        <f t="shared" si="76"/>
        <v>7.439449253118223E-2</v>
      </c>
      <c r="CK92" s="72">
        <f t="shared" si="77"/>
        <v>0.58027255822954871</v>
      </c>
      <c r="CL92" s="72">
        <f t="shared" si="78"/>
        <v>2.498850301581387</v>
      </c>
      <c r="CM92" s="72">
        <f t="shared" si="79"/>
        <v>1.222420308648333</v>
      </c>
      <c r="CN92" s="72">
        <f t="shared" si="80"/>
        <v>717.42634312823122</v>
      </c>
      <c r="CO92" s="72">
        <f t="shared" si="81"/>
        <v>368.83651388509816</v>
      </c>
      <c r="CP92" s="72">
        <f t="shared" si="82"/>
        <v>7.439449253118223E-2</v>
      </c>
      <c r="CQ92" s="72">
        <f t="shared" si="83"/>
        <v>0.58027255822954871</v>
      </c>
      <c r="CR92" s="72">
        <f t="shared" si="84"/>
        <v>2.498850301581387</v>
      </c>
      <c r="CS92" s="72">
        <f t="shared" si="85"/>
        <v>1.222420308648333</v>
      </c>
      <c r="CT92" s="72">
        <f t="shared" si="86"/>
        <v>717.42634312823122</v>
      </c>
      <c r="CU92" s="72">
        <f t="shared" si="87"/>
        <v>368.83651388509816</v>
      </c>
      <c r="CV92" s="72">
        <f t="shared" si="88"/>
        <v>7.439449253118223E-2</v>
      </c>
      <c r="CW92" s="72">
        <f t="shared" si="89"/>
        <v>0.58027255822954871</v>
      </c>
      <c r="CX92" s="72">
        <f t="shared" si="90"/>
        <v>2.498850301581387</v>
      </c>
      <c r="CY92" s="72">
        <f t="shared" si="91"/>
        <v>1.222420308648333</v>
      </c>
      <c r="CZ92" s="72">
        <f t="shared" si="92"/>
        <v>717.42634312823122</v>
      </c>
      <c r="DA92" s="72">
        <f t="shared" si="93"/>
        <v>368.83651388509816</v>
      </c>
      <c r="DB92" s="72">
        <f t="shared" si="94"/>
        <v>7.439449253118223E-2</v>
      </c>
      <c r="DC92" s="72">
        <f t="shared" si="95"/>
        <v>0.58027255822954871</v>
      </c>
      <c r="DD92" s="72">
        <f t="shared" si="96"/>
        <v>2.498850301581387</v>
      </c>
      <c r="DE92" s="72">
        <f t="shared" si="97"/>
        <v>1.222420308648333</v>
      </c>
      <c r="DF92" s="72">
        <f t="shared" si="98"/>
        <v>717.42634312823122</v>
      </c>
      <c r="DG92" s="72">
        <f t="shared" si="99"/>
        <v>368.83651388509816</v>
      </c>
      <c r="DH92" s="72">
        <f t="shared" si="100"/>
        <v>7.439449253118223E-2</v>
      </c>
      <c r="DI92" s="72">
        <f t="shared" si="101"/>
        <v>0.58027255822954871</v>
      </c>
      <c r="DJ92" s="72">
        <f t="shared" si="102"/>
        <v>2.498850301581387</v>
      </c>
      <c r="DK92" s="72">
        <f t="shared" si="103"/>
        <v>1.222420308648333</v>
      </c>
      <c r="DL92" s="72">
        <f t="shared" si="104"/>
        <v>717.42634312823122</v>
      </c>
      <c r="DM92" s="72">
        <f t="shared" si="105"/>
        <v>368.83651388509816</v>
      </c>
      <c r="DN92" s="72">
        <f t="shared" si="106"/>
        <v>7.439449253118223E-2</v>
      </c>
      <c r="DO92" s="72">
        <f t="shared" si="107"/>
        <v>0.58027255822954871</v>
      </c>
      <c r="DP92" s="72">
        <f t="shared" si="108"/>
        <v>2.498850301581387</v>
      </c>
      <c r="DQ92" s="72">
        <f t="shared" si="109"/>
        <v>1.222420308648333</v>
      </c>
      <c r="DR92" s="72">
        <f t="shared" si="110"/>
        <v>717.42634312823122</v>
      </c>
      <c r="DS92" s="72">
        <f t="shared" si="111"/>
        <v>368.83651388509816</v>
      </c>
      <c r="DT92" s="72">
        <f t="shared" si="112"/>
        <v>7.439449253118223E-2</v>
      </c>
      <c r="DU92" s="72">
        <f t="shared" si="113"/>
        <v>0.58027255822954871</v>
      </c>
      <c r="DV92" s="72">
        <f t="shared" si="114"/>
        <v>2.498850301581387</v>
      </c>
      <c r="DW92" s="72">
        <f t="shared" si="115"/>
        <v>1.222420308648333</v>
      </c>
      <c r="DX92" s="72">
        <f t="shared" si="116"/>
        <v>717.42634312823122</v>
      </c>
      <c r="DY92" s="72">
        <f t="shared" si="117"/>
        <v>368.83651388509816</v>
      </c>
      <c r="DZ92" s="72">
        <f t="shared" si="118"/>
        <v>7.439449253118223E-2</v>
      </c>
      <c r="EA92" s="72">
        <f t="shared" si="119"/>
        <v>0.58027255822954871</v>
      </c>
      <c r="EB92" s="72">
        <f t="shared" si="120"/>
        <v>2.498850301581387</v>
      </c>
      <c r="EC92" s="72">
        <f t="shared" si="121"/>
        <v>1.222420308648333</v>
      </c>
      <c r="ED92" s="72">
        <f t="shared" si="122"/>
        <v>717.42634312823122</v>
      </c>
      <c r="EE92" s="72">
        <f t="shared" si="123"/>
        <v>368.83651388509816</v>
      </c>
      <c r="EF92" s="72">
        <f t="shared" si="124"/>
        <v>7.439449253118223E-2</v>
      </c>
      <c r="EG92" s="72">
        <f t="shared" si="125"/>
        <v>0.58027255822954871</v>
      </c>
      <c r="EH92" s="72">
        <f t="shared" si="126"/>
        <v>2.498850301581387</v>
      </c>
      <c r="EI92" s="72">
        <f t="shared" si="127"/>
        <v>1.222420308648333</v>
      </c>
      <c r="EJ92" s="72">
        <f t="shared" si="128"/>
        <v>0.41598880803442628</v>
      </c>
      <c r="EK92" s="72">
        <f t="shared" si="129"/>
        <v>204.23572499317672</v>
      </c>
      <c r="EL92" s="71"/>
      <c r="EM92" s="71"/>
      <c r="EN92" s="71"/>
    </row>
    <row r="93" spans="14:144" x14ac:dyDescent="0.3">
      <c r="N93" s="73">
        <v>0.25</v>
      </c>
      <c r="O93" s="72">
        <f t="shared" si="130"/>
        <v>381.21543089920044</v>
      </c>
      <c r="P93" s="72">
        <f t="shared" si="131"/>
        <v>7.7443457470934743E-2</v>
      </c>
      <c r="Q93" s="72">
        <f t="shared" si="132"/>
        <v>0.6173153460505123</v>
      </c>
      <c r="R93" s="72">
        <f t="shared" si="12"/>
        <v>2.3489059757563977</v>
      </c>
      <c r="S93" s="72">
        <f t="shared" si="13"/>
        <v>1.2316747055334336</v>
      </c>
      <c r="T93" s="72">
        <f t="shared" si="133"/>
        <v>732.15126047820445</v>
      </c>
      <c r="U93" s="72">
        <f t="shared" si="134"/>
        <v>369.3722507024188</v>
      </c>
      <c r="V93" s="72">
        <f t="shared" si="135"/>
        <v>7.4528080068174629E-2</v>
      </c>
      <c r="W93" s="72">
        <f t="shared" si="136"/>
        <v>0.58187865694364382</v>
      </c>
      <c r="X93" s="72">
        <f t="shared" si="14"/>
        <v>2.4106267375245154</v>
      </c>
      <c r="Y93" s="72">
        <f t="shared" si="15"/>
        <v>1.2360835817304796</v>
      </c>
      <c r="Z93" s="72">
        <f t="shared" si="137"/>
        <v>717.15783578303319</v>
      </c>
      <c r="AA93" s="72">
        <f t="shared" si="138"/>
        <v>368.82666163855572</v>
      </c>
      <c r="AB93" s="72">
        <f t="shared" si="16"/>
        <v>7.4392034457644501E-2</v>
      </c>
      <c r="AC93" s="72">
        <f t="shared" si="17"/>
        <v>0.58024301985585713</v>
      </c>
      <c r="AD93" s="72">
        <f t="shared" si="18"/>
        <v>2.4135425152724692</v>
      </c>
      <c r="AE93" s="72">
        <f t="shared" si="19"/>
        <v>1.2362875658846257</v>
      </c>
      <c r="AF93" s="72">
        <f t="shared" si="20"/>
        <v>716.422591118073</v>
      </c>
      <c r="AG93" s="72">
        <f t="shared" si="21"/>
        <v>368.7996681163836</v>
      </c>
      <c r="AH93" s="72">
        <f t="shared" si="22"/>
        <v>7.4385299486977835E-2</v>
      </c>
      <c r="AI93" s="72">
        <f t="shared" si="23"/>
        <v>0.58016208922804013</v>
      </c>
      <c r="AJ93" s="72">
        <f t="shared" si="24"/>
        <v>2.4136869433233339</v>
      </c>
      <c r="AK93" s="72">
        <f t="shared" si="25"/>
        <v>1.2362976601153306</v>
      </c>
      <c r="AL93" s="72">
        <f t="shared" si="26"/>
        <v>716.38610761530072</v>
      </c>
      <c r="AM93" s="72">
        <f t="shared" si="27"/>
        <v>368.79832808370452</v>
      </c>
      <c r="AN93" s="72">
        <f t="shared" si="28"/>
        <v>7.4384965134712447E-2</v>
      </c>
      <c r="AO93" s="72">
        <f t="shared" si="29"/>
        <v>0.58015807159456567</v>
      </c>
      <c r="AP93" s="72">
        <f t="shared" si="30"/>
        <v>2.4136941135400303</v>
      </c>
      <c r="AQ93" s="72">
        <f t="shared" si="31"/>
        <v>1.2362981612254276</v>
      </c>
      <c r="AR93" s="72">
        <f t="shared" si="32"/>
        <v>716.38429621146634</v>
      </c>
      <c r="AS93" s="72">
        <f t="shared" si="33"/>
        <v>368.79826154970431</v>
      </c>
      <c r="AT93" s="72">
        <f t="shared" si="34"/>
        <v>7.4384948533754561E-2</v>
      </c>
      <c r="AU93" s="72">
        <f t="shared" si="35"/>
        <v>0.58015787211489722</v>
      </c>
      <c r="AV93" s="72">
        <f t="shared" si="36"/>
        <v>2.4136944695496738</v>
      </c>
      <c r="AW93" s="72">
        <f t="shared" si="37"/>
        <v>1.2362981861060707</v>
      </c>
      <c r="AX93" s="72">
        <f t="shared" si="38"/>
        <v>716.38420627275696</v>
      </c>
      <c r="AY93" s="72">
        <f t="shared" si="39"/>
        <v>368.79825824619547</v>
      </c>
      <c r="AZ93" s="72">
        <f t="shared" si="40"/>
        <v>7.4384947709493054E-2</v>
      </c>
      <c r="BA93" s="72">
        <f t="shared" si="41"/>
        <v>0.58015786221044463</v>
      </c>
      <c r="BB93" s="72">
        <f t="shared" si="42"/>
        <v>2.4136944872260675</v>
      </c>
      <c r="BC93" s="72">
        <f t="shared" si="43"/>
        <v>1.2362981873414307</v>
      </c>
      <c r="BD93" s="72">
        <f t="shared" si="44"/>
        <v>716.38420180716969</v>
      </c>
      <c r="BE93" s="72">
        <f t="shared" si="45"/>
        <v>368.7982580821714</v>
      </c>
      <c r="BF93" s="72">
        <f t="shared" si="46"/>
        <v>7.4384947668567278E-2</v>
      </c>
      <c r="BG93" s="72">
        <f t="shared" si="47"/>
        <v>0.58015786171867401</v>
      </c>
      <c r="BH93" s="72">
        <f t="shared" si="48"/>
        <v>2.4136944881037268</v>
      </c>
      <c r="BI93" s="72">
        <f t="shared" si="49"/>
        <v>1.2362981874027681</v>
      </c>
      <c r="BJ93" s="72">
        <f t="shared" si="50"/>
        <v>716.38420158544602</v>
      </c>
      <c r="BK93" s="72">
        <f t="shared" si="51"/>
        <v>368.79825807402733</v>
      </c>
      <c r="BL93" s="72">
        <f t="shared" si="52"/>
        <v>7.4384947666535223E-2</v>
      </c>
      <c r="BM93" s="72">
        <f t="shared" si="53"/>
        <v>0.58015786169425676</v>
      </c>
      <c r="BN93" s="72">
        <f t="shared" si="54"/>
        <v>2.4136944881473035</v>
      </c>
      <c r="BO93" s="72">
        <f t="shared" si="55"/>
        <v>1.2362981874058137</v>
      </c>
      <c r="BP93" s="72">
        <f t="shared" si="56"/>
        <v>716.38420157443727</v>
      </c>
      <c r="BQ93" s="72">
        <f t="shared" si="57"/>
        <v>368.79825807362306</v>
      </c>
      <c r="BR93" s="72">
        <f t="shared" si="58"/>
        <v>7.4384947666434359E-2</v>
      </c>
      <c r="BS93" s="72">
        <f t="shared" si="59"/>
        <v>0.58015786169304462</v>
      </c>
      <c r="BT93" s="72">
        <f t="shared" si="60"/>
        <v>2.4136944881494666</v>
      </c>
      <c r="BU93" s="72">
        <f t="shared" si="61"/>
        <v>1.2362981874059646</v>
      </c>
      <c r="BV93" s="72">
        <f t="shared" si="62"/>
        <v>716.38420157389055</v>
      </c>
      <c r="BW93" s="72">
        <f t="shared" si="63"/>
        <v>368.79825807360294</v>
      </c>
      <c r="BX93" s="72">
        <f t="shared" si="64"/>
        <v>7.4384947666429321E-2</v>
      </c>
      <c r="BY93" s="72">
        <f t="shared" si="65"/>
        <v>0.58015786169298433</v>
      </c>
      <c r="BZ93" s="72">
        <f t="shared" si="66"/>
        <v>2.4136944881495745</v>
      </c>
      <c r="CA93" s="72">
        <f t="shared" si="67"/>
        <v>1.2362981874059722</v>
      </c>
      <c r="CB93" s="72">
        <f t="shared" si="68"/>
        <v>716.38420157386361</v>
      </c>
      <c r="CC93" s="72">
        <f t="shared" si="69"/>
        <v>368.79825807360191</v>
      </c>
      <c r="CD93" s="72">
        <f t="shared" si="70"/>
        <v>7.4384947666429099E-2</v>
      </c>
      <c r="CE93" s="72">
        <f t="shared" si="71"/>
        <v>0.58015786169298122</v>
      </c>
      <c r="CF93" s="72">
        <f t="shared" si="72"/>
        <v>2.4136944881495799</v>
      </c>
      <c r="CG93" s="72">
        <f t="shared" si="73"/>
        <v>1.2362981874059726</v>
      </c>
      <c r="CH93" s="72">
        <f t="shared" si="74"/>
        <v>716.38420157386201</v>
      </c>
      <c r="CI93" s="72">
        <f t="shared" si="75"/>
        <v>368.79825807360191</v>
      </c>
      <c r="CJ93" s="72">
        <f t="shared" si="76"/>
        <v>7.4384947666429099E-2</v>
      </c>
      <c r="CK93" s="72">
        <f t="shared" si="77"/>
        <v>0.58015786169298122</v>
      </c>
      <c r="CL93" s="72">
        <f t="shared" si="78"/>
        <v>2.4136944881495799</v>
      </c>
      <c r="CM93" s="72">
        <f t="shared" si="79"/>
        <v>1.2362981874059726</v>
      </c>
      <c r="CN93" s="72">
        <f t="shared" si="80"/>
        <v>716.38420157386201</v>
      </c>
      <c r="CO93" s="72">
        <f t="shared" si="81"/>
        <v>368.79825807360191</v>
      </c>
      <c r="CP93" s="72">
        <f t="shared" si="82"/>
        <v>7.4384947666429099E-2</v>
      </c>
      <c r="CQ93" s="72">
        <f t="shared" si="83"/>
        <v>0.58015786169298122</v>
      </c>
      <c r="CR93" s="72">
        <f t="shared" si="84"/>
        <v>2.4136944881495799</v>
      </c>
      <c r="CS93" s="72">
        <f t="shared" si="85"/>
        <v>1.2362981874059726</v>
      </c>
      <c r="CT93" s="72">
        <f t="shared" si="86"/>
        <v>716.38420157386201</v>
      </c>
      <c r="CU93" s="72">
        <f t="shared" si="87"/>
        <v>368.79825807360191</v>
      </c>
      <c r="CV93" s="72">
        <f t="shared" si="88"/>
        <v>7.4384947666429099E-2</v>
      </c>
      <c r="CW93" s="72">
        <f t="shared" si="89"/>
        <v>0.58015786169298122</v>
      </c>
      <c r="CX93" s="72">
        <f t="shared" si="90"/>
        <v>2.4136944881495799</v>
      </c>
      <c r="CY93" s="72">
        <f t="shared" si="91"/>
        <v>1.2362981874059726</v>
      </c>
      <c r="CZ93" s="72">
        <f t="shared" si="92"/>
        <v>716.38420157386201</v>
      </c>
      <c r="DA93" s="72">
        <f t="shared" si="93"/>
        <v>368.79825807360191</v>
      </c>
      <c r="DB93" s="72">
        <f t="shared" si="94"/>
        <v>7.4384947666429099E-2</v>
      </c>
      <c r="DC93" s="72">
        <f t="shared" si="95"/>
        <v>0.58015786169298122</v>
      </c>
      <c r="DD93" s="72">
        <f t="shared" si="96"/>
        <v>2.4136944881495799</v>
      </c>
      <c r="DE93" s="72">
        <f t="shared" si="97"/>
        <v>1.2362981874059726</v>
      </c>
      <c r="DF93" s="72">
        <f t="shared" si="98"/>
        <v>716.38420157386201</v>
      </c>
      <c r="DG93" s="72">
        <f t="shared" si="99"/>
        <v>368.79825807360191</v>
      </c>
      <c r="DH93" s="72">
        <f t="shared" si="100"/>
        <v>7.4384947666429099E-2</v>
      </c>
      <c r="DI93" s="72">
        <f t="shared" si="101"/>
        <v>0.58015786169298122</v>
      </c>
      <c r="DJ93" s="72">
        <f t="shared" si="102"/>
        <v>2.4136944881495799</v>
      </c>
      <c r="DK93" s="72">
        <f t="shared" si="103"/>
        <v>1.2362981874059726</v>
      </c>
      <c r="DL93" s="72">
        <f t="shared" si="104"/>
        <v>716.38420157386201</v>
      </c>
      <c r="DM93" s="72">
        <f t="shared" si="105"/>
        <v>368.79825807360191</v>
      </c>
      <c r="DN93" s="72">
        <f t="shared" si="106"/>
        <v>7.4384947666429099E-2</v>
      </c>
      <c r="DO93" s="72">
        <f t="shared" si="107"/>
        <v>0.58015786169298122</v>
      </c>
      <c r="DP93" s="72">
        <f t="shared" si="108"/>
        <v>2.4136944881495799</v>
      </c>
      <c r="DQ93" s="72">
        <f t="shared" si="109"/>
        <v>1.2362981874059726</v>
      </c>
      <c r="DR93" s="72">
        <f t="shared" si="110"/>
        <v>716.38420157386201</v>
      </c>
      <c r="DS93" s="72">
        <f t="shared" si="111"/>
        <v>368.79825807360191</v>
      </c>
      <c r="DT93" s="72">
        <f t="shared" si="112"/>
        <v>7.4384947666429099E-2</v>
      </c>
      <c r="DU93" s="72">
        <f t="shared" si="113"/>
        <v>0.58015786169298122</v>
      </c>
      <c r="DV93" s="72">
        <f t="shared" si="114"/>
        <v>2.4136944881495799</v>
      </c>
      <c r="DW93" s="72">
        <f t="shared" si="115"/>
        <v>1.2362981874059726</v>
      </c>
      <c r="DX93" s="72">
        <f t="shared" si="116"/>
        <v>716.38420157386201</v>
      </c>
      <c r="DY93" s="72">
        <f t="shared" si="117"/>
        <v>368.79825807360191</v>
      </c>
      <c r="DZ93" s="72">
        <f t="shared" si="118"/>
        <v>7.4384947666429099E-2</v>
      </c>
      <c r="EA93" s="72">
        <f t="shared" si="119"/>
        <v>0.58015786169298122</v>
      </c>
      <c r="EB93" s="72">
        <f t="shared" si="120"/>
        <v>2.4136944881495799</v>
      </c>
      <c r="EC93" s="72">
        <f t="shared" si="121"/>
        <v>1.2362981874059726</v>
      </c>
      <c r="ED93" s="72">
        <f t="shared" si="122"/>
        <v>716.38420157386201</v>
      </c>
      <c r="EE93" s="72">
        <f t="shared" si="123"/>
        <v>368.79825807360191</v>
      </c>
      <c r="EF93" s="72">
        <f t="shared" si="124"/>
        <v>7.4384947666429099E-2</v>
      </c>
      <c r="EG93" s="72">
        <f t="shared" si="125"/>
        <v>0.58015786169298122</v>
      </c>
      <c r="EH93" s="72">
        <f t="shared" si="126"/>
        <v>2.4136944881495799</v>
      </c>
      <c r="EI93" s="72">
        <f t="shared" si="127"/>
        <v>1.2362981874059726</v>
      </c>
      <c r="EJ93" s="72">
        <f t="shared" si="128"/>
        <v>0.4179469426313972</v>
      </c>
      <c r="EK93" s="72">
        <f t="shared" si="129"/>
        <v>204.16686453248349</v>
      </c>
      <c r="EL93" s="71"/>
      <c r="EM93" s="71"/>
      <c r="EN93" s="71"/>
    </row>
    <row r="94" spans="14:144" x14ac:dyDescent="0.3">
      <c r="N94" s="73">
        <v>0.26</v>
      </c>
      <c r="O94" s="72">
        <f t="shared" si="130"/>
        <v>381.18318459009282</v>
      </c>
      <c r="P94" s="72">
        <f t="shared" si="131"/>
        <v>7.7435617386091476E-2</v>
      </c>
      <c r="Q94" s="72">
        <f t="shared" si="132"/>
        <v>0.61721906616670574</v>
      </c>
      <c r="R94" s="72">
        <f t="shared" si="12"/>
        <v>2.2733852191920034</v>
      </c>
      <c r="S94" s="72">
        <f t="shared" si="13"/>
        <v>1.2455692405491066</v>
      </c>
      <c r="T94" s="72">
        <f t="shared" si="133"/>
        <v>731.08494190899103</v>
      </c>
      <c r="U94" s="72">
        <f t="shared" si="134"/>
        <v>369.33375208234474</v>
      </c>
      <c r="V94" s="72">
        <f t="shared" si="135"/>
        <v>7.4518485264751091E-2</v>
      </c>
      <c r="W94" s="72">
        <f t="shared" si="136"/>
        <v>0.58176324844218197</v>
      </c>
      <c r="X94" s="72">
        <f t="shared" si="14"/>
        <v>2.3318824039067838</v>
      </c>
      <c r="Y94" s="72">
        <f t="shared" si="15"/>
        <v>1.2502642014253826</v>
      </c>
      <c r="Z94" s="72">
        <f t="shared" si="137"/>
        <v>716.1723252933707</v>
      </c>
      <c r="AA94" s="72">
        <f t="shared" si="138"/>
        <v>368.79047477470181</v>
      </c>
      <c r="AB94" s="72">
        <f t="shared" si="16"/>
        <v>7.4383005632779525E-2</v>
      </c>
      <c r="AC94" s="72">
        <f t="shared" si="17"/>
        <v>0.58013452608359883</v>
      </c>
      <c r="AD94" s="72">
        <f t="shared" si="18"/>
        <v>2.3346332401332992</v>
      </c>
      <c r="AE94" s="72">
        <f t="shared" si="19"/>
        <v>1.2504802742929468</v>
      </c>
      <c r="AF94" s="72">
        <f t="shared" si="20"/>
        <v>715.4443662633571</v>
      </c>
      <c r="AG94" s="72">
        <f t="shared" si="21"/>
        <v>368.76371876254234</v>
      </c>
      <c r="AH94" s="72">
        <f t="shared" si="22"/>
        <v>7.4376329423507609E-2</v>
      </c>
      <c r="AI94" s="72">
        <f t="shared" si="23"/>
        <v>0.58005430680821135</v>
      </c>
      <c r="AJ94" s="72">
        <f t="shared" si="24"/>
        <v>2.3347688743341699</v>
      </c>
      <c r="AK94" s="72">
        <f t="shared" si="25"/>
        <v>1.2504909174768351</v>
      </c>
      <c r="AL94" s="72">
        <f t="shared" si="26"/>
        <v>715.40840986083094</v>
      </c>
      <c r="AM94" s="72">
        <f t="shared" si="27"/>
        <v>368.76239661416264</v>
      </c>
      <c r="AN94" s="72">
        <f t="shared" si="28"/>
        <v>7.4375999509035742E-2</v>
      </c>
      <c r="AO94" s="72">
        <f t="shared" si="29"/>
        <v>0.5800503427584196</v>
      </c>
      <c r="AP94" s="72">
        <f t="shared" si="30"/>
        <v>2.3347755770819747</v>
      </c>
      <c r="AQ94" s="72">
        <f t="shared" si="31"/>
        <v>1.2504914434140364</v>
      </c>
      <c r="AR94" s="72">
        <f t="shared" si="32"/>
        <v>715.40663281914067</v>
      </c>
      <c r="AS94" s="72">
        <f t="shared" si="33"/>
        <v>368.76233126937586</v>
      </c>
      <c r="AT94" s="72">
        <f t="shared" si="34"/>
        <v>7.4375983203587667E-2</v>
      </c>
      <c r="AU94" s="72">
        <f t="shared" si="35"/>
        <v>0.58005014684241041</v>
      </c>
      <c r="AV94" s="72">
        <f t="shared" si="36"/>
        <v>2.3347759083540707</v>
      </c>
      <c r="AW94" s="72">
        <f t="shared" si="37"/>
        <v>1.2504914694075395</v>
      </c>
      <c r="AX94" s="72">
        <f t="shared" si="38"/>
        <v>715.4065449914516</v>
      </c>
      <c r="AY94" s="72">
        <f t="shared" si="39"/>
        <v>368.76232803980179</v>
      </c>
      <c r="AZ94" s="72">
        <f t="shared" si="40"/>
        <v>7.43759823977138E-2</v>
      </c>
      <c r="BA94" s="72">
        <f t="shared" si="41"/>
        <v>0.58005013715953746</v>
      </c>
      <c r="BB94" s="72">
        <f t="shared" si="42"/>
        <v>2.3347759247267295</v>
      </c>
      <c r="BC94" s="72">
        <f t="shared" si="43"/>
        <v>1.2504914706922319</v>
      </c>
      <c r="BD94" s="72">
        <f t="shared" si="44"/>
        <v>715.40654065068941</v>
      </c>
      <c r="BE94" s="72">
        <f t="shared" si="45"/>
        <v>368.76232788018444</v>
      </c>
      <c r="BF94" s="72">
        <f t="shared" si="46"/>
        <v>7.4375982357884576E-2</v>
      </c>
      <c r="BG94" s="72">
        <f t="shared" si="47"/>
        <v>0.58005013668097427</v>
      </c>
      <c r="BH94" s="72">
        <f t="shared" si="48"/>
        <v>2.3347759255359266</v>
      </c>
      <c r="BI94" s="72">
        <f t="shared" si="49"/>
        <v>1.2504914707557262</v>
      </c>
      <c r="BJ94" s="72">
        <f t="shared" si="50"/>
        <v>715.40654043615314</v>
      </c>
      <c r="BK94" s="72">
        <f t="shared" si="51"/>
        <v>368.76232787229571</v>
      </c>
      <c r="BL94" s="72">
        <f t="shared" si="52"/>
        <v>7.4375982355916095E-2</v>
      </c>
      <c r="BM94" s="72">
        <f t="shared" si="53"/>
        <v>0.58005013665732241</v>
      </c>
      <c r="BN94" s="72">
        <f t="shared" si="54"/>
        <v>2.3347759255759195</v>
      </c>
      <c r="BO94" s="72">
        <f t="shared" si="55"/>
        <v>1.2504914707588639</v>
      </c>
      <c r="BP94" s="72">
        <f t="shared" si="56"/>
        <v>715.40654042555104</v>
      </c>
      <c r="BQ94" s="72">
        <f t="shared" si="57"/>
        <v>368.76232787190577</v>
      </c>
      <c r="BR94" s="72">
        <f t="shared" si="58"/>
        <v>7.4375982355818784E-2</v>
      </c>
      <c r="BS94" s="72">
        <f t="shared" si="59"/>
        <v>0.58005013665615335</v>
      </c>
      <c r="BT94" s="72">
        <f t="shared" si="60"/>
        <v>2.3347759255778961</v>
      </c>
      <c r="BU94" s="72">
        <f t="shared" si="61"/>
        <v>1.2504914707590191</v>
      </c>
      <c r="BV94" s="72">
        <f t="shared" si="62"/>
        <v>715.40654042502615</v>
      </c>
      <c r="BW94" s="72">
        <f t="shared" si="63"/>
        <v>368.76232787188644</v>
      </c>
      <c r="BX94" s="72">
        <f t="shared" si="64"/>
        <v>7.4375982355813955E-2</v>
      </c>
      <c r="BY94" s="72">
        <f t="shared" si="65"/>
        <v>0.58005013665609539</v>
      </c>
      <c r="BZ94" s="72">
        <f t="shared" si="66"/>
        <v>2.3347759255779938</v>
      </c>
      <c r="CA94" s="72">
        <f t="shared" si="67"/>
        <v>1.2504914707590269</v>
      </c>
      <c r="CB94" s="72">
        <f t="shared" si="68"/>
        <v>715.40654042500068</v>
      </c>
      <c r="CC94" s="72">
        <f t="shared" si="69"/>
        <v>368.76232787188553</v>
      </c>
      <c r="CD94" s="72">
        <f t="shared" si="70"/>
        <v>7.4375982355813733E-2</v>
      </c>
      <c r="CE94" s="72">
        <f t="shared" si="71"/>
        <v>0.58005013665609273</v>
      </c>
      <c r="CF94" s="72">
        <f t="shared" si="72"/>
        <v>2.3347759255779983</v>
      </c>
      <c r="CG94" s="72">
        <f t="shared" si="73"/>
        <v>1.2504914707590273</v>
      </c>
      <c r="CH94" s="72">
        <f t="shared" si="74"/>
        <v>715.40654042499932</v>
      </c>
      <c r="CI94" s="72">
        <f t="shared" si="75"/>
        <v>368.76232787188553</v>
      </c>
      <c r="CJ94" s="72">
        <f t="shared" si="76"/>
        <v>7.4375982355813733E-2</v>
      </c>
      <c r="CK94" s="72">
        <f t="shared" si="77"/>
        <v>0.58005013665609273</v>
      </c>
      <c r="CL94" s="72">
        <f t="shared" si="78"/>
        <v>2.3347759255779983</v>
      </c>
      <c r="CM94" s="72">
        <f t="shared" si="79"/>
        <v>1.2504914707590273</v>
      </c>
      <c r="CN94" s="72">
        <f t="shared" si="80"/>
        <v>715.40654042499932</v>
      </c>
      <c r="CO94" s="72">
        <f t="shared" si="81"/>
        <v>368.76232787188553</v>
      </c>
      <c r="CP94" s="72">
        <f t="shared" si="82"/>
        <v>7.4375982355813733E-2</v>
      </c>
      <c r="CQ94" s="72">
        <f t="shared" si="83"/>
        <v>0.58005013665609273</v>
      </c>
      <c r="CR94" s="72">
        <f t="shared" si="84"/>
        <v>2.3347759255779983</v>
      </c>
      <c r="CS94" s="72">
        <f t="shared" si="85"/>
        <v>1.2504914707590273</v>
      </c>
      <c r="CT94" s="72">
        <f t="shared" si="86"/>
        <v>715.40654042499932</v>
      </c>
      <c r="CU94" s="72">
        <f t="shared" si="87"/>
        <v>368.76232787188553</v>
      </c>
      <c r="CV94" s="72">
        <f t="shared" si="88"/>
        <v>7.4375982355813733E-2</v>
      </c>
      <c r="CW94" s="72">
        <f t="shared" si="89"/>
        <v>0.58005013665609273</v>
      </c>
      <c r="CX94" s="72">
        <f t="shared" si="90"/>
        <v>2.3347759255779983</v>
      </c>
      <c r="CY94" s="72">
        <f t="shared" si="91"/>
        <v>1.2504914707590273</v>
      </c>
      <c r="CZ94" s="72">
        <f t="shared" si="92"/>
        <v>715.40654042499932</v>
      </c>
      <c r="DA94" s="72">
        <f t="shared" si="93"/>
        <v>368.76232787188553</v>
      </c>
      <c r="DB94" s="72">
        <f t="shared" si="94"/>
        <v>7.4375982355813733E-2</v>
      </c>
      <c r="DC94" s="72">
        <f t="shared" si="95"/>
        <v>0.58005013665609273</v>
      </c>
      <c r="DD94" s="72">
        <f t="shared" si="96"/>
        <v>2.3347759255779983</v>
      </c>
      <c r="DE94" s="72">
        <f t="shared" si="97"/>
        <v>1.2504914707590273</v>
      </c>
      <c r="DF94" s="72">
        <f t="shared" si="98"/>
        <v>715.40654042499932</v>
      </c>
      <c r="DG94" s="72">
        <f t="shared" si="99"/>
        <v>368.76232787188553</v>
      </c>
      <c r="DH94" s="72">
        <f t="shared" si="100"/>
        <v>7.4375982355813733E-2</v>
      </c>
      <c r="DI94" s="72">
        <f t="shared" si="101"/>
        <v>0.58005013665609273</v>
      </c>
      <c r="DJ94" s="72">
        <f t="shared" si="102"/>
        <v>2.3347759255779983</v>
      </c>
      <c r="DK94" s="72">
        <f t="shared" si="103"/>
        <v>1.2504914707590273</v>
      </c>
      <c r="DL94" s="72">
        <f t="shared" si="104"/>
        <v>715.40654042499932</v>
      </c>
      <c r="DM94" s="72">
        <f t="shared" si="105"/>
        <v>368.76232787188553</v>
      </c>
      <c r="DN94" s="72">
        <f t="shared" si="106"/>
        <v>7.4375982355813733E-2</v>
      </c>
      <c r="DO94" s="72">
        <f t="shared" si="107"/>
        <v>0.58005013665609273</v>
      </c>
      <c r="DP94" s="72">
        <f t="shared" si="108"/>
        <v>2.3347759255779983</v>
      </c>
      <c r="DQ94" s="72">
        <f t="shared" si="109"/>
        <v>1.2504914707590273</v>
      </c>
      <c r="DR94" s="72">
        <f t="shared" si="110"/>
        <v>715.40654042499932</v>
      </c>
      <c r="DS94" s="72">
        <f t="shared" si="111"/>
        <v>368.76232787188553</v>
      </c>
      <c r="DT94" s="72">
        <f t="shared" si="112"/>
        <v>7.4375982355813733E-2</v>
      </c>
      <c r="DU94" s="72">
        <f t="shared" si="113"/>
        <v>0.58005013665609273</v>
      </c>
      <c r="DV94" s="72">
        <f t="shared" si="114"/>
        <v>2.3347759255779983</v>
      </c>
      <c r="DW94" s="72">
        <f t="shared" si="115"/>
        <v>1.2504914707590273</v>
      </c>
      <c r="DX94" s="72">
        <f t="shared" si="116"/>
        <v>715.40654042499932</v>
      </c>
      <c r="DY94" s="72">
        <f t="shared" si="117"/>
        <v>368.76232787188553</v>
      </c>
      <c r="DZ94" s="72">
        <f t="shared" si="118"/>
        <v>7.4375982355813733E-2</v>
      </c>
      <c r="EA94" s="72">
        <f t="shared" si="119"/>
        <v>0.58005013665609273</v>
      </c>
      <c r="EB94" s="72">
        <f t="shared" si="120"/>
        <v>2.3347759255779983</v>
      </c>
      <c r="EC94" s="72">
        <f t="shared" si="121"/>
        <v>1.2504914707590273</v>
      </c>
      <c r="ED94" s="72">
        <f t="shared" si="122"/>
        <v>715.40654042499932</v>
      </c>
      <c r="EE94" s="72">
        <f t="shared" si="123"/>
        <v>368.76232787188553</v>
      </c>
      <c r="EF94" s="72">
        <f t="shared" si="124"/>
        <v>7.4375982355813733E-2</v>
      </c>
      <c r="EG94" s="72">
        <f t="shared" si="125"/>
        <v>0.58005013665609273</v>
      </c>
      <c r="EH94" s="72">
        <f t="shared" si="126"/>
        <v>2.3347759255779983</v>
      </c>
      <c r="EI94" s="72">
        <f t="shared" si="127"/>
        <v>1.2504914707590273</v>
      </c>
      <c r="EJ94" s="72">
        <f t="shared" si="128"/>
        <v>0.41987914701098944</v>
      </c>
      <c r="EK94" s="72">
        <f t="shared" si="129"/>
        <v>204.10219016939399</v>
      </c>
      <c r="EL94" s="71"/>
      <c r="EM94" s="71"/>
      <c r="EN94" s="71"/>
    </row>
    <row r="95" spans="14:144" x14ac:dyDescent="0.3">
      <c r="N95" s="73">
        <v>0.27</v>
      </c>
      <c r="O95" s="72">
        <f t="shared" si="130"/>
        <v>381.1509382809852</v>
      </c>
      <c r="P95" s="72">
        <f t="shared" si="131"/>
        <v>7.742777676856942E-2</v>
      </c>
      <c r="Q95" s="72">
        <f t="shared" si="132"/>
        <v>0.617122785012018</v>
      </c>
      <c r="R95" s="72">
        <f t="shared" si="12"/>
        <v>2.2032216248765129</v>
      </c>
      <c r="S95" s="72">
        <f t="shared" si="13"/>
        <v>1.25976978424635</v>
      </c>
      <c r="T95" s="72">
        <f t="shared" si="133"/>
        <v>730.07983712161069</v>
      </c>
      <c r="U95" s="72">
        <f t="shared" si="134"/>
        <v>369.29742149751337</v>
      </c>
      <c r="V95" s="72">
        <f t="shared" si="135"/>
        <v>7.4509430087587702E-2</v>
      </c>
      <c r="W95" s="72">
        <f t="shared" si="136"/>
        <v>0.58165433805803346</v>
      </c>
      <c r="X95" s="72">
        <f t="shared" si="14"/>
        <v>2.2587254153989744</v>
      </c>
      <c r="Y95" s="72">
        <f t="shared" si="15"/>
        <v>1.2647644861381364</v>
      </c>
      <c r="Z95" s="72">
        <f t="shared" si="137"/>
        <v>715.24607826894999</v>
      </c>
      <c r="AA95" s="72">
        <f t="shared" si="138"/>
        <v>368.75642686299875</v>
      </c>
      <c r="AB95" s="72">
        <f t="shared" si="16"/>
        <v>7.4374509871271616E-2</v>
      </c>
      <c r="AC95" s="72">
        <f t="shared" si="17"/>
        <v>0.580032444303757</v>
      </c>
      <c r="AD95" s="72">
        <f t="shared" si="18"/>
        <v>2.2613241224331331</v>
      </c>
      <c r="AE95" s="72">
        <f t="shared" si="19"/>
        <v>1.2649932016478211</v>
      </c>
      <c r="AF95" s="72">
        <f t="shared" si="20"/>
        <v>714.52511872997957</v>
      </c>
      <c r="AG95" s="72">
        <f t="shared" si="21"/>
        <v>368.72990015089283</v>
      </c>
      <c r="AH95" s="72">
        <f t="shared" si="22"/>
        <v>7.4367890412745316E-2</v>
      </c>
      <c r="AI95" s="72">
        <f t="shared" si="23"/>
        <v>0.57995291182333497</v>
      </c>
      <c r="AJ95" s="72">
        <f t="shared" si="24"/>
        <v>2.2614516940647809</v>
      </c>
      <c r="AK95" s="72">
        <f t="shared" si="25"/>
        <v>1.2650044178904902</v>
      </c>
      <c r="AL95" s="72">
        <f t="shared" si="26"/>
        <v>714.48966439560729</v>
      </c>
      <c r="AM95" s="72">
        <f t="shared" si="27"/>
        <v>368.72859509302191</v>
      </c>
      <c r="AN95" s="72">
        <f t="shared" si="28"/>
        <v>7.4367564740076761E-2</v>
      </c>
      <c r="AO95" s="72">
        <f t="shared" si="29"/>
        <v>0.57994899898043972</v>
      </c>
      <c r="AP95" s="72">
        <f t="shared" si="30"/>
        <v>2.2614579706767839</v>
      </c>
      <c r="AQ95" s="72">
        <f t="shared" si="31"/>
        <v>1.2650049697096042</v>
      </c>
      <c r="AR95" s="72">
        <f t="shared" si="32"/>
        <v>714.48791986776394</v>
      </c>
      <c r="AS95" s="72">
        <f t="shared" si="33"/>
        <v>368.728530876381</v>
      </c>
      <c r="AT95" s="72">
        <f t="shared" si="34"/>
        <v>7.4367548715013901E-2</v>
      </c>
      <c r="AU95" s="72">
        <f t="shared" si="35"/>
        <v>0.57994880644516866</v>
      </c>
      <c r="AV95" s="72">
        <f t="shared" si="36"/>
        <v>2.2614582795244469</v>
      </c>
      <c r="AW95" s="72">
        <f t="shared" si="37"/>
        <v>1.2650049968624093</v>
      </c>
      <c r="AX95" s="72">
        <f t="shared" si="38"/>
        <v>714.48783402597041</v>
      </c>
      <c r="AY95" s="72">
        <f t="shared" si="39"/>
        <v>368.72852771651321</v>
      </c>
      <c r="AZ95" s="72">
        <f t="shared" si="40"/>
        <v>7.4367547926478664E-2</v>
      </c>
      <c r="BA95" s="72">
        <f t="shared" si="41"/>
        <v>0.57994879697120671</v>
      </c>
      <c r="BB95" s="72">
        <f t="shared" si="42"/>
        <v>2.261458294721721</v>
      </c>
      <c r="BC95" s="72">
        <f t="shared" si="43"/>
        <v>1.2650049981985001</v>
      </c>
      <c r="BD95" s="72">
        <f t="shared" si="44"/>
        <v>714.48782980200576</v>
      </c>
      <c r="BE95" s="72">
        <f t="shared" si="45"/>
        <v>368.72852756102759</v>
      </c>
      <c r="BF95" s="72">
        <f t="shared" si="46"/>
        <v>7.4367547887677715E-2</v>
      </c>
      <c r="BG95" s="72">
        <f t="shared" si="47"/>
        <v>0.57994879650502762</v>
      </c>
      <c r="BH95" s="72">
        <f t="shared" si="48"/>
        <v>2.2614582954695241</v>
      </c>
      <c r="BI95" s="72">
        <f t="shared" si="49"/>
        <v>1.2650049982642444</v>
      </c>
      <c r="BJ95" s="72">
        <f t="shared" si="50"/>
        <v>714.48782959416019</v>
      </c>
      <c r="BK95" s="72">
        <f t="shared" si="51"/>
        <v>368.72852755337658</v>
      </c>
      <c r="BL95" s="72">
        <f t="shared" si="52"/>
        <v>7.4367547885768423E-2</v>
      </c>
      <c r="BM95" s="72">
        <f t="shared" si="53"/>
        <v>0.5799487964820883</v>
      </c>
      <c r="BN95" s="72">
        <f t="shared" si="54"/>
        <v>2.2614582955063209</v>
      </c>
      <c r="BO95" s="72">
        <f t="shared" si="55"/>
        <v>1.2650049982674796</v>
      </c>
      <c r="BP95" s="72">
        <f t="shared" si="56"/>
        <v>714.48782958393269</v>
      </c>
      <c r="BQ95" s="72">
        <f t="shared" si="57"/>
        <v>368.72852755300016</v>
      </c>
      <c r="BR95" s="72">
        <f t="shared" si="58"/>
        <v>7.4367547885674498E-2</v>
      </c>
      <c r="BS95" s="72">
        <f t="shared" si="59"/>
        <v>0.57994879648095965</v>
      </c>
      <c r="BT95" s="72">
        <f t="shared" si="60"/>
        <v>2.2614582955081315</v>
      </c>
      <c r="BU95" s="72">
        <f t="shared" si="61"/>
        <v>1.2650049982676386</v>
      </c>
      <c r="BV95" s="72">
        <f t="shared" si="62"/>
        <v>714.48782958342963</v>
      </c>
      <c r="BW95" s="72">
        <f t="shared" si="63"/>
        <v>368.72852755298163</v>
      </c>
      <c r="BX95" s="72">
        <f t="shared" si="64"/>
        <v>7.4367547885669877E-2</v>
      </c>
      <c r="BY95" s="72">
        <f t="shared" si="65"/>
        <v>0.57994879648090425</v>
      </c>
      <c r="BZ95" s="72">
        <f t="shared" si="66"/>
        <v>2.2614582955082203</v>
      </c>
      <c r="CA95" s="72">
        <f t="shared" si="67"/>
        <v>1.2650049982676463</v>
      </c>
      <c r="CB95" s="72">
        <f t="shared" si="68"/>
        <v>714.48782958340439</v>
      </c>
      <c r="CC95" s="72">
        <f t="shared" si="69"/>
        <v>368.72852755298072</v>
      </c>
      <c r="CD95" s="72">
        <f t="shared" si="70"/>
        <v>7.4367547885669655E-2</v>
      </c>
      <c r="CE95" s="72">
        <f t="shared" si="71"/>
        <v>0.57994879648090136</v>
      </c>
      <c r="CF95" s="72">
        <f t="shared" si="72"/>
        <v>2.2614582955082256</v>
      </c>
      <c r="CG95" s="72">
        <f t="shared" si="73"/>
        <v>1.2650049982676468</v>
      </c>
      <c r="CH95" s="72">
        <f t="shared" si="74"/>
        <v>714.48782958340337</v>
      </c>
      <c r="CI95" s="72">
        <f t="shared" si="75"/>
        <v>368.72852755298072</v>
      </c>
      <c r="CJ95" s="72">
        <f t="shared" si="76"/>
        <v>7.4367547885669655E-2</v>
      </c>
      <c r="CK95" s="72">
        <f t="shared" si="77"/>
        <v>0.57994879648090136</v>
      </c>
      <c r="CL95" s="72">
        <f t="shared" si="78"/>
        <v>2.2614582955082256</v>
      </c>
      <c r="CM95" s="72">
        <f t="shared" si="79"/>
        <v>1.2650049982676468</v>
      </c>
      <c r="CN95" s="72">
        <f t="shared" si="80"/>
        <v>714.48782958340337</v>
      </c>
      <c r="CO95" s="72">
        <f t="shared" si="81"/>
        <v>368.72852755298072</v>
      </c>
      <c r="CP95" s="72">
        <f t="shared" si="82"/>
        <v>7.4367547885669655E-2</v>
      </c>
      <c r="CQ95" s="72">
        <f t="shared" si="83"/>
        <v>0.57994879648090136</v>
      </c>
      <c r="CR95" s="72">
        <f t="shared" si="84"/>
        <v>2.2614582955082256</v>
      </c>
      <c r="CS95" s="72">
        <f t="shared" si="85"/>
        <v>1.2650049982676468</v>
      </c>
      <c r="CT95" s="72">
        <f t="shared" si="86"/>
        <v>714.48782958340337</v>
      </c>
      <c r="CU95" s="72">
        <f t="shared" si="87"/>
        <v>368.72852755298072</v>
      </c>
      <c r="CV95" s="72">
        <f t="shared" si="88"/>
        <v>7.4367547885669655E-2</v>
      </c>
      <c r="CW95" s="72">
        <f t="shared" si="89"/>
        <v>0.57994879648090136</v>
      </c>
      <c r="CX95" s="72">
        <f t="shared" si="90"/>
        <v>2.2614582955082256</v>
      </c>
      <c r="CY95" s="72">
        <f t="shared" si="91"/>
        <v>1.2650049982676468</v>
      </c>
      <c r="CZ95" s="72">
        <f t="shared" si="92"/>
        <v>714.48782958340337</v>
      </c>
      <c r="DA95" s="72">
        <f t="shared" si="93"/>
        <v>368.72852755298072</v>
      </c>
      <c r="DB95" s="72">
        <f t="shared" si="94"/>
        <v>7.4367547885669655E-2</v>
      </c>
      <c r="DC95" s="72">
        <f t="shared" si="95"/>
        <v>0.57994879648090136</v>
      </c>
      <c r="DD95" s="72">
        <f t="shared" si="96"/>
        <v>2.2614582955082256</v>
      </c>
      <c r="DE95" s="72">
        <f t="shared" si="97"/>
        <v>1.2650049982676468</v>
      </c>
      <c r="DF95" s="72">
        <f t="shared" si="98"/>
        <v>714.48782958340337</v>
      </c>
      <c r="DG95" s="72">
        <f t="shared" si="99"/>
        <v>368.72852755298072</v>
      </c>
      <c r="DH95" s="72">
        <f t="shared" si="100"/>
        <v>7.4367547885669655E-2</v>
      </c>
      <c r="DI95" s="72">
        <f t="shared" si="101"/>
        <v>0.57994879648090136</v>
      </c>
      <c r="DJ95" s="72">
        <f t="shared" si="102"/>
        <v>2.2614582955082256</v>
      </c>
      <c r="DK95" s="72">
        <f t="shared" si="103"/>
        <v>1.2650049982676468</v>
      </c>
      <c r="DL95" s="72">
        <f t="shared" si="104"/>
        <v>714.48782958340337</v>
      </c>
      <c r="DM95" s="72">
        <f t="shared" si="105"/>
        <v>368.72852755298072</v>
      </c>
      <c r="DN95" s="72">
        <f t="shared" si="106"/>
        <v>7.4367547885669655E-2</v>
      </c>
      <c r="DO95" s="72">
        <f t="shared" si="107"/>
        <v>0.57994879648090136</v>
      </c>
      <c r="DP95" s="72">
        <f t="shared" si="108"/>
        <v>2.2614582955082256</v>
      </c>
      <c r="DQ95" s="72">
        <f t="shared" si="109"/>
        <v>1.2650049982676468</v>
      </c>
      <c r="DR95" s="72">
        <f t="shared" si="110"/>
        <v>714.48782958340337</v>
      </c>
      <c r="DS95" s="72">
        <f t="shared" si="111"/>
        <v>368.72852755298072</v>
      </c>
      <c r="DT95" s="72">
        <f t="shared" si="112"/>
        <v>7.4367547885669655E-2</v>
      </c>
      <c r="DU95" s="72">
        <f t="shared" si="113"/>
        <v>0.57994879648090136</v>
      </c>
      <c r="DV95" s="72">
        <f t="shared" si="114"/>
        <v>2.2614582955082256</v>
      </c>
      <c r="DW95" s="72">
        <f t="shared" si="115"/>
        <v>1.2650049982676468</v>
      </c>
      <c r="DX95" s="72">
        <f t="shared" si="116"/>
        <v>714.48782958340337</v>
      </c>
      <c r="DY95" s="72">
        <f t="shared" si="117"/>
        <v>368.72852755298072</v>
      </c>
      <c r="DZ95" s="72">
        <f t="shared" si="118"/>
        <v>7.4367547885669655E-2</v>
      </c>
      <c r="EA95" s="72">
        <f t="shared" si="119"/>
        <v>0.57994879648090136</v>
      </c>
      <c r="EB95" s="72">
        <f t="shared" si="120"/>
        <v>2.2614582955082256</v>
      </c>
      <c r="EC95" s="72">
        <f t="shared" si="121"/>
        <v>1.2650049982676468</v>
      </c>
      <c r="ED95" s="72">
        <f t="shared" si="122"/>
        <v>714.48782958340337</v>
      </c>
      <c r="EE95" s="72">
        <f t="shared" si="123"/>
        <v>368.72852755298072</v>
      </c>
      <c r="EF95" s="72">
        <f t="shared" si="124"/>
        <v>7.4367547885669655E-2</v>
      </c>
      <c r="EG95" s="72">
        <f t="shared" si="125"/>
        <v>0.57994879648090136</v>
      </c>
      <c r="EH95" s="72">
        <f t="shared" si="126"/>
        <v>2.2614582955082256</v>
      </c>
      <c r="EI95" s="72">
        <f t="shared" si="127"/>
        <v>1.2650049982676468</v>
      </c>
      <c r="EJ95" s="72">
        <f t="shared" si="128"/>
        <v>0.42179364131037855</v>
      </c>
      <c r="EK95" s="72">
        <f t="shared" si="129"/>
        <v>204.04134959536535</v>
      </c>
      <c r="EL95" s="71"/>
      <c r="EM95" s="71"/>
      <c r="EN95" s="71"/>
    </row>
    <row r="96" spans="14:144" x14ac:dyDescent="0.3">
      <c r="N96" s="73">
        <v>0.28000000000000003</v>
      </c>
      <c r="O96" s="72">
        <f t="shared" si="130"/>
        <v>381.11869197187764</v>
      </c>
      <c r="P96" s="72">
        <f t="shared" si="131"/>
        <v>7.741993561835446E-2</v>
      </c>
      <c r="Q96" s="72">
        <f t="shared" si="132"/>
        <v>0.61702650258759517</v>
      </c>
      <c r="R96" s="72">
        <f t="shared" si="12"/>
        <v>2.1378875456466955</v>
      </c>
      <c r="S96" s="72">
        <f t="shared" si="13"/>
        <v>1.2742808932749916</v>
      </c>
      <c r="T96" s="72">
        <f t="shared" si="133"/>
        <v>729.1314980404461</v>
      </c>
      <c r="U96" s="72">
        <f t="shared" si="134"/>
        <v>369.26310526680879</v>
      </c>
      <c r="V96" s="72">
        <f t="shared" si="135"/>
        <v>7.4500876350378845E-2</v>
      </c>
      <c r="W96" s="72">
        <f t="shared" si="136"/>
        <v>0.58155146527326873</v>
      </c>
      <c r="X96" s="72">
        <f t="shared" si="14"/>
        <v>2.1906039969245668</v>
      </c>
      <c r="Y96" s="72">
        <f t="shared" si="15"/>
        <v>1.2795897900601885</v>
      </c>
      <c r="Z96" s="72">
        <f t="shared" si="137"/>
        <v>714.37464878071501</v>
      </c>
      <c r="AA96" s="72">
        <f t="shared" si="138"/>
        <v>368.72436105614327</v>
      </c>
      <c r="AB96" s="72">
        <f t="shared" si="16"/>
        <v>7.4366508144795354E-2</v>
      </c>
      <c r="AC96" s="72">
        <f t="shared" si="17"/>
        <v>0.57993630442247923</v>
      </c>
      <c r="AD96" s="72">
        <f t="shared" si="18"/>
        <v>2.1930619907535078</v>
      </c>
      <c r="AE96" s="72">
        <f t="shared" si="19"/>
        <v>1.279831738467927</v>
      </c>
      <c r="AF96" s="72">
        <f t="shared" si="20"/>
        <v>713.66041295785806</v>
      </c>
      <c r="AG96" s="72">
        <f t="shared" si="21"/>
        <v>368.69805561125474</v>
      </c>
      <c r="AH96" s="72">
        <f t="shared" si="22"/>
        <v>7.4359943467251055E-2</v>
      </c>
      <c r="AI96" s="72">
        <f t="shared" si="23"/>
        <v>0.57985743470545281</v>
      </c>
      <c r="AJ96" s="72">
        <f t="shared" si="24"/>
        <v>2.1931821485702172</v>
      </c>
      <c r="AK96" s="72">
        <f t="shared" si="25"/>
        <v>1.2798435535860524</v>
      </c>
      <c r="AL96" s="72">
        <f t="shared" si="26"/>
        <v>713.62543689532436</v>
      </c>
      <c r="AM96" s="72">
        <f t="shared" si="27"/>
        <v>368.69676688319919</v>
      </c>
      <c r="AN96" s="72">
        <f t="shared" si="28"/>
        <v>7.4359621848453281E-2</v>
      </c>
      <c r="AO96" s="72">
        <f t="shared" si="29"/>
        <v>0.57985357079158872</v>
      </c>
      <c r="AP96" s="72">
        <f t="shared" si="30"/>
        <v>2.1931880355490625</v>
      </c>
      <c r="AQ96" s="72">
        <f t="shared" si="31"/>
        <v>1.2798441324229948</v>
      </c>
      <c r="AR96" s="72">
        <f t="shared" si="32"/>
        <v>713.62372314153981</v>
      </c>
      <c r="AS96" s="72">
        <f t="shared" si="33"/>
        <v>368.69670373689712</v>
      </c>
      <c r="AT96" s="72">
        <f t="shared" si="34"/>
        <v>7.4359606089452718E-2</v>
      </c>
      <c r="AU96" s="72">
        <f t="shared" si="35"/>
        <v>0.57985338146389231</v>
      </c>
      <c r="AV96" s="72">
        <f t="shared" si="36"/>
        <v>2.1931883240055634</v>
      </c>
      <c r="AW96" s="72">
        <f t="shared" si="37"/>
        <v>1.2798441607853965</v>
      </c>
      <c r="AX96" s="72">
        <f t="shared" si="38"/>
        <v>713.62363916884328</v>
      </c>
      <c r="AY96" s="72">
        <f t="shared" si="39"/>
        <v>368.69670064277068</v>
      </c>
      <c r="AZ96" s="72">
        <f t="shared" si="40"/>
        <v>7.4359605317272204E-2</v>
      </c>
      <c r="BA96" s="72">
        <f t="shared" si="41"/>
        <v>0.57985337218696209</v>
      </c>
      <c r="BB96" s="72">
        <f t="shared" si="42"/>
        <v>2.1931883381397403</v>
      </c>
      <c r="BC96" s="72">
        <f t="shared" si="43"/>
        <v>1.2798441621751351</v>
      </c>
      <c r="BD96" s="72">
        <f t="shared" si="44"/>
        <v>713.62363505423639</v>
      </c>
      <c r="BE96" s="72">
        <f t="shared" si="45"/>
        <v>368.69670049116064</v>
      </c>
      <c r="BF96" s="72">
        <f t="shared" si="46"/>
        <v>7.43596052794359E-2</v>
      </c>
      <c r="BG96" s="72">
        <f t="shared" si="47"/>
        <v>0.57985337173239893</v>
      </c>
      <c r="BH96" s="72">
        <f t="shared" si="48"/>
        <v>2.1931883388323055</v>
      </c>
      <c r="BI96" s="72">
        <f t="shared" si="49"/>
        <v>1.2798441622432315</v>
      </c>
      <c r="BJ96" s="72">
        <f t="shared" si="50"/>
        <v>713.6236348526237</v>
      </c>
      <c r="BK96" s="72">
        <f t="shared" si="51"/>
        <v>368.69670048373177</v>
      </c>
      <c r="BL96" s="72">
        <f t="shared" si="52"/>
        <v>7.4359605277581925E-2</v>
      </c>
      <c r="BM96" s="72">
        <f t="shared" si="53"/>
        <v>0.57985337171012541</v>
      </c>
      <c r="BN96" s="72">
        <f t="shared" si="54"/>
        <v>2.193188338866241</v>
      </c>
      <c r="BO96" s="72">
        <f t="shared" si="55"/>
        <v>1.2798441622465682</v>
      </c>
      <c r="BP96" s="72">
        <f t="shared" si="56"/>
        <v>713.62363484274397</v>
      </c>
      <c r="BQ96" s="72">
        <f t="shared" si="57"/>
        <v>368.69670048336775</v>
      </c>
      <c r="BR96" s="72">
        <f t="shared" si="58"/>
        <v>7.4359605277491081E-2</v>
      </c>
      <c r="BS96" s="72">
        <f t="shared" si="59"/>
        <v>0.57985337170903406</v>
      </c>
      <c r="BT96" s="72">
        <f t="shared" si="60"/>
        <v>2.1931883388679041</v>
      </c>
      <c r="BU96" s="72">
        <f t="shared" si="61"/>
        <v>1.2798441622467316</v>
      </c>
      <c r="BV96" s="72">
        <f t="shared" si="62"/>
        <v>713.62363484226046</v>
      </c>
      <c r="BW96" s="72">
        <f t="shared" si="63"/>
        <v>368.69670048335001</v>
      </c>
      <c r="BX96" s="72">
        <f t="shared" si="64"/>
        <v>7.4359605277486654E-2</v>
      </c>
      <c r="BY96" s="72">
        <f t="shared" si="65"/>
        <v>0.57985337170898088</v>
      </c>
      <c r="BZ96" s="72">
        <f t="shared" si="66"/>
        <v>2.1931883388679849</v>
      </c>
      <c r="CA96" s="72">
        <f t="shared" si="67"/>
        <v>1.2798441622467396</v>
      </c>
      <c r="CB96" s="72">
        <f t="shared" si="68"/>
        <v>713.62363484223658</v>
      </c>
      <c r="CC96" s="72">
        <f t="shared" si="69"/>
        <v>368.6967004833491</v>
      </c>
      <c r="CD96" s="72">
        <f t="shared" si="70"/>
        <v>7.4359605277486418E-2</v>
      </c>
      <c r="CE96" s="72">
        <f t="shared" si="71"/>
        <v>0.57985337170897822</v>
      </c>
      <c r="CF96" s="72">
        <f t="shared" si="72"/>
        <v>2.1931883388679894</v>
      </c>
      <c r="CG96" s="72">
        <f t="shared" si="73"/>
        <v>1.27984416224674</v>
      </c>
      <c r="CH96" s="72">
        <f t="shared" si="74"/>
        <v>713.62363484223579</v>
      </c>
      <c r="CI96" s="72">
        <f t="shared" si="75"/>
        <v>368.6967004833491</v>
      </c>
      <c r="CJ96" s="72">
        <f t="shared" si="76"/>
        <v>7.4359605277486418E-2</v>
      </c>
      <c r="CK96" s="72">
        <f t="shared" si="77"/>
        <v>0.57985337170897822</v>
      </c>
      <c r="CL96" s="72">
        <f t="shared" si="78"/>
        <v>2.1931883388679894</v>
      </c>
      <c r="CM96" s="72">
        <f t="shared" si="79"/>
        <v>1.27984416224674</v>
      </c>
      <c r="CN96" s="72">
        <f t="shared" si="80"/>
        <v>713.62363484223579</v>
      </c>
      <c r="CO96" s="72">
        <f t="shared" si="81"/>
        <v>368.6967004833491</v>
      </c>
      <c r="CP96" s="72">
        <f t="shared" si="82"/>
        <v>7.4359605277486418E-2</v>
      </c>
      <c r="CQ96" s="72">
        <f t="shared" si="83"/>
        <v>0.57985337170897822</v>
      </c>
      <c r="CR96" s="72">
        <f t="shared" si="84"/>
        <v>2.1931883388679894</v>
      </c>
      <c r="CS96" s="72">
        <f t="shared" si="85"/>
        <v>1.27984416224674</v>
      </c>
      <c r="CT96" s="72">
        <f t="shared" si="86"/>
        <v>713.62363484223579</v>
      </c>
      <c r="CU96" s="72">
        <f t="shared" si="87"/>
        <v>368.6967004833491</v>
      </c>
      <c r="CV96" s="72">
        <f t="shared" si="88"/>
        <v>7.4359605277486418E-2</v>
      </c>
      <c r="CW96" s="72">
        <f t="shared" si="89"/>
        <v>0.57985337170897822</v>
      </c>
      <c r="CX96" s="72">
        <f t="shared" si="90"/>
        <v>2.1931883388679894</v>
      </c>
      <c r="CY96" s="72">
        <f t="shared" si="91"/>
        <v>1.27984416224674</v>
      </c>
      <c r="CZ96" s="72">
        <f t="shared" si="92"/>
        <v>713.62363484223579</v>
      </c>
      <c r="DA96" s="72">
        <f t="shared" si="93"/>
        <v>368.6967004833491</v>
      </c>
      <c r="DB96" s="72">
        <f t="shared" si="94"/>
        <v>7.4359605277486418E-2</v>
      </c>
      <c r="DC96" s="72">
        <f t="shared" si="95"/>
        <v>0.57985337170897822</v>
      </c>
      <c r="DD96" s="72">
        <f t="shared" si="96"/>
        <v>2.1931883388679894</v>
      </c>
      <c r="DE96" s="72">
        <f t="shared" si="97"/>
        <v>1.27984416224674</v>
      </c>
      <c r="DF96" s="72">
        <f t="shared" si="98"/>
        <v>713.62363484223579</v>
      </c>
      <c r="DG96" s="72">
        <f t="shared" si="99"/>
        <v>368.6967004833491</v>
      </c>
      <c r="DH96" s="72">
        <f t="shared" si="100"/>
        <v>7.4359605277486418E-2</v>
      </c>
      <c r="DI96" s="72">
        <f t="shared" si="101"/>
        <v>0.57985337170897822</v>
      </c>
      <c r="DJ96" s="72">
        <f t="shared" si="102"/>
        <v>2.1931883388679894</v>
      </c>
      <c r="DK96" s="72">
        <f t="shared" si="103"/>
        <v>1.27984416224674</v>
      </c>
      <c r="DL96" s="72">
        <f t="shared" si="104"/>
        <v>713.62363484223579</v>
      </c>
      <c r="DM96" s="72">
        <f t="shared" si="105"/>
        <v>368.6967004833491</v>
      </c>
      <c r="DN96" s="72">
        <f t="shared" si="106"/>
        <v>7.4359605277486418E-2</v>
      </c>
      <c r="DO96" s="72">
        <f t="shared" si="107"/>
        <v>0.57985337170897822</v>
      </c>
      <c r="DP96" s="72">
        <f t="shared" si="108"/>
        <v>2.1931883388679894</v>
      </c>
      <c r="DQ96" s="72">
        <f t="shared" si="109"/>
        <v>1.27984416224674</v>
      </c>
      <c r="DR96" s="72">
        <f t="shared" si="110"/>
        <v>713.62363484223579</v>
      </c>
      <c r="DS96" s="72">
        <f t="shared" si="111"/>
        <v>368.6967004833491</v>
      </c>
      <c r="DT96" s="72">
        <f t="shared" si="112"/>
        <v>7.4359605277486418E-2</v>
      </c>
      <c r="DU96" s="72">
        <f t="shared" si="113"/>
        <v>0.57985337170897822</v>
      </c>
      <c r="DV96" s="72">
        <f t="shared" si="114"/>
        <v>2.1931883388679894</v>
      </c>
      <c r="DW96" s="72">
        <f t="shared" si="115"/>
        <v>1.27984416224674</v>
      </c>
      <c r="DX96" s="72">
        <f t="shared" si="116"/>
        <v>713.62363484223579</v>
      </c>
      <c r="DY96" s="72">
        <f t="shared" si="117"/>
        <v>368.6967004833491</v>
      </c>
      <c r="DZ96" s="72">
        <f t="shared" si="118"/>
        <v>7.4359605277486418E-2</v>
      </c>
      <c r="EA96" s="72">
        <f t="shared" si="119"/>
        <v>0.57985337170897822</v>
      </c>
      <c r="EB96" s="72">
        <f t="shared" si="120"/>
        <v>2.1931883388679894</v>
      </c>
      <c r="EC96" s="72">
        <f t="shared" si="121"/>
        <v>1.27984416224674</v>
      </c>
      <c r="ED96" s="72">
        <f t="shared" si="122"/>
        <v>713.62363484223579</v>
      </c>
      <c r="EE96" s="72">
        <f t="shared" si="123"/>
        <v>368.6967004833491</v>
      </c>
      <c r="EF96" s="72">
        <f t="shared" si="124"/>
        <v>7.4359605277486418E-2</v>
      </c>
      <c r="EG96" s="72">
        <f t="shared" si="125"/>
        <v>0.57985337170897822</v>
      </c>
      <c r="EH96" s="72">
        <f t="shared" si="126"/>
        <v>2.1931883388679894</v>
      </c>
      <c r="EI96" s="72">
        <f t="shared" si="127"/>
        <v>1.27984416224674</v>
      </c>
      <c r="EJ96" s="72">
        <f t="shared" si="128"/>
        <v>0.42369762549647655</v>
      </c>
      <c r="EK96" s="72">
        <f t="shared" si="129"/>
        <v>203.98406087002843</v>
      </c>
      <c r="EL96" s="71"/>
      <c r="EM96" s="71"/>
      <c r="EN96" s="71"/>
    </row>
    <row r="97" spans="14:144" x14ac:dyDescent="0.3">
      <c r="N97" s="73">
        <v>0.28999999999999998</v>
      </c>
      <c r="O97" s="72">
        <f t="shared" si="130"/>
        <v>381.08644566276996</v>
      </c>
      <c r="P97" s="72">
        <f t="shared" si="131"/>
        <v>7.7412093935432497E-2</v>
      </c>
      <c r="Q97" s="72">
        <f t="shared" si="132"/>
        <v>0.61693021889458377</v>
      </c>
      <c r="R97" s="72">
        <f t="shared" si="12"/>
        <v>2.0769220116998501</v>
      </c>
      <c r="S97" s="72">
        <f t="shared" si="13"/>
        <v>1.2891076264059</v>
      </c>
      <c r="T97" s="72">
        <f t="shared" si="133"/>
        <v>728.23637451020647</v>
      </c>
      <c r="U97" s="72">
        <f t="shared" si="134"/>
        <v>369.23068118797721</v>
      </c>
      <c r="V97" s="72">
        <f t="shared" si="135"/>
        <v>7.4492793696616419E-2</v>
      </c>
      <c r="W97" s="72">
        <f t="shared" si="136"/>
        <v>0.58145426391092103</v>
      </c>
      <c r="X97" s="72">
        <f t="shared" si="14"/>
        <v>2.1270362452659595</v>
      </c>
      <c r="Y97" s="72">
        <f t="shared" si="15"/>
        <v>1.2947459866102786</v>
      </c>
      <c r="Z97" s="72">
        <f t="shared" si="137"/>
        <v>713.55449610975995</v>
      </c>
      <c r="AA97" s="72">
        <f t="shared" si="138"/>
        <v>368.69415284026991</v>
      </c>
      <c r="AB97" s="72">
        <f t="shared" si="16"/>
        <v>7.4358969477509751E-2</v>
      </c>
      <c r="AC97" s="72">
        <f t="shared" si="17"/>
        <v>0.57984573326397759</v>
      </c>
      <c r="AD97" s="72">
        <f t="shared" si="18"/>
        <v>2.1293637363928148</v>
      </c>
      <c r="AE97" s="72">
        <f t="shared" si="19"/>
        <v>1.2950017954423774</v>
      </c>
      <c r="AF97" s="72">
        <f t="shared" si="20"/>
        <v>712.84671766772362</v>
      </c>
      <c r="AG97" s="72">
        <f t="shared" si="21"/>
        <v>368.66806080776189</v>
      </c>
      <c r="AH97" s="72">
        <f t="shared" si="22"/>
        <v>7.4352457652857376E-2</v>
      </c>
      <c r="AI97" s="72">
        <f t="shared" si="23"/>
        <v>0.57976750280818024</v>
      </c>
      <c r="AJ97" s="72">
        <f t="shared" si="24"/>
        <v>2.1294770582189506</v>
      </c>
      <c r="AK97" s="72">
        <f t="shared" si="25"/>
        <v>1.2950142370096609</v>
      </c>
      <c r="AL97" s="72">
        <f t="shared" si="26"/>
        <v>712.81219718392163</v>
      </c>
      <c r="AM97" s="72">
        <f t="shared" si="27"/>
        <v>368.66678767910355</v>
      </c>
      <c r="AN97" s="72">
        <f t="shared" si="28"/>
        <v>7.4352139907384887E-2</v>
      </c>
      <c r="AO97" s="72">
        <f t="shared" si="29"/>
        <v>0.57976368563599423</v>
      </c>
      <c r="AP97" s="72">
        <f t="shared" si="30"/>
        <v>2.1294825879341568</v>
      </c>
      <c r="AQ97" s="72">
        <f t="shared" si="31"/>
        <v>1.2950148440836411</v>
      </c>
      <c r="AR97" s="72">
        <f t="shared" si="32"/>
        <v>712.81051256066439</v>
      </c>
      <c r="AS97" s="72">
        <f t="shared" si="33"/>
        <v>368.66672554826255</v>
      </c>
      <c r="AT97" s="72">
        <f t="shared" si="34"/>
        <v>7.435212440084471E-2</v>
      </c>
      <c r="AU97" s="72">
        <f t="shared" si="35"/>
        <v>0.57976349935147642</v>
      </c>
      <c r="AV97" s="72">
        <f t="shared" si="36"/>
        <v>2.1294828577944034</v>
      </c>
      <c r="AW97" s="72">
        <f t="shared" si="37"/>
        <v>1.2950148737098894</v>
      </c>
      <c r="AX97" s="72">
        <f t="shared" si="38"/>
        <v>712.81043034762001</v>
      </c>
      <c r="AY97" s="72">
        <f t="shared" si="39"/>
        <v>368.66672251614796</v>
      </c>
      <c r="AZ97" s="72">
        <f t="shared" si="40"/>
        <v>7.4352123644093174E-2</v>
      </c>
      <c r="BA97" s="72">
        <f t="shared" si="41"/>
        <v>0.57976349026040341</v>
      </c>
      <c r="BB97" s="72">
        <f t="shared" si="42"/>
        <v>2.1294828709641482</v>
      </c>
      <c r="BC97" s="72">
        <f t="shared" si="43"/>
        <v>1.2950148751557122</v>
      </c>
      <c r="BD97" s="72">
        <f t="shared" si="44"/>
        <v>712.81042633545064</v>
      </c>
      <c r="BE97" s="72">
        <f t="shared" si="45"/>
        <v>368.66672236817442</v>
      </c>
      <c r="BF97" s="72">
        <f t="shared" si="46"/>
        <v>7.4352123607162104E-2</v>
      </c>
      <c r="BG97" s="72">
        <f t="shared" si="47"/>
        <v>0.57976348981673997</v>
      </c>
      <c r="BH97" s="72">
        <f t="shared" si="48"/>
        <v>2.1294828716068595</v>
      </c>
      <c r="BI97" s="72">
        <f t="shared" si="49"/>
        <v>1.2950148752262713</v>
      </c>
      <c r="BJ97" s="72">
        <f t="shared" si="50"/>
        <v>712.81042613964792</v>
      </c>
      <c r="BK97" s="72">
        <f t="shared" si="51"/>
        <v>368.66672236095303</v>
      </c>
      <c r="BL97" s="72">
        <f t="shared" si="52"/>
        <v>7.4352123605359796E-2</v>
      </c>
      <c r="BM97" s="72">
        <f t="shared" si="53"/>
        <v>0.57976348979508829</v>
      </c>
      <c r="BN97" s="72">
        <f t="shared" si="54"/>
        <v>2.1294828716382246</v>
      </c>
      <c r="BO97" s="72">
        <f t="shared" si="55"/>
        <v>1.295014875229715</v>
      </c>
      <c r="BP97" s="72">
        <f t="shared" si="56"/>
        <v>712.81042613009288</v>
      </c>
      <c r="BQ97" s="72">
        <f t="shared" si="57"/>
        <v>368.6667223606006</v>
      </c>
      <c r="BR97" s="72">
        <f t="shared" si="58"/>
        <v>7.4352123605271825E-2</v>
      </c>
      <c r="BS97" s="72">
        <f t="shared" si="59"/>
        <v>0.57976348979403169</v>
      </c>
      <c r="BT97" s="72">
        <f t="shared" si="60"/>
        <v>2.1294828716397549</v>
      </c>
      <c r="BU97" s="72">
        <f t="shared" si="61"/>
        <v>1.2950148752298829</v>
      </c>
      <c r="BV97" s="72">
        <f t="shared" si="62"/>
        <v>712.81042612962608</v>
      </c>
      <c r="BW97" s="72">
        <f t="shared" si="63"/>
        <v>368.66672236058344</v>
      </c>
      <c r="BX97" s="72">
        <f t="shared" si="64"/>
        <v>7.4352123605267537E-2</v>
      </c>
      <c r="BY97" s="72">
        <f t="shared" si="65"/>
        <v>0.57976348979398018</v>
      </c>
      <c r="BZ97" s="72">
        <f t="shared" si="66"/>
        <v>2.12948287163983</v>
      </c>
      <c r="CA97" s="72">
        <f t="shared" si="67"/>
        <v>1.2950148752298909</v>
      </c>
      <c r="CB97" s="72">
        <f t="shared" si="68"/>
        <v>712.81042612960346</v>
      </c>
      <c r="CC97" s="72">
        <f t="shared" si="69"/>
        <v>368.66672236058253</v>
      </c>
      <c r="CD97" s="72">
        <f t="shared" si="70"/>
        <v>7.4352123605267315E-2</v>
      </c>
      <c r="CE97" s="72">
        <f t="shared" si="71"/>
        <v>0.57976348979397763</v>
      </c>
      <c r="CF97" s="72">
        <f t="shared" si="72"/>
        <v>2.1294828716398335</v>
      </c>
      <c r="CG97" s="72">
        <f t="shared" si="73"/>
        <v>1.2950148752298916</v>
      </c>
      <c r="CH97" s="72">
        <f t="shared" si="74"/>
        <v>712.81042612960186</v>
      </c>
      <c r="CI97" s="72">
        <f t="shared" si="75"/>
        <v>368.66672236058241</v>
      </c>
      <c r="CJ97" s="72">
        <f t="shared" si="76"/>
        <v>7.4352123605267301E-2</v>
      </c>
      <c r="CK97" s="72">
        <f t="shared" si="77"/>
        <v>0.57976348979397729</v>
      </c>
      <c r="CL97" s="72">
        <f t="shared" si="78"/>
        <v>2.129482871639834</v>
      </c>
      <c r="CM97" s="72">
        <f t="shared" si="79"/>
        <v>1.2950148752298916</v>
      </c>
      <c r="CN97" s="72">
        <f t="shared" si="80"/>
        <v>712.81042612960186</v>
      </c>
      <c r="CO97" s="72">
        <f t="shared" si="81"/>
        <v>368.66672236058241</v>
      </c>
      <c r="CP97" s="72">
        <f t="shared" si="82"/>
        <v>7.4352123605267301E-2</v>
      </c>
      <c r="CQ97" s="72">
        <f t="shared" si="83"/>
        <v>0.57976348979397729</v>
      </c>
      <c r="CR97" s="72">
        <f t="shared" si="84"/>
        <v>2.129482871639834</v>
      </c>
      <c r="CS97" s="72">
        <f t="shared" si="85"/>
        <v>1.2950148752298916</v>
      </c>
      <c r="CT97" s="72">
        <f t="shared" si="86"/>
        <v>712.81042612960186</v>
      </c>
      <c r="CU97" s="72">
        <f t="shared" si="87"/>
        <v>368.66672236058241</v>
      </c>
      <c r="CV97" s="72">
        <f t="shared" si="88"/>
        <v>7.4352123605267301E-2</v>
      </c>
      <c r="CW97" s="72">
        <f t="shared" si="89"/>
        <v>0.57976348979397729</v>
      </c>
      <c r="CX97" s="72">
        <f t="shared" si="90"/>
        <v>2.129482871639834</v>
      </c>
      <c r="CY97" s="72">
        <f t="shared" si="91"/>
        <v>1.2950148752298916</v>
      </c>
      <c r="CZ97" s="72">
        <f t="shared" si="92"/>
        <v>712.81042612960186</v>
      </c>
      <c r="DA97" s="72">
        <f t="shared" si="93"/>
        <v>368.66672236058241</v>
      </c>
      <c r="DB97" s="72">
        <f t="shared" si="94"/>
        <v>7.4352123605267301E-2</v>
      </c>
      <c r="DC97" s="72">
        <f t="shared" si="95"/>
        <v>0.57976348979397729</v>
      </c>
      <c r="DD97" s="72">
        <f t="shared" si="96"/>
        <v>2.129482871639834</v>
      </c>
      <c r="DE97" s="72">
        <f t="shared" si="97"/>
        <v>1.2950148752298916</v>
      </c>
      <c r="DF97" s="72">
        <f t="shared" si="98"/>
        <v>712.81042612960186</v>
      </c>
      <c r="DG97" s="72">
        <f t="shared" si="99"/>
        <v>368.66672236058241</v>
      </c>
      <c r="DH97" s="72">
        <f t="shared" si="100"/>
        <v>7.4352123605267301E-2</v>
      </c>
      <c r="DI97" s="72">
        <f t="shared" si="101"/>
        <v>0.57976348979397729</v>
      </c>
      <c r="DJ97" s="72">
        <f t="shared" si="102"/>
        <v>2.129482871639834</v>
      </c>
      <c r="DK97" s="72">
        <f t="shared" si="103"/>
        <v>1.2950148752298916</v>
      </c>
      <c r="DL97" s="72">
        <f t="shared" si="104"/>
        <v>712.81042612960186</v>
      </c>
      <c r="DM97" s="72">
        <f t="shared" si="105"/>
        <v>368.66672236058241</v>
      </c>
      <c r="DN97" s="72">
        <f t="shared" si="106"/>
        <v>7.4352123605267301E-2</v>
      </c>
      <c r="DO97" s="72">
        <f t="shared" si="107"/>
        <v>0.57976348979397729</v>
      </c>
      <c r="DP97" s="72">
        <f t="shared" si="108"/>
        <v>2.129482871639834</v>
      </c>
      <c r="DQ97" s="72">
        <f t="shared" si="109"/>
        <v>1.2950148752298916</v>
      </c>
      <c r="DR97" s="72">
        <f t="shared" si="110"/>
        <v>712.81042612960186</v>
      </c>
      <c r="DS97" s="72">
        <f t="shared" si="111"/>
        <v>368.66672236058241</v>
      </c>
      <c r="DT97" s="72">
        <f t="shared" si="112"/>
        <v>7.4352123605267301E-2</v>
      </c>
      <c r="DU97" s="72">
        <f t="shared" si="113"/>
        <v>0.57976348979397729</v>
      </c>
      <c r="DV97" s="72">
        <f t="shared" si="114"/>
        <v>2.129482871639834</v>
      </c>
      <c r="DW97" s="72">
        <f t="shared" si="115"/>
        <v>1.2950148752298916</v>
      </c>
      <c r="DX97" s="72">
        <f t="shared" si="116"/>
        <v>712.81042612960186</v>
      </c>
      <c r="DY97" s="72">
        <f t="shared" si="117"/>
        <v>368.66672236058241</v>
      </c>
      <c r="DZ97" s="72">
        <f t="shared" si="118"/>
        <v>7.4352123605267301E-2</v>
      </c>
      <c r="EA97" s="72">
        <f t="shared" si="119"/>
        <v>0.57976348979397729</v>
      </c>
      <c r="EB97" s="72">
        <f t="shared" si="120"/>
        <v>2.129482871639834</v>
      </c>
      <c r="EC97" s="72">
        <f t="shared" si="121"/>
        <v>1.2950148752298916</v>
      </c>
      <c r="ED97" s="72">
        <f t="shared" si="122"/>
        <v>712.81042612960186</v>
      </c>
      <c r="EE97" s="72">
        <f t="shared" si="123"/>
        <v>368.66672236058241</v>
      </c>
      <c r="EF97" s="72">
        <f t="shared" si="124"/>
        <v>7.4352123605267301E-2</v>
      </c>
      <c r="EG97" s="72">
        <f t="shared" si="125"/>
        <v>0.57976348979397729</v>
      </c>
      <c r="EH97" s="72">
        <f t="shared" si="126"/>
        <v>2.129482871639834</v>
      </c>
      <c r="EI97" s="72">
        <f t="shared" si="127"/>
        <v>1.2950148752298916</v>
      </c>
      <c r="EJ97" s="72">
        <f t="shared" si="128"/>
        <v>0.42559747038855661</v>
      </c>
      <c r="EK97" s="72">
        <f t="shared" si="129"/>
        <v>203.93010024904839</v>
      </c>
      <c r="EL97" s="71"/>
      <c r="EM97" s="71"/>
      <c r="EN97" s="71"/>
    </row>
    <row r="98" spans="14:144" x14ac:dyDescent="0.3">
      <c r="N98" s="73">
        <v>0.3</v>
      </c>
      <c r="O98" s="72">
        <f t="shared" si="130"/>
        <v>381.05419935366234</v>
      </c>
      <c r="P98" s="72">
        <f t="shared" si="131"/>
        <v>7.7404251719789541E-2</v>
      </c>
      <c r="Q98" s="72">
        <f t="shared" si="132"/>
        <v>0.61683393393413199</v>
      </c>
      <c r="R98" s="72">
        <f t="shared" si="12"/>
        <v>2.0199206220695363</v>
      </c>
      <c r="S98" s="72">
        <f t="shared" si="13"/>
        <v>1.3042555173064889</v>
      </c>
      <c r="T98" s="72">
        <f t="shared" si="133"/>
        <v>727.39166419896355</v>
      </c>
      <c r="U98" s="72">
        <f t="shared" si="134"/>
        <v>369.20005333758331</v>
      </c>
      <c r="V98" s="72">
        <f t="shared" si="135"/>
        <v>7.4485158307229016E-2</v>
      </c>
      <c r="W98" s="72">
        <f t="shared" si="136"/>
        <v>0.58136244655229086</v>
      </c>
      <c r="X98" s="72">
        <f t="shared" si="14"/>
        <v>2.067599521046378</v>
      </c>
      <c r="Y98" s="72">
        <f t="shared" si="15"/>
        <v>1.3102394427388084</v>
      </c>
      <c r="Z98" s="72">
        <f t="shared" si="137"/>
        <v>712.78283300416831</v>
      </c>
      <c r="AA98" s="72">
        <f t="shared" si="138"/>
        <v>368.66570467722647</v>
      </c>
      <c r="AB98" s="72">
        <f t="shared" si="16"/>
        <v>7.4351869612800492E-2</v>
      </c>
      <c r="AC98" s="72">
        <f t="shared" si="17"/>
        <v>0.57976043851257941</v>
      </c>
      <c r="AD98" s="72">
        <f t="shared" si="18"/>
        <v>2.0698056743939266</v>
      </c>
      <c r="AE98" s="72">
        <f t="shared" si="19"/>
        <v>1.3105097778706156</v>
      </c>
      <c r="AF98" s="72">
        <f t="shared" si="20"/>
        <v>712.08125422428213</v>
      </c>
      <c r="AG98" s="72">
        <f t="shared" si="21"/>
        <v>368.63981837903884</v>
      </c>
      <c r="AH98" s="72">
        <f t="shared" si="22"/>
        <v>7.4345408754791051E-2</v>
      </c>
      <c r="AI98" s="72">
        <f t="shared" si="23"/>
        <v>0.57968282434231411</v>
      </c>
      <c r="AJ98" s="72">
        <f t="shared" si="24"/>
        <v>2.0699126767871108</v>
      </c>
      <c r="AK98" s="72">
        <f t="shared" si="25"/>
        <v>1.3105228752724918</v>
      </c>
      <c r="AL98" s="72">
        <f t="shared" si="26"/>
        <v>712.04716761475447</v>
      </c>
      <c r="AM98" s="72">
        <f t="shared" si="27"/>
        <v>368.63856014711405</v>
      </c>
      <c r="AN98" s="72">
        <f t="shared" si="28"/>
        <v>7.4345094708883855E-2</v>
      </c>
      <c r="AO98" s="72">
        <f t="shared" si="29"/>
        <v>0.57967905180744983</v>
      </c>
      <c r="AP98" s="72">
        <f t="shared" si="30"/>
        <v>2.0699178780532224</v>
      </c>
      <c r="AQ98" s="72">
        <f t="shared" si="31"/>
        <v>1.3105235118887193</v>
      </c>
      <c r="AR98" s="72">
        <f t="shared" si="32"/>
        <v>712.04551056422895</v>
      </c>
      <c r="AS98" s="72">
        <f t="shared" si="33"/>
        <v>368.6384989794974</v>
      </c>
      <c r="AT98" s="72">
        <f t="shared" si="34"/>
        <v>7.4345079441852799E-2</v>
      </c>
      <c r="AU98" s="72">
        <f t="shared" si="35"/>
        <v>0.5796788684096198</v>
      </c>
      <c r="AV98" s="72">
        <f t="shared" si="36"/>
        <v>2.0699181309079857</v>
      </c>
      <c r="AW98" s="72">
        <f t="shared" si="37"/>
        <v>1.3105235428371511</v>
      </c>
      <c r="AX98" s="72">
        <f t="shared" si="38"/>
        <v>712.04543000791568</v>
      </c>
      <c r="AY98" s="72">
        <f t="shared" si="39"/>
        <v>368.63849600587491</v>
      </c>
      <c r="AZ98" s="72">
        <f t="shared" si="40"/>
        <v>7.4345078699656314E-2</v>
      </c>
      <c r="BA98" s="72">
        <f t="shared" si="41"/>
        <v>0.57967885949385767</v>
      </c>
      <c r="BB98" s="72">
        <f t="shared" si="42"/>
        <v>2.0699181432003515</v>
      </c>
      <c r="BC98" s="72">
        <f t="shared" si="43"/>
        <v>1.3105235443416885</v>
      </c>
      <c r="BD98" s="72">
        <f t="shared" si="44"/>
        <v>712.04542609172336</v>
      </c>
      <c r="BE98" s="72">
        <f t="shared" si="45"/>
        <v>368.63849586131425</v>
      </c>
      <c r="BF98" s="72">
        <f t="shared" si="46"/>
        <v>7.4345078663574926E-2</v>
      </c>
      <c r="BG98" s="72">
        <f t="shared" si="47"/>
        <v>0.57967885906042405</v>
      </c>
      <c r="BH98" s="72">
        <f t="shared" si="48"/>
        <v>2.0699181437979366</v>
      </c>
      <c r="BI98" s="72">
        <f t="shared" si="49"/>
        <v>1.3105235444148304</v>
      </c>
      <c r="BJ98" s="72">
        <f t="shared" si="50"/>
        <v>712.04542590134065</v>
      </c>
      <c r="BK98" s="72">
        <f t="shared" si="51"/>
        <v>368.63849585428648</v>
      </c>
      <c r="BL98" s="72">
        <f t="shared" si="52"/>
        <v>7.4345078661820857E-2</v>
      </c>
      <c r="BM98" s="72">
        <f t="shared" si="53"/>
        <v>0.57967885903935257</v>
      </c>
      <c r="BN98" s="72">
        <f t="shared" si="54"/>
        <v>2.069918143826988</v>
      </c>
      <c r="BO98" s="72">
        <f t="shared" si="55"/>
        <v>1.3105235444183863</v>
      </c>
      <c r="BP98" s="72">
        <f t="shared" si="56"/>
        <v>712.04542589208518</v>
      </c>
      <c r="BQ98" s="72">
        <f t="shared" si="57"/>
        <v>368.63849585394485</v>
      </c>
      <c r="BR98" s="72">
        <f t="shared" si="58"/>
        <v>7.4345078661735592E-2</v>
      </c>
      <c r="BS98" s="72">
        <f t="shared" si="59"/>
        <v>0.57967885903832839</v>
      </c>
      <c r="BT98" s="72">
        <f t="shared" si="60"/>
        <v>2.0699181438284002</v>
      </c>
      <c r="BU98" s="72">
        <f t="shared" si="61"/>
        <v>1.310523544418559</v>
      </c>
      <c r="BV98" s="72">
        <f t="shared" si="62"/>
        <v>712.04542589163486</v>
      </c>
      <c r="BW98" s="72">
        <f t="shared" si="63"/>
        <v>368.63849585392825</v>
      </c>
      <c r="BX98" s="72">
        <f t="shared" si="64"/>
        <v>7.4345078661731429E-2</v>
      </c>
      <c r="BY98" s="72">
        <f t="shared" si="65"/>
        <v>0.57967885903827865</v>
      </c>
      <c r="BZ98" s="72">
        <f t="shared" si="66"/>
        <v>2.0699181438284686</v>
      </c>
      <c r="CA98" s="72">
        <f t="shared" si="67"/>
        <v>1.3105235444185674</v>
      </c>
      <c r="CB98" s="72">
        <f t="shared" si="68"/>
        <v>712.04542589161269</v>
      </c>
      <c r="CC98" s="72">
        <f t="shared" si="69"/>
        <v>368.63849585392745</v>
      </c>
      <c r="CD98" s="72">
        <f t="shared" si="70"/>
        <v>7.4345078661731262E-2</v>
      </c>
      <c r="CE98" s="72">
        <f t="shared" si="71"/>
        <v>0.57967885903827632</v>
      </c>
      <c r="CF98" s="72">
        <f t="shared" si="72"/>
        <v>2.0699181438284717</v>
      </c>
      <c r="CG98" s="72">
        <f t="shared" si="73"/>
        <v>1.3105235444185679</v>
      </c>
      <c r="CH98" s="72">
        <f t="shared" si="74"/>
        <v>712.04542589161144</v>
      </c>
      <c r="CI98" s="72">
        <f t="shared" si="75"/>
        <v>368.63849585392734</v>
      </c>
      <c r="CJ98" s="72">
        <f t="shared" si="76"/>
        <v>7.4345078661731206E-2</v>
      </c>
      <c r="CK98" s="72">
        <f t="shared" si="77"/>
        <v>0.57967885903827598</v>
      </c>
      <c r="CL98" s="72">
        <f t="shared" si="78"/>
        <v>2.0699181438284722</v>
      </c>
      <c r="CM98" s="72">
        <f t="shared" si="79"/>
        <v>1.3105235444185681</v>
      </c>
      <c r="CN98" s="72">
        <f t="shared" si="80"/>
        <v>712.04542589161201</v>
      </c>
      <c r="CO98" s="72">
        <f t="shared" si="81"/>
        <v>368.63849585392734</v>
      </c>
      <c r="CP98" s="72">
        <f t="shared" si="82"/>
        <v>7.4345078661731206E-2</v>
      </c>
      <c r="CQ98" s="72">
        <f t="shared" si="83"/>
        <v>0.57967885903827598</v>
      </c>
      <c r="CR98" s="72">
        <f t="shared" si="84"/>
        <v>2.0699181438284722</v>
      </c>
      <c r="CS98" s="72">
        <f t="shared" si="85"/>
        <v>1.3105235444185681</v>
      </c>
      <c r="CT98" s="72">
        <f t="shared" si="86"/>
        <v>712.04542589161201</v>
      </c>
      <c r="CU98" s="72">
        <f t="shared" si="87"/>
        <v>368.63849585392734</v>
      </c>
      <c r="CV98" s="72">
        <f t="shared" si="88"/>
        <v>7.4345078661731206E-2</v>
      </c>
      <c r="CW98" s="72">
        <f t="shared" si="89"/>
        <v>0.57967885903827598</v>
      </c>
      <c r="CX98" s="72">
        <f t="shared" si="90"/>
        <v>2.0699181438284722</v>
      </c>
      <c r="CY98" s="72">
        <f t="shared" si="91"/>
        <v>1.3105235444185681</v>
      </c>
      <c r="CZ98" s="72">
        <f t="shared" si="92"/>
        <v>712.04542589161201</v>
      </c>
      <c r="DA98" s="72">
        <f t="shared" si="93"/>
        <v>368.63849585392734</v>
      </c>
      <c r="DB98" s="72">
        <f t="shared" si="94"/>
        <v>7.4345078661731206E-2</v>
      </c>
      <c r="DC98" s="72">
        <f t="shared" si="95"/>
        <v>0.57967885903827598</v>
      </c>
      <c r="DD98" s="72">
        <f t="shared" si="96"/>
        <v>2.0699181438284722</v>
      </c>
      <c r="DE98" s="72">
        <f t="shared" si="97"/>
        <v>1.3105235444185681</v>
      </c>
      <c r="DF98" s="72">
        <f t="shared" si="98"/>
        <v>712.04542589161201</v>
      </c>
      <c r="DG98" s="72">
        <f t="shared" si="99"/>
        <v>368.63849585392734</v>
      </c>
      <c r="DH98" s="72">
        <f t="shared" si="100"/>
        <v>7.4345078661731206E-2</v>
      </c>
      <c r="DI98" s="72">
        <f t="shared" si="101"/>
        <v>0.57967885903827598</v>
      </c>
      <c r="DJ98" s="72">
        <f t="shared" si="102"/>
        <v>2.0699181438284722</v>
      </c>
      <c r="DK98" s="72">
        <f t="shared" si="103"/>
        <v>1.3105235444185681</v>
      </c>
      <c r="DL98" s="72">
        <f t="shared" si="104"/>
        <v>712.04542589161201</v>
      </c>
      <c r="DM98" s="72">
        <f t="shared" si="105"/>
        <v>368.63849585392734</v>
      </c>
      <c r="DN98" s="72">
        <f t="shared" si="106"/>
        <v>7.4345078661731206E-2</v>
      </c>
      <c r="DO98" s="72">
        <f t="shared" si="107"/>
        <v>0.57967885903827598</v>
      </c>
      <c r="DP98" s="72">
        <f t="shared" si="108"/>
        <v>2.0699181438284722</v>
      </c>
      <c r="DQ98" s="72">
        <f t="shared" si="109"/>
        <v>1.3105235444185681</v>
      </c>
      <c r="DR98" s="72">
        <f t="shared" si="110"/>
        <v>712.04542589161201</v>
      </c>
      <c r="DS98" s="72">
        <f t="shared" si="111"/>
        <v>368.63849585392734</v>
      </c>
      <c r="DT98" s="72">
        <f t="shared" si="112"/>
        <v>7.4345078661731206E-2</v>
      </c>
      <c r="DU98" s="72">
        <f t="shared" si="113"/>
        <v>0.57967885903827598</v>
      </c>
      <c r="DV98" s="72">
        <f t="shared" si="114"/>
        <v>2.0699181438284722</v>
      </c>
      <c r="DW98" s="72">
        <f t="shared" si="115"/>
        <v>1.3105235444185681</v>
      </c>
      <c r="DX98" s="72">
        <f t="shared" si="116"/>
        <v>712.04542589161201</v>
      </c>
      <c r="DY98" s="72">
        <f t="shared" si="117"/>
        <v>368.63849585392734</v>
      </c>
      <c r="DZ98" s="72">
        <f t="shared" si="118"/>
        <v>7.4345078661731206E-2</v>
      </c>
      <c r="EA98" s="72">
        <f t="shared" si="119"/>
        <v>0.57967885903827598</v>
      </c>
      <c r="EB98" s="72">
        <f t="shared" si="120"/>
        <v>2.0699181438284722</v>
      </c>
      <c r="EC98" s="72">
        <f t="shared" si="121"/>
        <v>1.3105235444185681</v>
      </c>
      <c r="ED98" s="72">
        <f t="shared" si="122"/>
        <v>712.04542589161201</v>
      </c>
      <c r="EE98" s="72">
        <f t="shared" si="123"/>
        <v>368.63849585392734</v>
      </c>
      <c r="EF98" s="72">
        <f t="shared" si="124"/>
        <v>7.4345078661731206E-2</v>
      </c>
      <c r="EG98" s="72">
        <f t="shared" si="125"/>
        <v>0.57967885903827598</v>
      </c>
      <c r="EH98" s="72">
        <f t="shared" si="126"/>
        <v>2.0699181438284722</v>
      </c>
      <c r="EI98" s="72">
        <f t="shared" si="127"/>
        <v>1.3105235444185681</v>
      </c>
      <c r="EJ98" s="72">
        <f t="shared" si="128"/>
        <v>0.427498871349346</v>
      </c>
      <c r="EK98" s="72">
        <f t="shared" si="129"/>
        <v>203.87929253706926</v>
      </c>
      <c r="EL98" s="71"/>
      <c r="EM98" s="71"/>
      <c r="EN98" s="71"/>
    </row>
    <row r="99" spans="14:144" x14ac:dyDescent="0.3">
      <c r="N99" s="73">
        <v>0.31</v>
      </c>
      <c r="O99" s="72">
        <f t="shared" si="130"/>
        <v>381.02195304455478</v>
      </c>
      <c r="P99" s="72">
        <f t="shared" si="131"/>
        <v>7.7396408971411507E-2</v>
      </c>
      <c r="Q99" s="72">
        <f t="shared" si="132"/>
        <v>0.61673764770738737</v>
      </c>
      <c r="R99" s="72">
        <f t="shared" si="12"/>
        <v>1.9665272084450558</v>
      </c>
      <c r="S99" s="72">
        <f t="shared" si="13"/>
        <v>1.3197305532306367</v>
      </c>
      <c r="T99" s="72">
        <f t="shared" si="133"/>
        <v>726.59519298739917</v>
      </c>
      <c r="U99" s="72">
        <f t="shared" si="134"/>
        <v>369.1711479176696</v>
      </c>
      <c r="V99" s="72">
        <f t="shared" si="135"/>
        <v>7.4477951868194989E-2</v>
      </c>
      <c r="W99" s="72">
        <f t="shared" si="136"/>
        <v>0.58127579209059399</v>
      </c>
      <c r="X99" s="72">
        <f t="shared" si="14"/>
        <v>2.0119217021930349</v>
      </c>
      <c r="Y99" s="72">
        <f t="shared" si="15"/>
        <v>1.3260769990305461</v>
      </c>
      <c r="Z99" s="72">
        <f t="shared" si="137"/>
        <v>712.05750502167541</v>
      </c>
      <c r="AA99" s="72">
        <f t="shared" si="138"/>
        <v>368.63894173486858</v>
      </c>
      <c r="AB99" s="72">
        <f t="shared" si="16"/>
        <v>7.434518995061061E-2</v>
      </c>
      <c r="AC99" s="72">
        <f t="shared" si="17"/>
        <v>0.5796801959154948</v>
      </c>
      <c r="AD99" s="72">
        <f t="shared" si="18"/>
        <v>2.0140147717684118</v>
      </c>
      <c r="AE99" s="72">
        <f t="shared" si="19"/>
        <v>1.3263625658928238</v>
      </c>
      <c r="AF99" s="72">
        <f t="shared" si="20"/>
        <v>711.36187608768716</v>
      </c>
      <c r="AG99" s="72">
        <f t="shared" si="21"/>
        <v>368.61325366772212</v>
      </c>
      <c r="AH99" s="72">
        <f t="shared" si="22"/>
        <v>7.4338778214733642E-2</v>
      </c>
      <c r="AI99" s="72">
        <f t="shared" si="23"/>
        <v>0.57960317557615926</v>
      </c>
      <c r="AJ99" s="72">
        <f t="shared" si="24"/>
        <v>2.0141159181156461</v>
      </c>
      <c r="AK99" s="72">
        <f t="shared" si="25"/>
        <v>1.3263763503893806</v>
      </c>
      <c r="AL99" s="72">
        <f t="shared" si="26"/>
        <v>711.32820253814202</v>
      </c>
      <c r="AM99" s="72">
        <f t="shared" si="27"/>
        <v>368.61200965540706</v>
      </c>
      <c r="AN99" s="72">
        <f t="shared" si="28"/>
        <v>7.4338467700887687E-2</v>
      </c>
      <c r="AO99" s="72">
        <f t="shared" si="29"/>
        <v>0.57959944565065336</v>
      </c>
      <c r="AP99" s="72">
        <f t="shared" si="30"/>
        <v>2.014120816674335</v>
      </c>
      <c r="AQ99" s="72">
        <f t="shared" si="31"/>
        <v>1.3263770179422569</v>
      </c>
      <c r="AR99" s="72">
        <f t="shared" si="32"/>
        <v>711.32657157928691</v>
      </c>
      <c r="AS99" s="72">
        <f t="shared" si="33"/>
        <v>368.61194940116877</v>
      </c>
      <c r="AT99" s="72">
        <f t="shared" si="34"/>
        <v>7.4338452661004015E-2</v>
      </c>
      <c r="AU99" s="72">
        <f t="shared" si="35"/>
        <v>0.57959926499017711</v>
      </c>
      <c r="AV99" s="72">
        <f t="shared" si="36"/>
        <v>2.0141210539386591</v>
      </c>
      <c r="AW99" s="72">
        <f t="shared" si="37"/>
        <v>1.3263770502754555</v>
      </c>
      <c r="AX99" s="72">
        <f t="shared" si="38"/>
        <v>711.32649258260028</v>
      </c>
      <c r="AY99" s="72">
        <f t="shared" si="39"/>
        <v>368.61194648270771</v>
      </c>
      <c r="AZ99" s="72">
        <f t="shared" si="40"/>
        <v>7.4338451932535479E-2</v>
      </c>
      <c r="BA99" s="72">
        <f t="shared" si="41"/>
        <v>0.57959925623974584</v>
      </c>
      <c r="BB99" s="72">
        <f t="shared" si="42"/>
        <v>2.0141210654307429</v>
      </c>
      <c r="BC99" s="72">
        <f t="shared" si="43"/>
        <v>1.326377051841539</v>
      </c>
      <c r="BD99" s="72">
        <f t="shared" si="44"/>
        <v>711.32648875633322</v>
      </c>
      <c r="BE99" s="72">
        <f t="shared" si="45"/>
        <v>368.61194634134972</v>
      </c>
      <c r="BF99" s="72">
        <f t="shared" si="46"/>
        <v>7.4338451897251537E-2</v>
      </c>
      <c r="BG99" s="72">
        <f t="shared" si="47"/>
        <v>0.57959925581591176</v>
      </c>
      <c r="BH99" s="72">
        <f t="shared" si="48"/>
        <v>2.014121065987371</v>
      </c>
      <c r="BI99" s="72">
        <f t="shared" si="49"/>
        <v>1.3263770519173934</v>
      </c>
      <c r="BJ99" s="72">
        <f t="shared" si="50"/>
        <v>711.32648857100503</v>
      </c>
      <c r="BK99" s="72">
        <f t="shared" si="51"/>
        <v>368.61194633450293</v>
      </c>
      <c r="BL99" s="72">
        <f t="shared" si="52"/>
        <v>7.4338451895542515E-2</v>
      </c>
      <c r="BM99" s="72">
        <f t="shared" si="53"/>
        <v>0.57959925579538307</v>
      </c>
      <c r="BN99" s="72">
        <f t="shared" si="54"/>
        <v>2.0141210660143312</v>
      </c>
      <c r="BO99" s="72">
        <f t="shared" si="55"/>
        <v>1.3263770519210678</v>
      </c>
      <c r="BP99" s="72">
        <f t="shared" si="56"/>
        <v>711.32648856202832</v>
      </c>
      <c r="BQ99" s="72">
        <f t="shared" si="57"/>
        <v>368.61194633417131</v>
      </c>
      <c r="BR99" s="72">
        <f t="shared" si="58"/>
        <v>7.4338451895459748E-2</v>
      </c>
      <c r="BS99" s="72">
        <f t="shared" si="59"/>
        <v>0.57959925579438876</v>
      </c>
      <c r="BT99" s="72">
        <f t="shared" si="60"/>
        <v>2.0141210660156377</v>
      </c>
      <c r="BU99" s="72">
        <f t="shared" si="61"/>
        <v>1.3263770519212454</v>
      </c>
      <c r="BV99" s="72">
        <f t="shared" si="62"/>
        <v>711.32648856159346</v>
      </c>
      <c r="BW99" s="72">
        <f t="shared" si="63"/>
        <v>368.61194633415528</v>
      </c>
      <c r="BX99" s="72">
        <f t="shared" si="64"/>
        <v>7.4338451895455723E-2</v>
      </c>
      <c r="BY99" s="72">
        <f t="shared" si="65"/>
        <v>0.57959925579434057</v>
      </c>
      <c r="BZ99" s="72">
        <f t="shared" si="66"/>
        <v>2.0141210660157007</v>
      </c>
      <c r="CA99" s="72">
        <f t="shared" si="67"/>
        <v>1.3263770519212541</v>
      </c>
      <c r="CB99" s="72">
        <f t="shared" si="68"/>
        <v>711.32648856157277</v>
      </c>
      <c r="CC99" s="72">
        <f t="shared" si="69"/>
        <v>368.61194633415448</v>
      </c>
      <c r="CD99" s="72">
        <f t="shared" si="70"/>
        <v>7.4338451895455543E-2</v>
      </c>
      <c r="CE99" s="72">
        <f t="shared" si="71"/>
        <v>0.57959925579433824</v>
      </c>
      <c r="CF99" s="72">
        <f t="shared" si="72"/>
        <v>2.0141210660157038</v>
      </c>
      <c r="CG99" s="72">
        <f t="shared" si="73"/>
        <v>1.3263770519212545</v>
      </c>
      <c r="CH99" s="72">
        <f t="shared" si="74"/>
        <v>711.32648856157118</v>
      </c>
      <c r="CI99" s="72">
        <f t="shared" si="75"/>
        <v>368.61194633415448</v>
      </c>
      <c r="CJ99" s="72">
        <f t="shared" si="76"/>
        <v>7.4338451895455543E-2</v>
      </c>
      <c r="CK99" s="72">
        <f t="shared" si="77"/>
        <v>0.57959925579433824</v>
      </c>
      <c r="CL99" s="72">
        <f t="shared" si="78"/>
        <v>2.0141210660157038</v>
      </c>
      <c r="CM99" s="72">
        <f t="shared" si="79"/>
        <v>1.3263770519212545</v>
      </c>
      <c r="CN99" s="72">
        <f t="shared" si="80"/>
        <v>711.32648856157118</v>
      </c>
      <c r="CO99" s="72">
        <f t="shared" si="81"/>
        <v>368.61194633415448</v>
      </c>
      <c r="CP99" s="72">
        <f t="shared" si="82"/>
        <v>7.4338451895455543E-2</v>
      </c>
      <c r="CQ99" s="72">
        <f t="shared" si="83"/>
        <v>0.57959925579433824</v>
      </c>
      <c r="CR99" s="72">
        <f t="shared" si="84"/>
        <v>2.0141210660157038</v>
      </c>
      <c r="CS99" s="72">
        <f t="shared" si="85"/>
        <v>1.3263770519212545</v>
      </c>
      <c r="CT99" s="72">
        <f t="shared" si="86"/>
        <v>711.32648856157118</v>
      </c>
      <c r="CU99" s="72">
        <f t="shared" si="87"/>
        <v>368.61194633415448</v>
      </c>
      <c r="CV99" s="72">
        <f t="shared" si="88"/>
        <v>7.4338451895455543E-2</v>
      </c>
      <c r="CW99" s="72">
        <f t="shared" si="89"/>
        <v>0.57959925579433824</v>
      </c>
      <c r="CX99" s="72">
        <f t="shared" si="90"/>
        <v>2.0141210660157038</v>
      </c>
      <c r="CY99" s="72">
        <f t="shared" si="91"/>
        <v>1.3263770519212545</v>
      </c>
      <c r="CZ99" s="72">
        <f t="shared" si="92"/>
        <v>711.32648856157118</v>
      </c>
      <c r="DA99" s="72">
        <f t="shared" si="93"/>
        <v>368.61194633415448</v>
      </c>
      <c r="DB99" s="72">
        <f t="shared" si="94"/>
        <v>7.4338451895455543E-2</v>
      </c>
      <c r="DC99" s="72">
        <f t="shared" si="95"/>
        <v>0.57959925579433824</v>
      </c>
      <c r="DD99" s="72">
        <f t="shared" si="96"/>
        <v>2.0141210660157038</v>
      </c>
      <c r="DE99" s="72">
        <f t="shared" si="97"/>
        <v>1.3263770519212545</v>
      </c>
      <c r="DF99" s="72">
        <f t="shared" si="98"/>
        <v>711.32648856157118</v>
      </c>
      <c r="DG99" s="72">
        <f t="shared" si="99"/>
        <v>368.61194633415448</v>
      </c>
      <c r="DH99" s="72">
        <f t="shared" si="100"/>
        <v>7.4338451895455543E-2</v>
      </c>
      <c r="DI99" s="72">
        <f t="shared" si="101"/>
        <v>0.57959925579433824</v>
      </c>
      <c r="DJ99" s="72">
        <f t="shared" si="102"/>
        <v>2.0141210660157038</v>
      </c>
      <c r="DK99" s="72">
        <f t="shared" si="103"/>
        <v>1.3263770519212545</v>
      </c>
      <c r="DL99" s="72">
        <f t="shared" si="104"/>
        <v>711.32648856157118</v>
      </c>
      <c r="DM99" s="72">
        <f t="shared" si="105"/>
        <v>368.61194633415448</v>
      </c>
      <c r="DN99" s="72">
        <f t="shared" si="106"/>
        <v>7.4338451895455543E-2</v>
      </c>
      <c r="DO99" s="72">
        <f t="shared" si="107"/>
        <v>0.57959925579433824</v>
      </c>
      <c r="DP99" s="72">
        <f t="shared" si="108"/>
        <v>2.0141210660157038</v>
      </c>
      <c r="DQ99" s="72">
        <f t="shared" si="109"/>
        <v>1.3263770519212545</v>
      </c>
      <c r="DR99" s="72">
        <f t="shared" si="110"/>
        <v>711.32648856157118</v>
      </c>
      <c r="DS99" s="72">
        <f t="shared" si="111"/>
        <v>368.61194633415448</v>
      </c>
      <c r="DT99" s="72">
        <f t="shared" si="112"/>
        <v>7.4338451895455543E-2</v>
      </c>
      <c r="DU99" s="72">
        <f t="shared" si="113"/>
        <v>0.57959925579433824</v>
      </c>
      <c r="DV99" s="72">
        <f t="shared" si="114"/>
        <v>2.0141210660157038</v>
      </c>
      <c r="DW99" s="72">
        <f t="shared" si="115"/>
        <v>1.3263770519212545</v>
      </c>
      <c r="DX99" s="72">
        <f t="shared" si="116"/>
        <v>711.32648856157118</v>
      </c>
      <c r="DY99" s="72">
        <f t="shared" si="117"/>
        <v>368.61194633415448</v>
      </c>
      <c r="DZ99" s="72">
        <f t="shared" si="118"/>
        <v>7.4338451895455543E-2</v>
      </c>
      <c r="EA99" s="72">
        <f t="shared" si="119"/>
        <v>0.57959925579433824</v>
      </c>
      <c r="EB99" s="72">
        <f t="shared" si="120"/>
        <v>2.0141210660157038</v>
      </c>
      <c r="EC99" s="72">
        <f t="shared" si="121"/>
        <v>1.3263770519212545</v>
      </c>
      <c r="ED99" s="72">
        <f t="shared" si="122"/>
        <v>711.32648856157118</v>
      </c>
      <c r="EE99" s="72">
        <f t="shared" si="123"/>
        <v>368.61194633415448</v>
      </c>
      <c r="EF99" s="72">
        <f t="shared" si="124"/>
        <v>7.4338451895455543E-2</v>
      </c>
      <c r="EG99" s="72">
        <f t="shared" si="125"/>
        <v>0.57959925579433824</v>
      </c>
      <c r="EH99" s="72">
        <f t="shared" si="126"/>
        <v>2.0141210660157038</v>
      </c>
      <c r="EI99" s="72">
        <f t="shared" si="127"/>
        <v>1.3263770519212545</v>
      </c>
      <c r="EJ99" s="72">
        <f t="shared" si="128"/>
        <v>0.42940697299802916</v>
      </c>
      <c r="EK99" s="72">
        <f t="shared" si="129"/>
        <v>203.8315034014781</v>
      </c>
      <c r="EL99" s="71"/>
      <c r="EM99" s="71"/>
      <c r="EN99" s="71"/>
    </row>
    <row r="100" spans="14:144" x14ac:dyDescent="0.3">
      <c r="N100" s="73">
        <v>0.32</v>
      </c>
      <c r="O100" s="72">
        <f t="shared" si="130"/>
        <v>380.98970673544716</v>
      </c>
      <c r="P100" s="72">
        <f t="shared" si="131"/>
        <v>7.7388565690284405E-2</v>
      </c>
      <c r="Q100" s="72">
        <f t="shared" si="132"/>
        <v>0.61664136021549809</v>
      </c>
      <c r="R100" s="72">
        <f t="shared" si="12"/>
        <v>1.91642692119838</v>
      </c>
      <c r="S100" s="72">
        <f t="shared" si="13"/>
        <v>1.3355391586779142</v>
      </c>
      <c r="T100" s="72">
        <f t="shared" si="133"/>
        <v>725.84531920707138</v>
      </c>
      <c r="U100" s="72">
        <f t="shared" si="134"/>
        <v>369.14390992318863</v>
      </c>
      <c r="V100" s="72">
        <f t="shared" si="135"/>
        <v>7.4471160742047252E-2</v>
      </c>
      <c r="W100" s="72">
        <f t="shared" si="136"/>
        <v>0.5811941357440269</v>
      </c>
      <c r="X100" s="72">
        <f t="shared" si="14"/>
        <v>1.9596739310970919</v>
      </c>
      <c r="Y100" s="72">
        <f t="shared" si="15"/>
        <v>1.3422659546530789</v>
      </c>
      <c r="Z100" s="72">
        <f t="shared" si="137"/>
        <v>711.37689415142154</v>
      </c>
      <c r="AA100" s="72">
        <f t="shared" si="138"/>
        <v>368.61380846914915</v>
      </c>
      <c r="AB100" s="72">
        <f t="shared" si="16"/>
        <v>7.433891669664601E-2</v>
      </c>
      <c r="AC100" s="72">
        <f t="shared" si="17"/>
        <v>0.57960483903840787</v>
      </c>
      <c r="AD100" s="72">
        <f t="shared" si="18"/>
        <v>1.9616613739643898</v>
      </c>
      <c r="AE100" s="72">
        <f t="shared" si="19"/>
        <v>1.3425674995586967</v>
      </c>
      <c r="AF100" s="72">
        <f t="shared" si="20"/>
        <v>710.6869725421393</v>
      </c>
      <c r="AG100" s="72">
        <f t="shared" si="21"/>
        <v>368.58831130266947</v>
      </c>
      <c r="AH100" s="72">
        <f t="shared" si="22"/>
        <v>7.4332552279995051E-2</v>
      </c>
      <c r="AI100" s="72">
        <f t="shared" si="23"/>
        <v>0.57952839059138228</v>
      </c>
      <c r="AJ100" s="72">
        <f t="shared" si="24"/>
        <v>1.9617570813006846</v>
      </c>
      <c r="AK100" s="72">
        <f t="shared" si="25"/>
        <v>1.3425820043553449</v>
      </c>
      <c r="AL100" s="72">
        <f t="shared" si="26"/>
        <v>710.65369204428396</v>
      </c>
      <c r="AM100" s="72">
        <f t="shared" si="27"/>
        <v>368.58708085646492</v>
      </c>
      <c r="AN100" s="72">
        <f t="shared" si="28"/>
        <v>7.433224513650355E-2</v>
      </c>
      <c r="AO100" s="72">
        <f t="shared" si="29"/>
        <v>0.57952470131795042</v>
      </c>
      <c r="AP100" s="72">
        <f t="shared" si="30"/>
        <v>1.961761700224943</v>
      </c>
      <c r="AQ100" s="72">
        <f t="shared" si="31"/>
        <v>1.342582704332113</v>
      </c>
      <c r="AR100" s="72">
        <f t="shared" si="32"/>
        <v>710.65208576505336</v>
      </c>
      <c r="AS100" s="72">
        <f t="shared" si="33"/>
        <v>368.58702146793462</v>
      </c>
      <c r="AT100" s="72">
        <f t="shared" si="34"/>
        <v>7.4332230311942513E-2</v>
      </c>
      <c r="AU100" s="72">
        <f t="shared" si="35"/>
        <v>0.57952452325200821</v>
      </c>
      <c r="AV100" s="72">
        <f t="shared" si="36"/>
        <v>1.9617619231618597</v>
      </c>
      <c r="AW100" s="72">
        <f t="shared" si="37"/>
        <v>1.3425827381170905</v>
      </c>
      <c r="AX100" s="72">
        <f t="shared" si="38"/>
        <v>710.65200823610235</v>
      </c>
      <c r="AY100" s="72">
        <f t="shared" si="39"/>
        <v>368.58701860147482</v>
      </c>
      <c r="AZ100" s="72">
        <f t="shared" si="40"/>
        <v>7.4332229596416957E-2</v>
      </c>
      <c r="BA100" s="72">
        <f t="shared" si="41"/>
        <v>0.57952451465743848</v>
      </c>
      <c r="BB100" s="72">
        <f t="shared" si="42"/>
        <v>1.9617619339221826</v>
      </c>
      <c r="BC100" s="72">
        <f t="shared" si="43"/>
        <v>1.3425827397477637</v>
      </c>
      <c r="BD100" s="72">
        <f t="shared" si="44"/>
        <v>710.65200449407189</v>
      </c>
      <c r="BE100" s="72">
        <f t="shared" si="45"/>
        <v>368.58701846312158</v>
      </c>
      <c r="BF100" s="72">
        <f t="shared" si="46"/>
        <v>7.4332229561881222E-2</v>
      </c>
      <c r="BG100" s="72">
        <f t="shared" si="47"/>
        <v>0.57952451424261087</v>
      </c>
      <c r="BH100" s="72">
        <f t="shared" si="48"/>
        <v>1.9617619344415433</v>
      </c>
      <c r="BI100" s="72">
        <f t="shared" si="49"/>
        <v>1.3425827398264703</v>
      </c>
      <c r="BJ100" s="72">
        <f t="shared" si="50"/>
        <v>710.65200431345772</v>
      </c>
      <c r="BK100" s="72">
        <f t="shared" si="51"/>
        <v>368.58701845644384</v>
      </c>
      <c r="BL100" s="72">
        <f t="shared" si="52"/>
        <v>7.4332229560214333E-2</v>
      </c>
      <c r="BM100" s="72">
        <f t="shared" si="53"/>
        <v>0.57952451422258877</v>
      </c>
      <c r="BN100" s="72">
        <f t="shared" si="54"/>
        <v>1.9617619344666106</v>
      </c>
      <c r="BO100" s="72">
        <f t="shared" si="55"/>
        <v>1.342582739830269</v>
      </c>
      <c r="BP100" s="72">
        <f t="shared" si="56"/>
        <v>710.65200430473999</v>
      </c>
      <c r="BQ100" s="72">
        <f t="shared" si="57"/>
        <v>368.58701845612143</v>
      </c>
      <c r="BR100" s="72">
        <f t="shared" si="58"/>
        <v>7.4332229560133842E-2</v>
      </c>
      <c r="BS100" s="72">
        <f t="shared" si="59"/>
        <v>0.57952451422162221</v>
      </c>
      <c r="BT100" s="72">
        <f t="shared" si="60"/>
        <v>1.9617619344678208</v>
      </c>
      <c r="BU100" s="72">
        <f t="shared" si="61"/>
        <v>1.3425827398304524</v>
      </c>
      <c r="BV100" s="72">
        <f t="shared" si="62"/>
        <v>710.65200430431912</v>
      </c>
      <c r="BW100" s="72">
        <f t="shared" si="63"/>
        <v>368.58701845610585</v>
      </c>
      <c r="BX100" s="72">
        <f t="shared" si="64"/>
        <v>7.4332229560129942E-2</v>
      </c>
      <c r="BY100" s="72">
        <f t="shared" si="65"/>
        <v>0.57952451422157547</v>
      </c>
      <c r="BZ100" s="72">
        <f t="shared" si="66"/>
        <v>1.9617619344678792</v>
      </c>
      <c r="CA100" s="72">
        <f t="shared" si="67"/>
        <v>1.3425827398304615</v>
      </c>
      <c r="CB100" s="72">
        <f t="shared" si="68"/>
        <v>710.65200430429934</v>
      </c>
      <c r="CC100" s="72">
        <f t="shared" si="69"/>
        <v>368.58701845610517</v>
      </c>
      <c r="CD100" s="72">
        <f t="shared" si="70"/>
        <v>7.4332229560129789E-2</v>
      </c>
      <c r="CE100" s="72">
        <f t="shared" si="71"/>
        <v>0.57952451422157347</v>
      </c>
      <c r="CF100" s="72">
        <f t="shared" si="72"/>
        <v>1.9617619344678818</v>
      </c>
      <c r="CG100" s="72">
        <f t="shared" si="73"/>
        <v>1.3425827398304615</v>
      </c>
      <c r="CH100" s="72">
        <f t="shared" si="74"/>
        <v>710.6520043042982</v>
      </c>
      <c r="CI100" s="72">
        <f t="shared" si="75"/>
        <v>368.58701845610517</v>
      </c>
      <c r="CJ100" s="72">
        <f t="shared" si="76"/>
        <v>7.4332229560129789E-2</v>
      </c>
      <c r="CK100" s="72">
        <f t="shared" si="77"/>
        <v>0.57952451422157347</v>
      </c>
      <c r="CL100" s="72">
        <f t="shared" si="78"/>
        <v>1.9617619344678818</v>
      </c>
      <c r="CM100" s="72">
        <f t="shared" si="79"/>
        <v>1.3425827398304615</v>
      </c>
      <c r="CN100" s="72">
        <f t="shared" si="80"/>
        <v>710.6520043042982</v>
      </c>
      <c r="CO100" s="72">
        <f t="shared" si="81"/>
        <v>368.58701845610517</v>
      </c>
      <c r="CP100" s="72">
        <f t="shared" si="82"/>
        <v>7.4332229560129789E-2</v>
      </c>
      <c r="CQ100" s="72">
        <f t="shared" si="83"/>
        <v>0.57952451422157347</v>
      </c>
      <c r="CR100" s="72">
        <f t="shared" si="84"/>
        <v>1.9617619344678818</v>
      </c>
      <c r="CS100" s="72">
        <f t="shared" si="85"/>
        <v>1.3425827398304615</v>
      </c>
      <c r="CT100" s="72">
        <f t="shared" si="86"/>
        <v>710.6520043042982</v>
      </c>
      <c r="CU100" s="72">
        <f t="shared" si="87"/>
        <v>368.58701845610517</v>
      </c>
      <c r="CV100" s="72">
        <f t="shared" si="88"/>
        <v>7.4332229560129789E-2</v>
      </c>
      <c r="CW100" s="72">
        <f t="shared" si="89"/>
        <v>0.57952451422157347</v>
      </c>
      <c r="CX100" s="72">
        <f t="shared" si="90"/>
        <v>1.9617619344678818</v>
      </c>
      <c r="CY100" s="72">
        <f t="shared" si="91"/>
        <v>1.3425827398304615</v>
      </c>
      <c r="CZ100" s="72">
        <f t="shared" si="92"/>
        <v>710.6520043042982</v>
      </c>
      <c r="DA100" s="72">
        <f t="shared" si="93"/>
        <v>368.58701845610517</v>
      </c>
      <c r="DB100" s="72">
        <f t="shared" si="94"/>
        <v>7.4332229560129789E-2</v>
      </c>
      <c r="DC100" s="72">
        <f t="shared" si="95"/>
        <v>0.57952451422157347</v>
      </c>
      <c r="DD100" s="72">
        <f t="shared" si="96"/>
        <v>1.9617619344678818</v>
      </c>
      <c r="DE100" s="72">
        <f t="shared" si="97"/>
        <v>1.3425827398304615</v>
      </c>
      <c r="DF100" s="72">
        <f t="shared" si="98"/>
        <v>710.6520043042982</v>
      </c>
      <c r="DG100" s="72">
        <f t="shared" si="99"/>
        <v>368.58701845610517</v>
      </c>
      <c r="DH100" s="72">
        <f t="shared" si="100"/>
        <v>7.4332229560129789E-2</v>
      </c>
      <c r="DI100" s="72">
        <f t="shared" si="101"/>
        <v>0.57952451422157347</v>
      </c>
      <c r="DJ100" s="72">
        <f t="shared" si="102"/>
        <v>1.9617619344678818</v>
      </c>
      <c r="DK100" s="72">
        <f t="shared" si="103"/>
        <v>1.3425827398304615</v>
      </c>
      <c r="DL100" s="72">
        <f t="shared" si="104"/>
        <v>710.6520043042982</v>
      </c>
      <c r="DM100" s="72">
        <f t="shared" si="105"/>
        <v>368.58701845610517</v>
      </c>
      <c r="DN100" s="72">
        <f t="shared" si="106"/>
        <v>7.4332229560129789E-2</v>
      </c>
      <c r="DO100" s="72">
        <f t="shared" si="107"/>
        <v>0.57952451422157347</v>
      </c>
      <c r="DP100" s="72">
        <f t="shared" si="108"/>
        <v>1.9617619344678818</v>
      </c>
      <c r="DQ100" s="72">
        <f t="shared" si="109"/>
        <v>1.3425827398304615</v>
      </c>
      <c r="DR100" s="72">
        <f t="shared" si="110"/>
        <v>710.6520043042982</v>
      </c>
      <c r="DS100" s="72">
        <f t="shared" si="111"/>
        <v>368.58701845610517</v>
      </c>
      <c r="DT100" s="72">
        <f t="shared" si="112"/>
        <v>7.4332229560129789E-2</v>
      </c>
      <c r="DU100" s="72">
        <f t="shared" si="113"/>
        <v>0.57952451422157347</v>
      </c>
      <c r="DV100" s="72">
        <f t="shared" si="114"/>
        <v>1.9617619344678818</v>
      </c>
      <c r="DW100" s="72">
        <f t="shared" si="115"/>
        <v>1.3425827398304615</v>
      </c>
      <c r="DX100" s="72">
        <f t="shared" si="116"/>
        <v>710.6520043042982</v>
      </c>
      <c r="DY100" s="72">
        <f t="shared" si="117"/>
        <v>368.58701845610517</v>
      </c>
      <c r="DZ100" s="72">
        <f t="shared" si="118"/>
        <v>7.4332229560129789E-2</v>
      </c>
      <c r="EA100" s="72">
        <f t="shared" si="119"/>
        <v>0.57952451422157347</v>
      </c>
      <c r="EB100" s="72">
        <f t="shared" si="120"/>
        <v>1.9617619344678818</v>
      </c>
      <c r="EC100" s="72">
        <f t="shared" si="121"/>
        <v>1.3425827398304615</v>
      </c>
      <c r="ED100" s="72">
        <f t="shared" si="122"/>
        <v>710.6520043042982</v>
      </c>
      <c r="EE100" s="72">
        <f t="shared" si="123"/>
        <v>368.58701845610517</v>
      </c>
      <c r="EF100" s="72">
        <f t="shared" si="124"/>
        <v>7.4332229560129789E-2</v>
      </c>
      <c r="EG100" s="72">
        <f t="shared" si="125"/>
        <v>0.57952451422157347</v>
      </c>
      <c r="EH100" s="72">
        <f t="shared" si="126"/>
        <v>1.9617619344678818</v>
      </c>
      <c r="EI100" s="72">
        <f t="shared" si="127"/>
        <v>1.3425827398304615</v>
      </c>
      <c r="EJ100" s="72">
        <f t="shared" si="128"/>
        <v>0.43132647126896156</v>
      </c>
      <c r="EK100" s="72">
        <f t="shared" si="129"/>
        <v>203.78663322098936</v>
      </c>
      <c r="EL100" s="71"/>
      <c r="EM100" s="71"/>
      <c r="EN100" s="71"/>
    </row>
    <row r="101" spans="14:144" x14ac:dyDescent="0.3">
      <c r="N101" s="73">
        <v>0.33</v>
      </c>
      <c r="O101" s="72">
        <f t="shared" si="130"/>
        <v>380.95746042633954</v>
      </c>
      <c r="P101" s="72">
        <f t="shared" si="131"/>
        <v>7.7380721876394193E-2</v>
      </c>
      <c r="Q101" s="72">
        <f t="shared" si="132"/>
        <v>0.61654507145961279</v>
      </c>
      <c r="R101" s="72">
        <f t="shared" si="12"/>
        <v>1.8693404639831341</v>
      </c>
      <c r="S101" s="72">
        <f t="shared" si="13"/>
        <v>1.3516881832660494</v>
      </c>
      <c r="T101" s="72">
        <f t="shared" si="133"/>
        <v>725.14085668146652</v>
      </c>
      <c r="U101" s="72">
        <f t="shared" si="134"/>
        <v>369.11830045786962</v>
      </c>
      <c r="V101" s="72">
        <f t="shared" si="135"/>
        <v>7.4464775300481414E-2</v>
      </c>
      <c r="W101" s="72">
        <f t="shared" si="136"/>
        <v>0.58111736101188494</v>
      </c>
      <c r="X101" s="72">
        <f t="shared" si="14"/>
        <v>1.9105645679883203</v>
      </c>
      <c r="Y101" s="72">
        <f t="shared" si="15"/>
        <v>1.3588140563877547</v>
      </c>
      <c r="Z101" s="72">
        <f t="shared" si="137"/>
        <v>710.73984155044877</v>
      </c>
      <c r="AA101" s="72">
        <f t="shared" si="138"/>
        <v>368.59026587818437</v>
      </c>
      <c r="AB101" s="72">
        <f t="shared" si="16"/>
        <v>7.4333040178749824E-2</v>
      </c>
      <c r="AC101" s="72">
        <f t="shared" si="17"/>
        <v>0.57953425103501088</v>
      </c>
      <c r="AD101" s="72">
        <f t="shared" si="18"/>
        <v>1.9124531411868957</v>
      </c>
      <c r="AE101" s="72">
        <f t="shared" si="19"/>
        <v>1.3591323679715472</v>
      </c>
      <c r="AF101" s="72">
        <f t="shared" si="20"/>
        <v>710.05539153500797</v>
      </c>
      <c r="AG101" s="72">
        <f t="shared" si="21"/>
        <v>368.56495245375174</v>
      </c>
      <c r="AH101" s="72">
        <f t="shared" si="22"/>
        <v>7.4326721320019995E-2</v>
      </c>
      <c r="AI101" s="72">
        <f t="shared" si="23"/>
        <v>0.57945835305464632</v>
      </c>
      <c r="AJ101" s="72">
        <f t="shared" si="24"/>
        <v>1.9125437859666388</v>
      </c>
      <c r="AK101" s="72">
        <f t="shared" si="25"/>
        <v>1.3591476282970143</v>
      </c>
      <c r="AL101" s="72">
        <f t="shared" si="26"/>
        <v>710.02248481504137</v>
      </c>
      <c r="AM101" s="72">
        <f t="shared" si="27"/>
        <v>368.56373494215484</v>
      </c>
      <c r="AN101" s="72">
        <f t="shared" si="28"/>
        <v>7.4326417390583419E-2</v>
      </c>
      <c r="AO101" s="72">
        <f t="shared" si="29"/>
        <v>0.57945470254182674</v>
      </c>
      <c r="AP101" s="72">
        <f t="shared" si="30"/>
        <v>1.9125481460014329</v>
      </c>
      <c r="AQ101" s="72">
        <f t="shared" si="31"/>
        <v>1.3591483622818372</v>
      </c>
      <c r="AR101" s="72">
        <f t="shared" si="32"/>
        <v>710.02090186582154</v>
      </c>
      <c r="AS101" s="72">
        <f t="shared" si="33"/>
        <v>368.56367637365224</v>
      </c>
      <c r="AT101" s="72">
        <f t="shared" si="34"/>
        <v>7.432640277001179E-2</v>
      </c>
      <c r="AU101" s="72">
        <f t="shared" si="35"/>
        <v>0.57945452693355781</v>
      </c>
      <c r="AV101" s="72">
        <f t="shared" si="36"/>
        <v>1.9125483557418699</v>
      </c>
      <c r="AW101" s="72">
        <f t="shared" si="37"/>
        <v>1.3591483975902461</v>
      </c>
      <c r="AX101" s="72">
        <f t="shared" si="38"/>
        <v>710.02082571740277</v>
      </c>
      <c r="AY101" s="72">
        <f t="shared" si="39"/>
        <v>368.56367355618784</v>
      </c>
      <c r="AZ101" s="72">
        <f t="shared" si="40"/>
        <v>7.4326402066682534E-2</v>
      </c>
      <c r="BA101" s="72">
        <f t="shared" si="41"/>
        <v>0.57945451848584228</v>
      </c>
      <c r="BB101" s="72">
        <f t="shared" si="42"/>
        <v>1.9125483658315301</v>
      </c>
      <c r="BC101" s="72">
        <f t="shared" si="43"/>
        <v>1.3591483992887732</v>
      </c>
      <c r="BD101" s="72">
        <f t="shared" si="44"/>
        <v>710.02082205424756</v>
      </c>
      <c r="BE101" s="72">
        <f t="shared" si="45"/>
        <v>368.56367342065232</v>
      </c>
      <c r="BF101" s="72">
        <f t="shared" si="46"/>
        <v>7.4326402032848529E-2</v>
      </c>
      <c r="BG101" s="72">
        <f t="shared" si="47"/>
        <v>0.5794545180794608</v>
      </c>
      <c r="BH101" s="72">
        <f t="shared" si="48"/>
        <v>1.9125483663168983</v>
      </c>
      <c r="BI101" s="72">
        <f t="shared" si="49"/>
        <v>1.3591483993704814</v>
      </c>
      <c r="BJ101" s="72">
        <f t="shared" si="50"/>
        <v>710.02082187803001</v>
      </c>
      <c r="BK101" s="72">
        <f t="shared" si="51"/>
        <v>368.56367341413238</v>
      </c>
      <c r="BL101" s="72">
        <f t="shared" si="52"/>
        <v>7.4326402031220956E-2</v>
      </c>
      <c r="BM101" s="72">
        <f t="shared" si="53"/>
        <v>0.57945451805991188</v>
      </c>
      <c r="BN101" s="72">
        <f t="shared" si="54"/>
        <v>1.9125483663402469</v>
      </c>
      <c r="BO101" s="72">
        <f t="shared" si="55"/>
        <v>1.359148399374412</v>
      </c>
      <c r="BP101" s="72">
        <f t="shared" si="56"/>
        <v>710.02082186955249</v>
      </c>
      <c r="BQ101" s="72">
        <f t="shared" si="57"/>
        <v>368.56367341381872</v>
      </c>
      <c r="BR101" s="72">
        <f t="shared" si="58"/>
        <v>7.432640203114263E-2</v>
      </c>
      <c r="BS101" s="72">
        <f t="shared" si="59"/>
        <v>0.5794545180589713</v>
      </c>
      <c r="BT101" s="72">
        <f t="shared" si="60"/>
        <v>1.9125483663413703</v>
      </c>
      <c r="BU101" s="72">
        <f t="shared" si="61"/>
        <v>1.3591483993746012</v>
      </c>
      <c r="BV101" s="72">
        <f t="shared" si="62"/>
        <v>710.02082186914492</v>
      </c>
      <c r="BW101" s="72">
        <f t="shared" si="63"/>
        <v>368.5636734138036</v>
      </c>
      <c r="BX101" s="72">
        <f t="shared" si="64"/>
        <v>7.4326402031138883E-2</v>
      </c>
      <c r="BY101" s="72">
        <f t="shared" si="65"/>
        <v>0.579454518058926</v>
      </c>
      <c r="BZ101" s="72">
        <f t="shared" si="66"/>
        <v>1.9125483663414242</v>
      </c>
      <c r="CA101" s="72">
        <f t="shared" si="67"/>
        <v>1.3591483993746103</v>
      </c>
      <c r="CB101" s="72">
        <f t="shared" si="68"/>
        <v>710.02082186912583</v>
      </c>
      <c r="CC101" s="72">
        <f t="shared" si="69"/>
        <v>368.56367341380292</v>
      </c>
      <c r="CD101" s="72">
        <f t="shared" si="70"/>
        <v>7.4326402031138702E-2</v>
      </c>
      <c r="CE101" s="72">
        <f t="shared" si="71"/>
        <v>0.57945451805892401</v>
      </c>
      <c r="CF101" s="72">
        <f t="shared" si="72"/>
        <v>1.9125483663414269</v>
      </c>
      <c r="CG101" s="72">
        <f t="shared" si="73"/>
        <v>1.3591483993746105</v>
      </c>
      <c r="CH101" s="72">
        <f t="shared" si="74"/>
        <v>710.02082186912446</v>
      </c>
      <c r="CI101" s="72">
        <f t="shared" si="75"/>
        <v>368.5636734138028</v>
      </c>
      <c r="CJ101" s="72">
        <f t="shared" si="76"/>
        <v>7.4326402031138675E-2</v>
      </c>
      <c r="CK101" s="72">
        <f t="shared" si="77"/>
        <v>0.57945451805892367</v>
      </c>
      <c r="CL101" s="72">
        <f t="shared" si="78"/>
        <v>1.9125483663414271</v>
      </c>
      <c r="CM101" s="72">
        <f t="shared" si="79"/>
        <v>1.359148399374611</v>
      </c>
      <c r="CN101" s="72">
        <f t="shared" si="80"/>
        <v>710.02082186912367</v>
      </c>
      <c r="CO101" s="72">
        <f t="shared" si="81"/>
        <v>368.5636734138028</v>
      </c>
      <c r="CP101" s="72">
        <f t="shared" si="82"/>
        <v>7.4326402031138675E-2</v>
      </c>
      <c r="CQ101" s="72">
        <f t="shared" si="83"/>
        <v>0.57945451805892367</v>
      </c>
      <c r="CR101" s="72">
        <f t="shared" si="84"/>
        <v>1.9125483663414271</v>
      </c>
      <c r="CS101" s="72">
        <f t="shared" si="85"/>
        <v>1.359148399374611</v>
      </c>
      <c r="CT101" s="72">
        <f t="shared" si="86"/>
        <v>710.02082186912367</v>
      </c>
      <c r="CU101" s="72">
        <f t="shared" si="87"/>
        <v>368.5636734138028</v>
      </c>
      <c r="CV101" s="72">
        <f t="shared" si="88"/>
        <v>7.4326402031138675E-2</v>
      </c>
      <c r="CW101" s="72">
        <f t="shared" si="89"/>
        <v>0.57945451805892367</v>
      </c>
      <c r="CX101" s="72">
        <f t="shared" si="90"/>
        <v>1.9125483663414271</v>
      </c>
      <c r="CY101" s="72">
        <f t="shared" si="91"/>
        <v>1.359148399374611</v>
      </c>
      <c r="CZ101" s="72">
        <f t="shared" si="92"/>
        <v>710.02082186912367</v>
      </c>
      <c r="DA101" s="72">
        <f t="shared" si="93"/>
        <v>368.5636734138028</v>
      </c>
      <c r="DB101" s="72">
        <f t="shared" si="94"/>
        <v>7.4326402031138675E-2</v>
      </c>
      <c r="DC101" s="72">
        <f t="shared" si="95"/>
        <v>0.57945451805892367</v>
      </c>
      <c r="DD101" s="72">
        <f t="shared" si="96"/>
        <v>1.9125483663414271</v>
      </c>
      <c r="DE101" s="72">
        <f t="shared" si="97"/>
        <v>1.359148399374611</v>
      </c>
      <c r="DF101" s="72">
        <f t="shared" si="98"/>
        <v>710.02082186912367</v>
      </c>
      <c r="DG101" s="72">
        <f t="shared" si="99"/>
        <v>368.5636734138028</v>
      </c>
      <c r="DH101" s="72">
        <f t="shared" si="100"/>
        <v>7.4326402031138675E-2</v>
      </c>
      <c r="DI101" s="72">
        <f t="shared" si="101"/>
        <v>0.57945451805892367</v>
      </c>
      <c r="DJ101" s="72">
        <f t="shared" si="102"/>
        <v>1.9125483663414271</v>
      </c>
      <c r="DK101" s="72">
        <f t="shared" si="103"/>
        <v>1.359148399374611</v>
      </c>
      <c r="DL101" s="72">
        <f t="shared" si="104"/>
        <v>710.02082186912367</v>
      </c>
      <c r="DM101" s="72">
        <f t="shared" si="105"/>
        <v>368.5636734138028</v>
      </c>
      <c r="DN101" s="72">
        <f t="shared" si="106"/>
        <v>7.4326402031138675E-2</v>
      </c>
      <c r="DO101" s="72">
        <f t="shared" si="107"/>
        <v>0.57945451805892367</v>
      </c>
      <c r="DP101" s="72">
        <f t="shared" si="108"/>
        <v>1.9125483663414271</v>
      </c>
      <c r="DQ101" s="72">
        <f t="shared" si="109"/>
        <v>1.359148399374611</v>
      </c>
      <c r="DR101" s="72">
        <f t="shared" si="110"/>
        <v>710.02082186912367</v>
      </c>
      <c r="DS101" s="72">
        <f t="shared" si="111"/>
        <v>368.5636734138028</v>
      </c>
      <c r="DT101" s="72">
        <f t="shared" si="112"/>
        <v>7.4326402031138675E-2</v>
      </c>
      <c r="DU101" s="72">
        <f t="shared" si="113"/>
        <v>0.57945451805892367</v>
      </c>
      <c r="DV101" s="72">
        <f t="shared" si="114"/>
        <v>1.9125483663414271</v>
      </c>
      <c r="DW101" s="72">
        <f t="shared" si="115"/>
        <v>1.359148399374611</v>
      </c>
      <c r="DX101" s="72">
        <f t="shared" si="116"/>
        <v>710.02082186912367</v>
      </c>
      <c r="DY101" s="72">
        <f t="shared" si="117"/>
        <v>368.5636734138028</v>
      </c>
      <c r="DZ101" s="72">
        <f t="shared" si="118"/>
        <v>7.4326402031138675E-2</v>
      </c>
      <c r="EA101" s="72">
        <f t="shared" si="119"/>
        <v>0.57945451805892367</v>
      </c>
      <c r="EB101" s="72">
        <f t="shared" si="120"/>
        <v>1.9125483663414271</v>
      </c>
      <c r="EC101" s="72">
        <f t="shared" si="121"/>
        <v>1.359148399374611</v>
      </c>
      <c r="ED101" s="72">
        <f t="shared" si="122"/>
        <v>710.02082186912367</v>
      </c>
      <c r="EE101" s="72">
        <f t="shared" si="123"/>
        <v>368.5636734138028</v>
      </c>
      <c r="EF101" s="72">
        <f t="shared" si="124"/>
        <v>7.4326402031138675E-2</v>
      </c>
      <c r="EG101" s="72">
        <f t="shared" si="125"/>
        <v>0.57945451805892367</v>
      </c>
      <c r="EH101" s="72">
        <f t="shared" si="126"/>
        <v>1.9125483663414271</v>
      </c>
      <c r="EI101" s="72">
        <f t="shared" si="127"/>
        <v>1.359148399374611</v>
      </c>
      <c r="EJ101" s="72">
        <f t="shared" si="128"/>
        <v>0.43326169764646216</v>
      </c>
      <c r="EK101" s="72">
        <f t="shared" si="129"/>
        <v>203.74461214484509</v>
      </c>
      <c r="EL101" s="71"/>
      <c r="EM101" s="71"/>
      <c r="EN101" s="71"/>
    </row>
    <row r="102" spans="14:144" x14ac:dyDescent="0.3">
      <c r="N102" s="73">
        <v>0.34</v>
      </c>
      <c r="O102" s="72">
        <f t="shared" si="130"/>
        <v>380.92521411723192</v>
      </c>
      <c r="P102" s="72">
        <f t="shared" si="131"/>
        <v>7.7372877529726908E-2</v>
      </c>
      <c r="Q102" s="72">
        <f t="shared" si="132"/>
        <v>0.61644878144088089</v>
      </c>
      <c r="R102" s="72">
        <f t="shared" si="12"/>
        <v>1.8250192615444931</v>
      </c>
      <c r="S102" s="72">
        <f t="shared" si="13"/>
        <v>1.3681848932094502</v>
      </c>
      <c r="T102" s="72">
        <f t="shared" si="133"/>
        <v>724.48101270436405</v>
      </c>
      <c r="U102" s="72">
        <f t="shared" si="134"/>
        <v>369.09429456610394</v>
      </c>
      <c r="V102" s="72">
        <f t="shared" si="135"/>
        <v>7.4458789385183063E-2</v>
      </c>
      <c r="W102" s="72">
        <f t="shared" si="136"/>
        <v>0.58104539317696646</v>
      </c>
      <c r="X102" s="72">
        <f t="shared" si="14"/>
        <v>1.8643341242414631</v>
      </c>
      <c r="Y102" s="72">
        <f t="shared" si="15"/>
        <v>1.3757294911280076</v>
      </c>
      <c r="Z102" s="72">
        <f t="shared" si="137"/>
        <v>710.14558544676527</v>
      </c>
      <c r="AA102" s="72">
        <f t="shared" si="138"/>
        <v>368.56828929040182</v>
      </c>
      <c r="AB102" s="72">
        <f t="shared" si="16"/>
        <v>7.4327554296157519E-2</v>
      </c>
      <c r="AC102" s="72">
        <f t="shared" si="17"/>
        <v>0.57946835801723295</v>
      </c>
      <c r="AD102" s="72">
        <f t="shared" si="18"/>
        <v>1.8661299675766929</v>
      </c>
      <c r="AE102" s="72">
        <f t="shared" si="19"/>
        <v>1.3760654018925904</v>
      </c>
      <c r="AF102" s="72">
        <f t="shared" si="20"/>
        <v>709.46637767735228</v>
      </c>
      <c r="AG102" s="72">
        <f t="shared" si="21"/>
        <v>368.54315262113994</v>
      </c>
      <c r="AH102" s="72">
        <f t="shared" si="22"/>
        <v>7.4321279275887234E-2</v>
      </c>
      <c r="AI102" s="72">
        <f t="shared" si="23"/>
        <v>0.57939298959119123</v>
      </c>
      <c r="AJ102" s="72">
        <f t="shared" si="24"/>
        <v>1.8662158905819173</v>
      </c>
      <c r="AK102" s="72">
        <f t="shared" si="25"/>
        <v>1.3760814550838332</v>
      </c>
      <c r="AL102" s="72">
        <f t="shared" si="26"/>
        <v>709.4338261357185</v>
      </c>
      <c r="AM102" s="72">
        <f t="shared" si="27"/>
        <v>368.54194743328424</v>
      </c>
      <c r="AN102" s="72">
        <f t="shared" si="28"/>
        <v>7.4320978409288058E-2</v>
      </c>
      <c r="AO102" s="72">
        <f t="shared" si="29"/>
        <v>0.57938937600928964</v>
      </c>
      <c r="AP102" s="72">
        <f t="shared" si="30"/>
        <v>1.8662200104327145</v>
      </c>
      <c r="AQ102" s="72">
        <f t="shared" si="31"/>
        <v>1.3760822247622817</v>
      </c>
      <c r="AR102" s="72">
        <f t="shared" si="32"/>
        <v>709.43226522369866</v>
      </c>
      <c r="AS102" s="72">
        <f t="shared" si="33"/>
        <v>368.54188964096159</v>
      </c>
      <c r="AT102" s="72">
        <f t="shared" si="34"/>
        <v>7.4320963981825833E-2</v>
      </c>
      <c r="AU102" s="72">
        <f t="shared" si="35"/>
        <v>0.57938920272732097</v>
      </c>
      <c r="AV102" s="72">
        <f t="shared" si="36"/>
        <v>1.8662202079922918</v>
      </c>
      <c r="AW102" s="72">
        <f t="shared" si="37"/>
        <v>1.3760822616706438</v>
      </c>
      <c r="AX102" s="72">
        <f t="shared" si="38"/>
        <v>709.43219037285576</v>
      </c>
      <c r="AY102" s="72">
        <f t="shared" si="39"/>
        <v>368.54188686962777</v>
      </c>
      <c r="AZ102" s="72">
        <f t="shared" si="40"/>
        <v>7.4320963289981043E-2</v>
      </c>
      <c r="BA102" s="72">
        <f t="shared" si="41"/>
        <v>0.57938919441787473</v>
      </c>
      <c r="BB102" s="72">
        <f t="shared" si="42"/>
        <v>1.8662202174659315</v>
      </c>
      <c r="BC102" s="72">
        <f t="shared" si="43"/>
        <v>1.3760822634405225</v>
      </c>
      <c r="BD102" s="72">
        <f t="shared" si="44"/>
        <v>709.43218678350831</v>
      </c>
      <c r="BE102" s="72">
        <f t="shared" si="45"/>
        <v>368.54188673673309</v>
      </c>
      <c r="BF102" s="72">
        <f t="shared" si="46"/>
        <v>7.432096325680479E-2</v>
      </c>
      <c r="BG102" s="72">
        <f t="shared" si="47"/>
        <v>0.57938919401940925</v>
      </c>
      <c r="BH102" s="72">
        <f t="shared" si="48"/>
        <v>1.8662202179202236</v>
      </c>
      <c r="BI102" s="72">
        <f t="shared" si="49"/>
        <v>1.376082263525394</v>
      </c>
      <c r="BJ102" s="72">
        <f t="shared" si="50"/>
        <v>709.4321866113869</v>
      </c>
      <c r="BK102" s="72">
        <f t="shared" si="51"/>
        <v>368.54188673036037</v>
      </c>
      <c r="BL102" s="72">
        <f t="shared" si="52"/>
        <v>7.4320963255213895E-2</v>
      </c>
      <c r="BM102" s="72">
        <f t="shared" si="53"/>
        <v>0.57938919400030153</v>
      </c>
      <c r="BN102" s="72">
        <f t="shared" si="54"/>
        <v>1.8662202179420087</v>
      </c>
      <c r="BO102" s="72">
        <f t="shared" si="55"/>
        <v>1.3760822635294638</v>
      </c>
      <c r="BP102" s="72">
        <f t="shared" si="56"/>
        <v>709.43218660313289</v>
      </c>
      <c r="BQ102" s="72">
        <f t="shared" si="57"/>
        <v>368.54188673005478</v>
      </c>
      <c r="BR102" s="72">
        <f t="shared" si="58"/>
        <v>7.4320963255137582E-2</v>
      </c>
      <c r="BS102" s="72">
        <f t="shared" si="59"/>
        <v>0.57938919399938527</v>
      </c>
      <c r="BT102" s="72">
        <f t="shared" si="60"/>
        <v>1.8662202179430534</v>
      </c>
      <c r="BU102" s="72">
        <f t="shared" si="61"/>
        <v>1.376082263529659</v>
      </c>
      <c r="BV102" s="72">
        <f t="shared" si="62"/>
        <v>709.43218660273737</v>
      </c>
      <c r="BW102" s="72">
        <f t="shared" si="63"/>
        <v>368.54188673004012</v>
      </c>
      <c r="BX102" s="72">
        <f t="shared" si="64"/>
        <v>7.4320963255133946E-2</v>
      </c>
      <c r="BY102" s="72">
        <f t="shared" si="65"/>
        <v>0.57938919399934119</v>
      </c>
      <c r="BZ102" s="72">
        <f t="shared" si="66"/>
        <v>1.8662202179431038</v>
      </c>
      <c r="CA102" s="72">
        <f t="shared" si="67"/>
        <v>1.3760822635296683</v>
      </c>
      <c r="CB102" s="72">
        <f t="shared" si="68"/>
        <v>709.43218660271782</v>
      </c>
      <c r="CC102" s="72">
        <f t="shared" si="69"/>
        <v>368.54188673003944</v>
      </c>
      <c r="CD102" s="72">
        <f t="shared" si="70"/>
        <v>7.4320963255133751E-2</v>
      </c>
      <c r="CE102" s="72">
        <f t="shared" si="71"/>
        <v>0.57938919399933919</v>
      </c>
      <c r="CF102" s="72">
        <f t="shared" si="72"/>
        <v>1.8662202179431058</v>
      </c>
      <c r="CG102" s="72">
        <f t="shared" si="73"/>
        <v>1.3760822635296688</v>
      </c>
      <c r="CH102" s="72">
        <f t="shared" si="74"/>
        <v>709.43218660271737</v>
      </c>
      <c r="CI102" s="72">
        <f t="shared" si="75"/>
        <v>368.54188673003944</v>
      </c>
      <c r="CJ102" s="72">
        <f t="shared" si="76"/>
        <v>7.4320963255133751E-2</v>
      </c>
      <c r="CK102" s="72">
        <f t="shared" si="77"/>
        <v>0.57938919399933919</v>
      </c>
      <c r="CL102" s="72">
        <f t="shared" si="78"/>
        <v>1.8662202179431058</v>
      </c>
      <c r="CM102" s="72">
        <f t="shared" si="79"/>
        <v>1.3760822635296688</v>
      </c>
      <c r="CN102" s="72">
        <f t="shared" si="80"/>
        <v>709.43218660271737</v>
      </c>
      <c r="CO102" s="72">
        <f t="shared" si="81"/>
        <v>368.54188673003944</v>
      </c>
      <c r="CP102" s="72">
        <f t="shared" si="82"/>
        <v>7.4320963255133751E-2</v>
      </c>
      <c r="CQ102" s="72">
        <f t="shared" si="83"/>
        <v>0.57938919399933919</v>
      </c>
      <c r="CR102" s="72">
        <f t="shared" si="84"/>
        <v>1.8662202179431058</v>
      </c>
      <c r="CS102" s="72">
        <f t="shared" si="85"/>
        <v>1.3760822635296688</v>
      </c>
      <c r="CT102" s="72">
        <f t="shared" si="86"/>
        <v>709.43218660271737</v>
      </c>
      <c r="CU102" s="72">
        <f t="shared" si="87"/>
        <v>368.54188673003944</v>
      </c>
      <c r="CV102" s="72">
        <f t="shared" si="88"/>
        <v>7.4320963255133751E-2</v>
      </c>
      <c r="CW102" s="72">
        <f t="shared" si="89"/>
        <v>0.57938919399933919</v>
      </c>
      <c r="CX102" s="72">
        <f t="shared" si="90"/>
        <v>1.8662202179431058</v>
      </c>
      <c r="CY102" s="72">
        <f t="shared" si="91"/>
        <v>1.3760822635296688</v>
      </c>
      <c r="CZ102" s="72">
        <f t="shared" si="92"/>
        <v>709.43218660271737</v>
      </c>
      <c r="DA102" s="72">
        <f t="shared" si="93"/>
        <v>368.54188673003944</v>
      </c>
      <c r="DB102" s="72">
        <f t="shared" si="94"/>
        <v>7.4320963255133751E-2</v>
      </c>
      <c r="DC102" s="72">
        <f t="shared" si="95"/>
        <v>0.57938919399933919</v>
      </c>
      <c r="DD102" s="72">
        <f t="shared" si="96"/>
        <v>1.8662202179431058</v>
      </c>
      <c r="DE102" s="72">
        <f t="shared" si="97"/>
        <v>1.3760822635296688</v>
      </c>
      <c r="DF102" s="72">
        <f t="shared" si="98"/>
        <v>709.43218660271737</v>
      </c>
      <c r="DG102" s="72">
        <f t="shared" si="99"/>
        <v>368.54188673003944</v>
      </c>
      <c r="DH102" s="72">
        <f t="shared" si="100"/>
        <v>7.4320963255133751E-2</v>
      </c>
      <c r="DI102" s="72">
        <f t="shared" si="101"/>
        <v>0.57938919399933919</v>
      </c>
      <c r="DJ102" s="72">
        <f t="shared" si="102"/>
        <v>1.8662202179431058</v>
      </c>
      <c r="DK102" s="72">
        <f t="shared" si="103"/>
        <v>1.3760822635296688</v>
      </c>
      <c r="DL102" s="72">
        <f t="shared" si="104"/>
        <v>709.43218660271737</v>
      </c>
      <c r="DM102" s="72">
        <f t="shared" si="105"/>
        <v>368.54188673003944</v>
      </c>
      <c r="DN102" s="72">
        <f t="shared" si="106"/>
        <v>7.4320963255133751E-2</v>
      </c>
      <c r="DO102" s="72">
        <f t="shared" si="107"/>
        <v>0.57938919399933919</v>
      </c>
      <c r="DP102" s="72">
        <f t="shared" si="108"/>
        <v>1.8662202179431058</v>
      </c>
      <c r="DQ102" s="72">
        <f t="shared" si="109"/>
        <v>1.3760822635296688</v>
      </c>
      <c r="DR102" s="72">
        <f t="shared" si="110"/>
        <v>709.43218660271737</v>
      </c>
      <c r="DS102" s="72">
        <f t="shared" si="111"/>
        <v>368.54188673003944</v>
      </c>
      <c r="DT102" s="72">
        <f t="shared" si="112"/>
        <v>7.4320963255133751E-2</v>
      </c>
      <c r="DU102" s="72">
        <f t="shared" si="113"/>
        <v>0.57938919399933919</v>
      </c>
      <c r="DV102" s="72">
        <f t="shared" si="114"/>
        <v>1.8662202179431058</v>
      </c>
      <c r="DW102" s="72">
        <f t="shared" si="115"/>
        <v>1.3760822635296688</v>
      </c>
      <c r="DX102" s="72">
        <f t="shared" si="116"/>
        <v>709.43218660271737</v>
      </c>
      <c r="DY102" s="72">
        <f t="shared" si="117"/>
        <v>368.54188673003944</v>
      </c>
      <c r="DZ102" s="72">
        <f t="shared" si="118"/>
        <v>7.4320963255133751E-2</v>
      </c>
      <c r="EA102" s="72">
        <f t="shared" si="119"/>
        <v>0.57938919399933919</v>
      </c>
      <c r="EB102" s="72">
        <f t="shared" si="120"/>
        <v>1.8662202179431058</v>
      </c>
      <c r="EC102" s="72">
        <f t="shared" si="121"/>
        <v>1.3760822635296688</v>
      </c>
      <c r="ED102" s="72">
        <f t="shared" si="122"/>
        <v>709.43218660271737</v>
      </c>
      <c r="EE102" s="72">
        <f t="shared" si="123"/>
        <v>368.54188673003944</v>
      </c>
      <c r="EF102" s="72">
        <f t="shared" si="124"/>
        <v>7.4320963255133751E-2</v>
      </c>
      <c r="EG102" s="72">
        <f t="shared" si="125"/>
        <v>0.57938919399933919</v>
      </c>
      <c r="EH102" s="72">
        <f t="shared" si="126"/>
        <v>1.8662202179431058</v>
      </c>
      <c r="EI102" s="72">
        <f t="shared" si="127"/>
        <v>1.3760822635296688</v>
      </c>
      <c r="EJ102" s="72">
        <f t="shared" si="128"/>
        <v>0.43521668929724877</v>
      </c>
      <c r="EK102" s="72">
        <f t="shared" si="129"/>
        <v>203.70539611407102</v>
      </c>
      <c r="EL102" s="71"/>
      <c r="EM102" s="71"/>
      <c r="EN102" s="71"/>
    </row>
    <row r="103" spans="14:144" x14ac:dyDescent="0.3">
      <c r="N103" s="73">
        <v>0.35</v>
      </c>
      <c r="O103" s="72">
        <f t="shared" si="130"/>
        <v>380.89296780812435</v>
      </c>
      <c r="P103" s="72">
        <f t="shared" si="131"/>
        <v>7.7365032650268589E-2</v>
      </c>
      <c r="Q103" s="72">
        <f t="shared" si="132"/>
        <v>0.61635249016045235</v>
      </c>
      <c r="R103" s="72">
        <f t="shared" si="12"/>
        <v>1.7832413901100888</v>
      </c>
      <c r="S103" s="72">
        <f t="shared" si="13"/>
        <v>1.3850369659147359</v>
      </c>
      <c r="T103" s="72">
        <f t="shared" si="133"/>
        <v>723.86533797367849</v>
      </c>
      <c r="U103" s="72">
        <f t="shared" si="134"/>
        <v>369.07187947839691</v>
      </c>
      <c r="V103" s="72">
        <f t="shared" si="135"/>
        <v>7.4453199871426748E-2</v>
      </c>
      <c r="W103" s="72">
        <f t="shared" si="136"/>
        <v>0.58097819404727635</v>
      </c>
      <c r="X103" s="72">
        <f t="shared" si="14"/>
        <v>1.8207509963242716</v>
      </c>
      <c r="Y103" s="72">
        <f t="shared" si="15"/>
        <v>1.3930208813465403</v>
      </c>
      <c r="Z103" s="72">
        <f t="shared" si="137"/>
        <v>709.5937111694858</v>
      </c>
      <c r="AA103" s="72">
        <f t="shared" si="138"/>
        <v>368.54786658029582</v>
      </c>
      <c r="AB103" s="72">
        <f t="shared" si="16"/>
        <v>7.4322456075150159E-2</v>
      </c>
      <c r="AC103" s="72">
        <f t="shared" si="17"/>
        <v>0.57940712370706093</v>
      </c>
      <c r="AD103" s="72">
        <f t="shared" si="18"/>
        <v>1.822459703398136</v>
      </c>
      <c r="AE103" s="72">
        <f t="shared" si="19"/>
        <v>1.3933752693065475</v>
      </c>
      <c r="AF103" s="72">
        <f t="shared" si="20"/>
        <v>708.9195223662183</v>
      </c>
      <c r="AG103" s="72">
        <f t="shared" si="21"/>
        <v>368.52289985248592</v>
      </c>
      <c r="AH103" s="72">
        <f t="shared" si="22"/>
        <v>7.4316223216286906E-2</v>
      </c>
      <c r="AI103" s="72">
        <f t="shared" si="23"/>
        <v>0.57933226444087982</v>
      </c>
      <c r="AJ103" s="72">
        <f t="shared" si="24"/>
        <v>1.8225412139318018</v>
      </c>
      <c r="AK103" s="72">
        <f t="shared" si="25"/>
        <v>1.3933921549001826</v>
      </c>
      <c r="AL103" s="72">
        <f t="shared" si="26"/>
        <v>708.88730802738348</v>
      </c>
      <c r="AM103" s="72">
        <f t="shared" si="27"/>
        <v>368.52170639703581</v>
      </c>
      <c r="AN103" s="72">
        <f t="shared" si="28"/>
        <v>7.431592526612589E-2</v>
      </c>
      <c r="AO103" s="72">
        <f t="shared" si="29"/>
        <v>0.57932868601867227</v>
      </c>
      <c r="AP103" s="72">
        <f t="shared" si="30"/>
        <v>1.8225451105101123</v>
      </c>
      <c r="AQ103" s="72">
        <f t="shared" si="31"/>
        <v>1.3933929620641128</v>
      </c>
      <c r="AR103" s="72">
        <f t="shared" si="32"/>
        <v>708.88576791177434</v>
      </c>
      <c r="AS103" s="72">
        <f t="shared" si="33"/>
        <v>368.5216493387436</v>
      </c>
      <c r="AT103" s="72">
        <f t="shared" si="34"/>
        <v>7.4315911021313213E-2</v>
      </c>
      <c r="AU103" s="72">
        <f t="shared" si="35"/>
        <v>0.57932851493671689</v>
      </c>
      <c r="AV103" s="72">
        <f t="shared" si="36"/>
        <v>1.8225452968033817</v>
      </c>
      <c r="AW103" s="72">
        <f t="shared" si="37"/>
        <v>1.3933930006540738</v>
      </c>
      <c r="AX103" s="72">
        <f t="shared" si="38"/>
        <v>708.88569427941445</v>
      </c>
      <c r="AY103" s="72">
        <f t="shared" si="39"/>
        <v>368.52164661080519</v>
      </c>
      <c r="AZ103" s="72">
        <f t="shared" si="40"/>
        <v>7.4315910340273308E-2</v>
      </c>
      <c r="BA103" s="72">
        <f t="shared" si="41"/>
        <v>0.57932850675734415</v>
      </c>
      <c r="BB103" s="72">
        <f t="shared" si="42"/>
        <v>1.8225453057100032</v>
      </c>
      <c r="BC103" s="72">
        <f t="shared" si="43"/>
        <v>1.3933930024990473</v>
      </c>
      <c r="BD103" s="72">
        <f t="shared" si="44"/>
        <v>708.88569075907321</v>
      </c>
      <c r="BE103" s="72">
        <f t="shared" si="45"/>
        <v>368.5216464803832</v>
      </c>
      <c r="BF103" s="72">
        <f t="shared" si="46"/>
        <v>7.4315910307712951E-2</v>
      </c>
      <c r="BG103" s="72">
        <f t="shared" si="47"/>
        <v>0.57932850636629041</v>
      </c>
      <c r="BH103" s="72">
        <f t="shared" si="48"/>
        <v>1.8225453061358268</v>
      </c>
      <c r="BI103" s="72">
        <f t="shared" si="49"/>
        <v>1.3933930025872552</v>
      </c>
      <c r="BJ103" s="72">
        <f t="shared" si="50"/>
        <v>708.88569059076701</v>
      </c>
      <c r="BK103" s="72">
        <f t="shared" si="51"/>
        <v>368.52164647414781</v>
      </c>
      <c r="BL103" s="72">
        <f t="shared" si="52"/>
        <v>7.4315910306156266E-2</v>
      </c>
      <c r="BM103" s="72">
        <f t="shared" si="53"/>
        <v>0.57932850634759447</v>
      </c>
      <c r="BN103" s="72">
        <f t="shared" si="54"/>
        <v>1.8225453061561849</v>
      </c>
      <c r="BO103" s="72">
        <f t="shared" si="55"/>
        <v>1.3933930025914723</v>
      </c>
      <c r="BP103" s="72">
        <f t="shared" si="56"/>
        <v>708.88569058272083</v>
      </c>
      <c r="BQ103" s="72">
        <f t="shared" si="57"/>
        <v>368.52164647384973</v>
      </c>
      <c r="BR103" s="72">
        <f t="shared" si="58"/>
        <v>7.4315910306081853E-2</v>
      </c>
      <c r="BS103" s="72">
        <f t="shared" si="59"/>
        <v>0.57932850634670074</v>
      </c>
      <c r="BT103" s="72">
        <f t="shared" si="60"/>
        <v>1.8225453061571579</v>
      </c>
      <c r="BU103" s="72">
        <f t="shared" si="61"/>
        <v>1.3933930025916739</v>
      </c>
      <c r="BV103" s="72">
        <f t="shared" si="62"/>
        <v>708.88569058233588</v>
      </c>
      <c r="BW103" s="72">
        <f t="shared" si="63"/>
        <v>368.5216464738354</v>
      </c>
      <c r="BX103" s="72">
        <f t="shared" si="64"/>
        <v>7.4315910306078287E-2</v>
      </c>
      <c r="BY103" s="72">
        <f t="shared" si="65"/>
        <v>0.57932850634665778</v>
      </c>
      <c r="BZ103" s="72">
        <f t="shared" si="66"/>
        <v>1.822545306157205</v>
      </c>
      <c r="CA103" s="72">
        <f t="shared" si="67"/>
        <v>1.3933930025916834</v>
      </c>
      <c r="CB103" s="72">
        <f t="shared" si="68"/>
        <v>708.88569058231815</v>
      </c>
      <c r="CC103" s="72">
        <f t="shared" si="69"/>
        <v>368.52164647383483</v>
      </c>
      <c r="CD103" s="72">
        <f t="shared" si="70"/>
        <v>7.4315910306078134E-2</v>
      </c>
      <c r="CE103" s="72">
        <f t="shared" si="71"/>
        <v>0.579328506346656</v>
      </c>
      <c r="CF103" s="72">
        <f t="shared" si="72"/>
        <v>1.8225453061572066</v>
      </c>
      <c r="CG103" s="72">
        <f t="shared" si="73"/>
        <v>1.3933930025916839</v>
      </c>
      <c r="CH103" s="72">
        <f t="shared" si="74"/>
        <v>708.88569058231633</v>
      </c>
      <c r="CI103" s="72">
        <f t="shared" si="75"/>
        <v>368.52164647383472</v>
      </c>
      <c r="CJ103" s="72">
        <f t="shared" si="76"/>
        <v>7.4315910306078106E-2</v>
      </c>
      <c r="CK103" s="72">
        <f t="shared" si="77"/>
        <v>0.57932850634665567</v>
      </c>
      <c r="CL103" s="72">
        <f t="shared" si="78"/>
        <v>1.8225453061572068</v>
      </c>
      <c r="CM103" s="72">
        <f t="shared" si="79"/>
        <v>1.3933930025916841</v>
      </c>
      <c r="CN103" s="72">
        <f t="shared" si="80"/>
        <v>708.8856905823169</v>
      </c>
      <c r="CO103" s="72">
        <f t="shared" si="81"/>
        <v>368.52164647383472</v>
      </c>
      <c r="CP103" s="72">
        <f t="shared" si="82"/>
        <v>7.4315910306078106E-2</v>
      </c>
      <c r="CQ103" s="72">
        <f t="shared" si="83"/>
        <v>0.57932850634665567</v>
      </c>
      <c r="CR103" s="72">
        <f t="shared" si="84"/>
        <v>1.8225453061572068</v>
      </c>
      <c r="CS103" s="72">
        <f t="shared" si="85"/>
        <v>1.3933930025916841</v>
      </c>
      <c r="CT103" s="72">
        <f t="shared" si="86"/>
        <v>708.8856905823169</v>
      </c>
      <c r="CU103" s="72">
        <f t="shared" si="87"/>
        <v>368.52164647383472</v>
      </c>
      <c r="CV103" s="72">
        <f t="shared" si="88"/>
        <v>7.4315910306078106E-2</v>
      </c>
      <c r="CW103" s="72">
        <f t="shared" si="89"/>
        <v>0.57932850634665567</v>
      </c>
      <c r="CX103" s="72">
        <f t="shared" si="90"/>
        <v>1.8225453061572068</v>
      </c>
      <c r="CY103" s="72">
        <f t="shared" si="91"/>
        <v>1.3933930025916841</v>
      </c>
      <c r="CZ103" s="72">
        <f t="shared" si="92"/>
        <v>708.8856905823169</v>
      </c>
      <c r="DA103" s="72">
        <f t="shared" si="93"/>
        <v>368.52164647383472</v>
      </c>
      <c r="DB103" s="72">
        <f t="shared" si="94"/>
        <v>7.4315910306078106E-2</v>
      </c>
      <c r="DC103" s="72">
        <f t="shared" si="95"/>
        <v>0.57932850634665567</v>
      </c>
      <c r="DD103" s="72">
        <f t="shared" si="96"/>
        <v>1.8225453061572068</v>
      </c>
      <c r="DE103" s="72">
        <f t="shared" si="97"/>
        <v>1.3933930025916841</v>
      </c>
      <c r="DF103" s="72">
        <f t="shared" si="98"/>
        <v>708.8856905823169</v>
      </c>
      <c r="DG103" s="72">
        <f t="shared" si="99"/>
        <v>368.52164647383472</v>
      </c>
      <c r="DH103" s="72">
        <f t="shared" si="100"/>
        <v>7.4315910306078106E-2</v>
      </c>
      <c r="DI103" s="72">
        <f t="shared" si="101"/>
        <v>0.57932850634665567</v>
      </c>
      <c r="DJ103" s="72">
        <f t="shared" si="102"/>
        <v>1.8225453061572068</v>
      </c>
      <c r="DK103" s="72">
        <f t="shared" si="103"/>
        <v>1.3933930025916841</v>
      </c>
      <c r="DL103" s="72">
        <f t="shared" si="104"/>
        <v>708.8856905823169</v>
      </c>
      <c r="DM103" s="72">
        <f t="shared" si="105"/>
        <v>368.52164647383472</v>
      </c>
      <c r="DN103" s="72">
        <f t="shared" si="106"/>
        <v>7.4315910306078106E-2</v>
      </c>
      <c r="DO103" s="72">
        <f t="shared" si="107"/>
        <v>0.57932850634665567</v>
      </c>
      <c r="DP103" s="72">
        <f t="shared" si="108"/>
        <v>1.8225453061572068</v>
      </c>
      <c r="DQ103" s="72">
        <f t="shared" si="109"/>
        <v>1.3933930025916841</v>
      </c>
      <c r="DR103" s="72">
        <f t="shared" si="110"/>
        <v>708.8856905823169</v>
      </c>
      <c r="DS103" s="72">
        <f t="shared" si="111"/>
        <v>368.52164647383472</v>
      </c>
      <c r="DT103" s="72">
        <f t="shared" si="112"/>
        <v>7.4315910306078106E-2</v>
      </c>
      <c r="DU103" s="72">
        <f t="shared" si="113"/>
        <v>0.57932850634665567</v>
      </c>
      <c r="DV103" s="72">
        <f t="shared" si="114"/>
        <v>1.8225453061572068</v>
      </c>
      <c r="DW103" s="72">
        <f t="shared" si="115"/>
        <v>1.3933930025916841</v>
      </c>
      <c r="DX103" s="72">
        <f t="shared" si="116"/>
        <v>708.8856905823169</v>
      </c>
      <c r="DY103" s="72">
        <f t="shared" si="117"/>
        <v>368.52164647383472</v>
      </c>
      <c r="DZ103" s="72">
        <f t="shared" si="118"/>
        <v>7.4315910306078106E-2</v>
      </c>
      <c r="EA103" s="72">
        <f t="shared" si="119"/>
        <v>0.57932850634665567</v>
      </c>
      <c r="EB103" s="72">
        <f t="shared" si="120"/>
        <v>1.8225453061572068</v>
      </c>
      <c r="EC103" s="72">
        <f t="shared" si="121"/>
        <v>1.3933930025916841</v>
      </c>
      <c r="ED103" s="72">
        <f t="shared" si="122"/>
        <v>708.8856905823169</v>
      </c>
      <c r="EE103" s="72">
        <f t="shared" si="123"/>
        <v>368.52164647383472</v>
      </c>
      <c r="EF103" s="72">
        <f t="shared" si="124"/>
        <v>7.4315910306078106E-2</v>
      </c>
      <c r="EG103" s="72">
        <f t="shared" si="125"/>
        <v>0.57932850634665567</v>
      </c>
      <c r="EH103" s="72">
        <f t="shared" si="126"/>
        <v>1.8225453061572068</v>
      </c>
      <c r="EI103" s="72">
        <f t="shared" si="127"/>
        <v>1.3933930025916841</v>
      </c>
      <c r="EJ103" s="72">
        <f t="shared" si="128"/>
        <v>0.43719524799150355</v>
      </c>
      <c r="EK103" s="72">
        <f t="shared" si="129"/>
        <v>203.66896365290253</v>
      </c>
      <c r="EL103" s="71"/>
      <c r="EM103" s="71"/>
      <c r="EN103" s="71"/>
    </row>
    <row r="104" spans="14:144" x14ac:dyDescent="0.3">
      <c r="N104" s="73">
        <v>0.36</v>
      </c>
      <c r="O104" s="72">
        <f t="shared" si="130"/>
        <v>380.86072149901673</v>
      </c>
      <c r="P104" s="72">
        <f t="shared" si="131"/>
        <v>7.7357187238005248E-2</v>
      </c>
      <c r="Q104" s="72">
        <f t="shared" si="132"/>
        <v>0.61625619761947636</v>
      </c>
      <c r="R104" s="72">
        <f t="shared" si="12"/>
        <v>1.7438081343171667</v>
      </c>
      <c r="S104" s="72">
        <f t="shared" si="13"/>
        <v>1.4022524872985602</v>
      </c>
      <c r="T104" s="72">
        <f t="shared" si="133"/>
        <v>723.29368616621775</v>
      </c>
      <c r="U104" s="72">
        <f t="shared" si="134"/>
        <v>369.05105319063546</v>
      </c>
      <c r="V104" s="72">
        <f t="shared" si="135"/>
        <v>7.4448006314633539E-2</v>
      </c>
      <c r="W104" s="72">
        <f t="shared" si="136"/>
        <v>0.5809157576980517</v>
      </c>
      <c r="X104" s="72">
        <f t="shared" si="14"/>
        <v>1.7796078574400431</v>
      </c>
      <c r="Y104" s="72">
        <f t="shared" si="15"/>
        <v>1.4106972831250404</v>
      </c>
      <c r="Z104" s="72">
        <f t="shared" si="137"/>
        <v>709.08411095111933</v>
      </c>
      <c r="AA104" s="72">
        <f t="shared" si="138"/>
        <v>368.5289967290546</v>
      </c>
      <c r="AB104" s="72">
        <f t="shared" si="16"/>
        <v>7.4317745310524638E-2</v>
      </c>
      <c r="AC104" s="72">
        <f t="shared" si="17"/>
        <v>0.57935054512199435</v>
      </c>
      <c r="AD104" s="72">
        <f t="shared" si="18"/>
        <v>1.781234536846535</v>
      </c>
      <c r="AE104" s="72">
        <f t="shared" si="19"/>
        <v>1.4110710735416514</v>
      </c>
      <c r="AF104" s="72">
        <f t="shared" si="20"/>
        <v>708.41472367418169</v>
      </c>
      <c r="AG104" s="72">
        <f t="shared" si="21"/>
        <v>368.50419330517991</v>
      </c>
      <c r="AH104" s="72">
        <f t="shared" si="22"/>
        <v>7.4311552979371837E-2</v>
      </c>
      <c r="AI104" s="72">
        <f t="shared" si="23"/>
        <v>0.57927617514850083</v>
      </c>
      <c r="AJ104" s="72">
        <f t="shared" si="24"/>
        <v>1.7813119163305977</v>
      </c>
      <c r="AK104" s="72">
        <f t="shared" si="25"/>
        <v>1.4110888333714742</v>
      </c>
      <c r="AL104" s="72">
        <f t="shared" si="26"/>
        <v>708.38282914539491</v>
      </c>
      <c r="AM104" s="72">
        <f t="shared" si="27"/>
        <v>368.50301100946297</v>
      </c>
      <c r="AN104" s="72">
        <f t="shared" si="28"/>
        <v>7.4311257803862038E-2</v>
      </c>
      <c r="AO104" s="72">
        <f t="shared" si="29"/>
        <v>0.57927263017064867</v>
      </c>
      <c r="AP104" s="72">
        <f t="shared" si="30"/>
        <v>1.7813156049638821</v>
      </c>
      <c r="AQ104" s="72">
        <f t="shared" si="31"/>
        <v>1.4110896799242658</v>
      </c>
      <c r="AR104" s="72">
        <f t="shared" si="32"/>
        <v>708.3813086333862</v>
      </c>
      <c r="AS104" s="72">
        <f t="shared" si="33"/>
        <v>368.50295464463863</v>
      </c>
      <c r="AT104" s="72">
        <f t="shared" si="34"/>
        <v>7.4311243731632198E-2</v>
      </c>
      <c r="AU104" s="72">
        <f t="shared" si="35"/>
        <v>0.57927246116717335</v>
      </c>
      <c r="AV104" s="72">
        <f t="shared" si="36"/>
        <v>1.781315780816453</v>
      </c>
      <c r="AW104" s="72">
        <f t="shared" si="37"/>
        <v>1.4110897202828685</v>
      </c>
      <c r="AX104" s="72">
        <f t="shared" si="38"/>
        <v>708.38123614395079</v>
      </c>
      <c r="AY104" s="72">
        <f t="shared" si="39"/>
        <v>368.50295195747935</v>
      </c>
      <c r="AZ104" s="72">
        <f t="shared" si="40"/>
        <v>7.4311243060747018E-2</v>
      </c>
      <c r="BA104" s="72">
        <f t="shared" si="41"/>
        <v>0.57927245311003361</v>
      </c>
      <c r="BB104" s="72">
        <f t="shared" si="42"/>
        <v>1.7813157892001201</v>
      </c>
      <c r="BC104" s="72">
        <f t="shared" si="43"/>
        <v>1.411089722206941</v>
      </c>
      <c r="BD104" s="72">
        <f t="shared" si="44"/>
        <v>708.38123268805964</v>
      </c>
      <c r="BE104" s="72">
        <f t="shared" si="45"/>
        <v>368.50295182937055</v>
      </c>
      <c r="BF104" s="72">
        <f t="shared" si="46"/>
        <v>7.4311243028762922E-2</v>
      </c>
      <c r="BG104" s="72">
        <f t="shared" si="47"/>
        <v>0.57927245272591399</v>
      </c>
      <c r="BH104" s="72">
        <f t="shared" si="48"/>
        <v>1.7813157895998069</v>
      </c>
      <c r="BI104" s="72">
        <f t="shared" si="49"/>
        <v>1.41108972229867</v>
      </c>
      <c r="BJ104" s="72">
        <f t="shared" si="50"/>
        <v>708.38123252330172</v>
      </c>
      <c r="BK104" s="72">
        <f t="shared" si="51"/>
        <v>368.50295182326306</v>
      </c>
      <c r="BL104" s="72">
        <f t="shared" si="52"/>
        <v>7.4311243027238127E-2</v>
      </c>
      <c r="BM104" s="72">
        <f t="shared" si="53"/>
        <v>0.57927245270760142</v>
      </c>
      <c r="BN104" s="72">
        <f t="shared" si="54"/>
        <v>1.7813157896188621</v>
      </c>
      <c r="BO104" s="72">
        <f t="shared" si="55"/>
        <v>1.411089722303043</v>
      </c>
      <c r="BP104" s="72">
        <f t="shared" si="56"/>
        <v>708.38123251544687</v>
      </c>
      <c r="BQ104" s="72">
        <f t="shared" si="57"/>
        <v>368.5029518229718</v>
      </c>
      <c r="BR104" s="72">
        <f t="shared" si="58"/>
        <v>7.4311243027165408E-2</v>
      </c>
      <c r="BS104" s="72">
        <f t="shared" si="59"/>
        <v>0.57927245270672811</v>
      </c>
      <c r="BT104" s="72">
        <f t="shared" si="60"/>
        <v>1.7813157896197704</v>
      </c>
      <c r="BU104" s="72">
        <f t="shared" si="61"/>
        <v>1.4110897223032517</v>
      </c>
      <c r="BV104" s="72">
        <f t="shared" si="62"/>
        <v>708.38123251507284</v>
      </c>
      <c r="BW104" s="72">
        <f t="shared" si="63"/>
        <v>368.50295182295804</v>
      </c>
      <c r="BX104" s="72">
        <f t="shared" si="64"/>
        <v>7.431124302716198E-2</v>
      </c>
      <c r="BY104" s="72">
        <f t="shared" si="65"/>
        <v>0.57927245270668704</v>
      </c>
      <c r="BZ104" s="72">
        <f t="shared" si="66"/>
        <v>1.7813157896198133</v>
      </c>
      <c r="CA104" s="72">
        <f t="shared" si="67"/>
        <v>1.4110897223032615</v>
      </c>
      <c r="CB104" s="72">
        <f t="shared" si="68"/>
        <v>708.38123251505476</v>
      </c>
      <c r="CC104" s="72">
        <f t="shared" si="69"/>
        <v>368.50295182295736</v>
      </c>
      <c r="CD104" s="72">
        <f t="shared" si="70"/>
        <v>7.4311243027161814E-2</v>
      </c>
      <c r="CE104" s="72">
        <f t="shared" si="71"/>
        <v>0.57927245270668493</v>
      </c>
      <c r="CF104" s="72">
        <f t="shared" si="72"/>
        <v>1.7813157896198153</v>
      </c>
      <c r="CG104" s="72">
        <f t="shared" si="73"/>
        <v>1.4110897223032621</v>
      </c>
      <c r="CH104" s="72">
        <f t="shared" si="74"/>
        <v>708.38123251505363</v>
      </c>
      <c r="CI104" s="72">
        <f t="shared" si="75"/>
        <v>368.50295182295724</v>
      </c>
      <c r="CJ104" s="72">
        <f t="shared" si="76"/>
        <v>7.4311243027161772E-2</v>
      </c>
      <c r="CK104" s="72">
        <f t="shared" si="77"/>
        <v>0.57927245270668448</v>
      </c>
      <c r="CL104" s="72">
        <f t="shared" si="78"/>
        <v>1.7813157896198157</v>
      </c>
      <c r="CM104" s="72">
        <f t="shared" si="79"/>
        <v>1.4110897223032621</v>
      </c>
      <c r="CN104" s="72">
        <f t="shared" si="80"/>
        <v>708.38123251505363</v>
      </c>
      <c r="CO104" s="72">
        <f t="shared" si="81"/>
        <v>368.50295182295724</v>
      </c>
      <c r="CP104" s="72">
        <f t="shared" si="82"/>
        <v>7.4311243027161772E-2</v>
      </c>
      <c r="CQ104" s="72">
        <f t="shared" si="83"/>
        <v>0.57927245270668448</v>
      </c>
      <c r="CR104" s="72">
        <f t="shared" si="84"/>
        <v>1.7813157896198157</v>
      </c>
      <c r="CS104" s="72">
        <f t="shared" si="85"/>
        <v>1.4110897223032621</v>
      </c>
      <c r="CT104" s="72">
        <f t="shared" si="86"/>
        <v>708.38123251505363</v>
      </c>
      <c r="CU104" s="72">
        <f t="shared" si="87"/>
        <v>368.50295182295724</v>
      </c>
      <c r="CV104" s="72">
        <f t="shared" si="88"/>
        <v>7.4311243027161772E-2</v>
      </c>
      <c r="CW104" s="72">
        <f t="shared" si="89"/>
        <v>0.57927245270668448</v>
      </c>
      <c r="CX104" s="72">
        <f t="shared" si="90"/>
        <v>1.7813157896198157</v>
      </c>
      <c r="CY104" s="72">
        <f t="shared" si="91"/>
        <v>1.4110897223032621</v>
      </c>
      <c r="CZ104" s="72">
        <f t="shared" si="92"/>
        <v>708.38123251505363</v>
      </c>
      <c r="DA104" s="72">
        <f t="shared" si="93"/>
        <v>368.50295182295724</v>
      </c>
      <c r="DB104" s="72">
        <f t="shared" si="94"/>
        <v>7.4311243027161772E-2</v>
      </c>
      <c r="DC104" s="72">
        <f t="shared" si="95"/>
        <v>0.57927245270668448</v>
      </c>
      <c r="DD104" s="72">
        <f t="shared" si="96"/>
        <v>1.7813157896198157</v>
      </c>
      <c r="DE104" s="72">
        <f t="shared" si="97"/>
        <v>1.4110897223032621</v>
      </c>
      <c r="DF104" s="72">
        <f t="shared" si="98"/>
        <v>708.38123251505363</v>
      </c>
      <c r="DG104" s="72">
        <f t="shared" si="99"/>
        <v>368.50295182295724</v>
      </c>
      <c r="DH104" s="72">
        <f t="shared" si="100"/>
        <v>7.4311243027161772E-2</v>
      </c>
      <c r="DI104" s="72">
        <f t="shared" si="101"/>
        <v>0.57927245270668448</v>
      </c>
      <c r="DJ104" s="72">
        <f t="shared" si="102"/>
        <v>1.7813157896198157</v>
      </c>
      <c r="DK104" s="72">
        <f t="shared" si="103"/>
        <v>1.4110897223032621</v>
      </c>
      <c r="DL104" s="72">
        <f t="shared" si="104"/>
        <v>708.38123251505363</v>
      </c>
      <c r="DM104" s="72">
        <f t="shared" si="105"/>
        <v>368.50295182295724</v>
      </c>
      <c r="DN104" s="72">
        <f t="shared" si="106"/>
        <v>7.4311243027161772E-2</v>
      </c>
      <c r="DO104" s="72">
        <f t="shared" si="107"/>
        <v>0.57927245270668448</v>
      </c>
      <c r="DP104" s="72">
        <f t="shared" si="108"/>
        <v>1.7813157896198157</v>
      </c>
      <c r="DQ104" s="72">
        <f t="shared" si="109"/>
        <v>1.4110897223032621</v>
      </c>
      <c r="DR104" s="72">
        <f t="shared" si="110"/>
        <v>708.38123251505363</v>
      </c>
      <c r="DS104" s="72">
        <f t="shared" si="111"/>
        <v>368.50295182295724</v>
      </c>
      <c r="DT104" s="72">
        <f t="shared" si="112"/>
        <v>7.4311243027161772E-2</v>
      </c>
      <c r="DU104" s="72">
        <f t="shared" si="113"/>
        <v>0.57927245270668448</v>
      </c>
      <c r="DV104" s="72">
        <f t="shared" si="114"/>
        <v>1.7813157896198157</v>
      </c>
      <c r="DW104" s="72">
        <f t="shared" si="115"/>
        <v>1.4110897223032621</v>
      </c>
      <c r="DX104" s="72">
        <f t="shared" si="116"/>
        <v>708.38123251505363</v>
      </c>
      <c r="DY104" s="72">
        <f t="shared" si="117"/>
        <v>368.50295182295724</v>
      </c>
      <c r="DZ104" s="72">
        <f t="shared" si="118"/>
        <v>7.4311243027161772E-2</v>
      </c>
      <c r="EA104" s="72">
        <f t="shared" si="119"/>
        <v>0.57927245270668448</v>
      </c>
      <c r="EB104" s="72">
        <f t="shared" si="120"/>
        <v>1.7813157896198157</v>
      </c>
      <c r="EC104" s="72">
        <f t="shared" si="121"/>
        <v>1.4110897223032621</v>
      </c>
      <c r="ED104" s="72">
        <f t="shared" si="122"/>
        <v>708.38123251505363</v>
      </c>
      <c r="EE104" s="72">
        <f t="shared" si="123"/>
        <v>368.50295182295724</v>
      </c>
      <c r="EF104" s="72">
        <f t="shared" si="124"/>
        <v>7.4311243027161772E-2</v>
      </c>
      <c r="EG104" s="72">
        <f t="shared" si="125"/>
        <v>0.57927245270668448</v>
      </c>
      <c r="EH104" s="72">
        <f t="shared" si="126"/>
        <v>1.7813157896198157</v>
      </c>
      <c r="EI104" s="72">
        <f t="shared" si="127"/>
        <v>1.4110897223032621</v>
      </c>
      <c r="EJ104" s="72">
        <f t="shared" si="128"/>
        <v>0.4392009900766729</v>
      </c>
      <c r="EK104" s="72">
        <f t="shared" si="129"/>
        <v>203.63531328132308</v>
      </c>
      <c r="EL104" s="71"/>
      <c r="EM104" s="71"/>
      <c r="EN104" s="71"/>
    </row>
    <row r="105" spans="14:144" x14ac:dyDescent="0.3">
      <c r="N105" s="73">
        <v>0.37</v>
      </c>
      <c r="O105" s="72">
        <f t="shared" si="130"/>
        <v>380.82847518990911</v>
      </c>
      <c r="P105" s="72">
        <f t="shared" si="131"/>
        <v>7.7349341292922993E-2</v>
      </c>
      <c r="Q105" s="72">
        <f t="shared" si="132"/>
        <v>0.61615990381910446</v>
      </c>
      <c r="R105" s="72">
        <f t="shared" si="12"/>
        <v>1.7065410615557155</v>
      </c>
      <c r="S105" s="72">
        <f t="shared" si="13"/>
        <v>1.4198399515088818</v>
      </c>
      <c r="T105" s="72">
        <f t="shared" si="133"/>
        <v>722.76618134622936</v>
      </c>
      <c r="U105" s="72">
        <f t="shared" si="134"/>
        <v>369.03182331472385</v>
      </c>
      <c r="V105" s="72">
        <f t="shared" si="135"/>
        <v>7.4443210664369514E-2</v>
      </c>
      <c r="W105" s="72">
        <f t="shared" si="136"/>
        <v>0.5808581070269857</v>
      </c>
      <c r="X105" s="72">
        <f t="shared" si="14"/>
        <v>1.7407185922150721</v>
      </c>
      <c r="Y105" s="72">
        <f t="shared" si="15"/>
        <v>1.4287681864133326</v>
      </c>
      <c r="Z105" s="72">
        <f t="shared" si="137"/>
        <v>708.61695166711399</v>
      </c>
      <c r="AA105" s="72">
        <f t="shared" si="138"/>
        <v>368.51168866540456</v>
      </c>
      <c r="AB105" s="72">
        <f t="shared" si="16"/>
        <v>7.4313424276793785E-2</v>
      </c>
      <c r="AC105" s="72">
        <f t="shared" si="17"/>
        <v>0.57929864910035589</v>
      </c>
      <c r="AD105" s="72">
        <f t="shared" si="18"/>
        <v>1.7422679204736486</v>
      </c>
      <c r="AE105" s="72">
        <f t="shared" si="19"/>
        <v>1.429162353610024</v>
      </c>
      <c r="AF105" s="72">
        <f t="shared" si="20"/>
        <v>707.95215417186648</v>
      </c>
      <c r="AG105" s="72">
        <f t="shared" si="21"/>
        <v>368.48704208897891</v>
      </c>
      <c r="AH105" s="72">
        <f t="shared" si="22"/>
        <v>7.4307270884382007E-2</v>
      </c>
      <c r="AI105" s="72">
        <f t="shared" si="23"/>
        <v>0.57922474909439547</v>
      </c>
      <c r="AJ105" s="72">
        <f t="shared" si="24"/>
        <v>1.742341425549317</v>
      </c>
      <c r="AK105" s="72">
        <f t="shared" si="25"/>
        <v>1.4291810319101426</v>
      </c>
      <c r="AL105" s="72">
        <f t="shared" si="26"/>
        <v>707.92056261004734</v>
      </c>
      <c r="AM105" s="72">
        <f t="shared" si="27"/>
        <v>368.48587039834342</v>
      </c>
      <c r="AN105" s="72">
        <f t="shared" si="28"/>
        <v>7.4306978346198038E-2</v>
      </c>
      <c r="AO105" s="72">
        <f t="shared" si="29"/>
        <v>0.57922123589953389</v>
      </c>
      <c r="AP105" s="72">
        <f t="shared" si="30"/>
        <v>1.7423449201612038</v>
      </c>
      <c r="AQ105" s="72">
        <f t="shared" si="31"/>
        <v>1.4291819198722822</v>
      </c>
      <c r="AR105" s="72">
        <f t="shared" si="32"/>
        <v>707.91906055341656</v>
      </c>
      <c r="AS105" s="72">
        <f t="shared" si="33"/>
        <v>368.48581468791849</v>
      </c>
      <c r="AT105" s="72">
        <f t="shared" si="34"/>
        <v>7.4306964436854805E-2</v>
      </c>
      <c r="AU105" s="72">
        <f t="shared" si="35"/>
        <v>0.57922106885748126</v>
      </c>
      <c r="AV105" s="72">
        <f t="shared" si="36"/>
        <v>1.7423450863201246</v>
      </c>
      <c r="AW105" s="72">
        <f t="shared" si="37"/>
        <v>1.4291819620922595</v>
      </c>
      <c r="AX105" s="72">
        <f t="shared" si="38"/>
        <v>707.91898913460511</v>
      </c>
      <c r="AY105" s="72">
        <f t="shared" si="39"/>
        <v>368.48581203903302</v>
      </c>
      <c r="AZ105" s="72">
        <f t="shared" si="40"/>
        <v>7.430696377550175E-2</v>
      </c>
      <c r="BA105" s="72">
        <f t="shared" si="41"/>
        <v>0.57922106091506698</v>
      </c>
      <c r="BB105" s="72">
        <f t="shared" si="42"/>
        <v>1.7423450942205492</v>
      </c>
      <c r="BC105" s="72">
        <f t="shared" si="43"/>
        <v>1.4291819640997094</v>
      </c>
      <c r="BD105" s="72">
        <f t="shared" si="44"/>
        <v>707.918985738826</v>
      </c>
      <c r="BE105" s="72">
        <f t="shared" si="45"/>
        <v>368.48581191308551</v>
      </c>
      <c r="BF105" s="72">
        <f t="shared" si="46"/>
        <v>7.4306963744056168E-2</v>
      </c>
      <c r="BG105" s="72">
        <f t="shared" si="47"/>
        <v>0.57922106053742617</v>
      </c>
      <c r="BH105" s="72">
        <f t="shared" si="48"/>
        <v>1.7423450945961936</v>
      </c>
      <c r="BI105" s="72">
        <f t="shared" si="49"/>
        <v>1.4291819641951584</v>
      </c>
      <c r="BJ105" s="72">
        <f t="shared" si="50"/>
        <v>707.91898557736579</v>
      </c>
      <c r="BK105" s="72">
        <f t="shared" si="51"/>
        <v>368.48581190709695</v>
      </c>
      <c r="BL105" s="72">
        <f t="shared" si="52"/>
        <v>7.4306963742560989E-2</v>
      </c>
      <c r="BM105" s="72">
        <f t="shared" si="53"/>
        <v>0.57922106051947009</v>
      </c>
      <c r="BN105" s="72">
        <f t="shared" si="54"/>
        <v>1.7423450946140548</v>
      </c>
      <c r="BO105" s="72">
        <f t="shared" si="55"/>
        <v>1.429181964199697</v>
      </c>
      <c r="BP105" s="72">
        <f t="shared" si="56"/>
        <v>707.91898556968863</v>
      </c>
      <c r="BQ105" s="72">
        <f t="shared" si="57"/>
        <v>368.48581190681216</v>
      </c>
      <c r="BR105" s="72">
        <f t="shared" si="58"/>
        <v>7.4306963742489879E-2</v>
      </c>
      <c r="BS105" s="72">
        <f t="shared" si="59"/>
        <v>0.57922106051861622</v>
      </c>
      <c r="BT105" s="72">
        <f t="shared" si="60"/>
        <v>1.7423450946149042</v>
      </c>
      <c r="BU105" s="72">
        <f t="shared" si="61"/>
        <v>1.4291819641999126</v>
      </c>
      <c r="BV105" s="72">
        <f t="shared" si="62"/>
        <v>707.91898556932358</v>
      </c>
      <c r="BW105" s="72">
        <f t="shared" si="63"/>
        <v>368.48581190679863</v>
      </c>
      <c r="BX105" s="72">
        <f t="shared" si="64"/>
        <v>7.4306963742486506E-2</v>
      </c>
      <c r="BY105" s="72">
        <f t="shared" si="65"/>
        <v>0.57922106051857558</v>
      </c>
      <c r="BZ105" s="72">
        <f t="shared" si="66"/>
        <v>1.7423450946149444</v>
      </c>
      <c r="CA105" s="72">
        <f t="shared" si="67"/>
        <v>1.429181964199923</v>
      </c>
      <c r="CB105" s="72">
        <f t="shared" si="68"/>
        <v>707.91898556930585</v>
      </c>
      <c r="CC105" s="72">
        <f t="shared" si="69"/>
        <v>368.48581190679806</v>
      </c>
      <c r="CD105" s="72">
        <f t="shared" si="70"/>
        <v>7.4306963742486368E-2</v>
      </c>
      <c r="CE105" s="72">
        <f t="shared" si="71"/>
        <v>0.57922106051857392</v>
      </c>
      <c r="CF105" s="72">
        <f t="shared" si="72"/>
        <v>1.7423450946149464</v>
      </c>
      <c r="CG105" s="72">
        <f t="shared" si="73"/>
        <v>1.4291819641999233</v>
      </c>
      <c r="CH105" s="72">
        <f t="shared" si="74"/>
        <v>707.9189855693046</v>
      </c>
      <c r="CI105" s="72">
        <f t="shared" si="75"/>
        <v>368.48581190679795</v>
      </c>
      <c r="CJ105" s="72">
        <f t="shared" si="76"/>
        <v>7.4306963742486326E-2</v>
      </c>
      <c r="CK105" s="72">
        <f t="shared" si="77"/>
        <v>0.57922106051857347</v>
      </c>
      <c r="CL105" s="72">
        <f t="shared" si="78"/>
        <v>1.7423450946149466</v>
      </c>
      <c r="CM105" s="72">
        <f t="shared" si="79"/>
        <v>1.4291819641999235</v>
      </c>
      <c r="CN105" s="72">
        <f t="shared" si="80"/>
        <v>707.91898556930528</v>
      </c>
      <c r="CO105" s="72">
        <f t="shared" si="81"/>
        <v>368.48581190679806</v>
      </c>
      <c r="CP105" s="72">
        <f t="shared" si="82"/>
        <v>7.4306963742486368E-2</v>
      </c>
      <c r="CQ105" s="72">
        <f t="shared" si="83"/>
        <v>0.57922106051857392</v>
      </c>
      <c r="CR105" s="72">
        <f t="shared" si="84"/>
        <v>1.7423450946149464</v>
      </c>
      <c r="CS105" s="72">
        <f t="shared" si="85"/>
        <v>1.4291819641999233</v>
      </c>
      <c r="CT105" s="72">
        <f t="shared" si="86"/>
        <v>707.9189855693046</v>
      </c>
      <c r="CU105" s="72">
        <f t="shared" si="87"/>
        <v>368.48581190679795</v>
      </c>
      <c r="CV105" s="72">
        <f t="shared" si="88"/>
        <v>7.4306963742486326E-2</v>
      </c>
      <c r="CW105" s="72">
        <f t="shared" si="89"/>
        <v>0.57922106051857347</v>
      </c>
      <c r="CX105" s="72">
        <f t="shared" si="90"/>
        <v>1.7423450946149466</v>
      </c>
      <c r="CY105" s="72">
        <f t="shared" si="91"/>
        <v>1.4291819641999235</v>
      </c>
      <c r="CZ105" s="72">
        <f t="shared" si="92"/>
        <v>707.91898556930528</v>
      </c>
      <c r="DA105" s="72">
        <f t="shared" si="93"/>
        <v>368.48581190679806</v>
      </c>
      <c r="DB105" s="72">
        <f t="shared" si="94"/>
        <v>7.4306963742486368E-2</v>
      </c>
      <c r="DC105" s="72">
        <f t="shared" si="95"/>
        <v>0.57922106051857392</v>
      </c>
      <c r="DD105" s="72">
        <f t="shared" si="96"/>
        <v>1.7423450946149464</v>
      </c>
      <c r="DE105" s="72">
        <f t="shared" si="97"/>
        <v>1.4291819641999233</v>
      </c>
      <c r="DF105" s="72">
        <f t="shared" si="98"/>
        <v>707.9189855693046</v>
      </c>
      <c r="DG105" s="72">
        <f t="shared" si="99"/>
        <v>368.48581190679795</v>
      </c>
      <c r="DH105" s="72">
        <f t="shared" si="100"/>
        <v>7.4306963742486326E-2</v>
      </c>
      <c r="DI105" s="72">
        <f t="shared" si="101"/>
        <v>0.57922106051857347</v>
      </c>
      <c r="DJ105" s="72">
        <f t="shared" si="102"/>
        <v>1.7423450946149466</v>
      </c>
      <c r="DK105" s="72">
        <f t="shared" si="103"/>
        <v>1.4291819641999235</v>
      </c>
      <c r="DL105" s="72">
        <f t="shared" si="104"/>
        <v>707.91898556930528</v>
      </c>
      <c r="DM105" s="72">
        <f t="shared" si="105"/>
        <v>368.48581190679806</v>
      </c>
      <c r="DN105" s="72">
        <f t="shared" si="106"/>
        <v>7.4306963742486368E-2</v>
      </c>
      <c r="DO105" s="72">
        <f t="shared" si="107"/>
        <v>0.57922106051857392</v>
      </c>
      <c r="DP105" s="72">
        <f t="shared" si="108"/>
        <v>1.7423450946149464</v>
      </c>
      <c r="DQ105" s="72">
        <f t="shared" si="109"/>
        <v>1.4291819641999233</v>
      </c>
      <c r="DR105" s="72">
        <f t="shared" si="110"/>
        <v>707.9189855693046</v>
      </c>
      <c r="DS105" s="72">
        <f t="shared" si="111"/>
        <v>368.48581190679795</v>
      </c>
      <c r="DT105" s="72">
        <f t="shared" si="112"/>
        <v>7.4306963742486326E-2</v>
      </c>
      <c r="DU105" s="72">
        <f t="shared" si="113"/>
        <v>0.57922106051857347</v>
      </c>
      <c r="DV105" s="72">
        <f t="shared" si="114"/>
        <v>1.7423450946149466</v>
      </c>
      <c r="DW105" s="72">
        <f t="shared" si="115"/>
        <v>1.4291819641999235</v>
      </c>
      <c r="DX105" s="72">
        <f t="shared" si="116"/>
        <v>707.91898556930528</v>
      </c>
      <c r="DY105" s="72">
        <f t="shared" si="117"/>
        <v>368.48581190679806</v>
      </c>
      <c r="DZ105" s="72">
        <f t="shared" si="118"/>
        <v>7.4306963742486368E-2</v>
      </c>
      <c r="EA105" s="72">
        <f t="shared" si="119"/>
        <v>0.57922106051857392</v>
      </c>
      <c r="EB105" s="72">
        <f t="shared" si="120"/>
        <v>1.7423450946149464</v>
      </c>
      <c r="EC105" s="72">
        <f t="shared" si="121"/>
        <v>1.4291819641999233</v>
      </c>
      <c r="ED105" s="72">
        <f t="shared" si="122"/>
        <v>707.9189855693046</v>
      </c>
      <c r="EE105" s="72">
        <f t="shared" si="123"/>
        <v>368.48581190679795</v>
      </c>
      <c r="EF105" s="72">
        <f t="shared" si="124"/>
        <v>7.4306963742486326E-2</v>
      </c>
      <c r="EG105" s="72">
        <f t="shared" si="125"/>
        <v>0.57922106051857347</v>
      </c>
      <c r="EH105" s="72">
        <f t="shared" si="126"/>
        <v>1.7423450946149466</v>
      </c>
      <c r="EI105" s="72">
        <f t="shared" si="127"/>
        <v>1.4291819641999235</v>
      </c>
      <c r="EJ105" s="72">
        <f t="shared" si="128"/>
        <v>0.44123738929107498</v>
      </c>
      <c r="EK105" s="72">
        <f t="shared" si="129"/>
        <v>203.60446143223635</v>
      </c>
      <c r="EL105" s="71"/>
      <c r="EM105" s="71"/>
      <c r="EN105" s="71"/>
    </row>
    <row r="106" spans="14:144" x14ac:dyDescent="0.3">
      <c r="N106" s="73">
        <v>0.38</v>
      </c>
      <c r="O106" s="72">
        <f t="shared" si="130"/>
        <v>380.79622888080155</v>
      </c>
      <c r="P106" s="72">
        <f t="shared" si="131"/>
        <v>7.7341494815007905E-2</v>
      </c>
      <c r="Q106" s="72">
        <f t="shared" si="132"/>
        <v>0.61606360876048782</v>
      </c>
      <c r="R106" s="72">
        <f t="shared" si="12"/>
        <v>1.6712795257049087</v>
      </c>
      <c r="S106" s="72">
        <f t="shared" si="13"/>
        <v>1.4378082627922499</v>
      </c>
      <c r="T106" s="72">
        <f t="shared" si="133"/>
        <v>722.28319178983122</v>
      </c>
      <c r="U106" s="72">
        <f t="shared" si="134"/>
        <v>369.01420615143866</v>
      </c>
      <c r="V106" s="72">
        <f t="shared" si="135"/>
        <v>7.4438817033570345E-2</v>
      </c>
      <c r="W106" s="72">
        <f t="shared" si="136"/>
        <v>0.58080529097536326</v>
      </c>
      <c r="X106" s="72">
        <f t="shared" si="14"/>
        <v>1.7039156819570374</v>
      </c>
      <c r="Y106" s="72">
        <f t="shared" si="15"/>
        <v>1.4472435172432452</v>
      </c>
      <c r="Z106" s="72">
        <f t="shared" si="137"/>
        <v>708.19264907577758</v>
      </c>
      <c r="AA106" s="72">
        <f t="shared" si="138"/>
        <v>368.49596033588</v>
      </c>
      <c r="AB106" s="72">
        <f t="shared" si="16"/>
        <v>7.4309497496475641E-2</v>
      </c>
      <c r="AC106" s="72">
        <f t="shared" si="17"/>
        <v>0.57925148951422534</v>
      </c>
      <c r="AD106" s="72">
        <f t="shared" si="18"/>
        <v>1.7053919494761727</v>
      </c>
      <c r="AE106" s="72">
        <f t="shared" si="19"/>
        <v>1.4476590864924483</v>
      </c>
      <c r="AF106" s="72">
        <f t="shared" si="20"/>
        <v>707.53223524739269</v>
      </c>
      <c r="AG106" s="72">
        <f t="shared" si="21"/>
        <v>368.47146433818466</v>
      </c>
      <c r="AH106" s="72">
        <f t="shared" si="22"/>
        <v>7.4303381500393756E-2</v>
      </c>
      <c r="AI106" s="72">
        <f t="shared" si="23"/>
        <v>0.57917804071308943</v>
      </c>
      <c r="AJ106" s="72">
        <f t="shared" si="24"/>
        <v>1.7054618146859313</v>
      </c>
      <c r="AK106" s="72">
        <f t="shared" si="25"/>
        <v>1.4476787300054841</v>
      </c>
      <c r="AL106" s="72">
        <f t="shared" si="26"/>
        <v>707.50093033345252</v>
      </c>
      <c r="AM106" s="72">
        <f t="shared" si="27"/>
        <v>368.47030271557219</v>
      </c>
      <c r="AN106" s="72">
        <f t="shared" si="28"/>
        <v>7.4303091466573518E-2</v>
      </c>
      <c r="AO106" s="72">
        <f t="shared" si="29"/>
        <v>0.5791745576925581</v>
      </c>
      <c r="AP106" s="72">
        <f t="shared" si="30"/>
        <v>1.7054651279515867</v>
      </c>
      <c r="AQ106" s="72">
        <f t="shared" si="31"/>
        <v>1.4476796615204612</v>
      </c>
      <c r="AR106" s="72">
        <f t="shared" si="32"/>
        <v>707.49944562574751</v>
      </c>
      <c r="AS106" s="72">
        <f t="shared" si="33"/>
        <v>368.47024762189801</v>
      </c>
      <c r="AT106" s="72">
        <f t="shared" si="34"/>
        <v>7.4303077710773033E-2</v>
      </c>
      <c r="AU106" s="72">
        <f t="shared" si="35"/>
        <v>0.57917439249912461</v>
      </c>
      <c r="AV106" s="72">
        <f t="shared" si="36"/>
        <v>1.7054652850942613</v>
      </c>
      <c r="AW106" s="72">
        <f t="shared" si="37"/>
        <v>1.4476797057005473</v>
      </c>
      <c r="AX106" s="72">
        <f t="shared" si="38"/>
        <v>707.49937520827802</v>
      </c>
      <c r="AY106" s="72">
        <f t="shared" si="39"/>
        <v>368.47024500888494</v>
      </c>
      <c r="AZ106" s="72">
        <f t="shared" si="40"/>
        <v>7.430307705835533E-2</v>
      </c>
      <c r="BA106" s="72">
        <f t="shared" si="41"/>
        <v>0.57917438466423965</v>
      </c>
      <c r="BB106" s="72">
        <f t="shared" si="42"/>
        <v>1.7054652925473115</v>
      </c>
      <c r="BC106" s="72">
        <f t="shared" si="43"/>
        <v>1.4476797077959445</v>
      </c>
      <c r="BD106" s="72">
        <f t="shared" si="44"/>
        <v>707.49937186847876</v>
      </c>
      <c r="BE106" s="72">
        <f t="shared" si="45"/>
        <v>368.47024488495344</v>
      </c>
      <c r="BF106" s="72">
        <f t="shared" si="46"/>
        <v>7.4303077027412096E-2</v>
      </c>
      <c r="BG106" s="72">
        <f t="shared" si="47"/>
        <v>0.57917438429264223</v>
      </c>
      <c r="BH106" s="72">
        <f t="shared" si="48"/>
        <v>1.705465292900799</v>
      </c>
      <c r="BI106" s="72">
        <f t="shared" si="49"/>
        <v>1.4476797078953261</v>
      </c>
      <c r="BJ106" s="72">
        <f t="shared" si="50"/>
        <v>707.4993717100765</v>
      </c>
      <c r="BK106" s="72">
        <f t="shared" si="51"/>
        <v>368.47024487907561</v>
      </c>
      <c r="BL106" s="72">
        <f t="shared" si="52"/>
        <v>7.4303077025944506E-2</v>
      </c>
      <c r="BM106" s="72">
        <f t="shared" si="53"/>
        <v>0.57917438427501799</v>
      </c>
      <c r="BN106" s="72">
        <f t="shared" si="54"/>
        <v>1.7054652929175644</v>
      </c>
      <c r="BO106" s="72">
        <f t="shared" si="55"/>
        <v>1.4476797079000399</v>
      </c>
      <c r="BP106" s="72">
        <f t="shared" si="56"/>
        <v>707.49937170256317</v>
      </c>
      <c r="BQ106" s="72">
        <f t="shared" si="57"/>
        <v>368.47024487879673</v>
      </c>
      <c r="BR106" s="72">
        <f t="shared" si="58"/>
        <v>7.4303077025874881E-2</v>
      </c>
      <c r="BS106" s="72">
        <f t="shared" si="59"/>
        <v>0.579174384274182</v>
      </c>
      <c r="BT106" s="72">
        <f t="shared" si="60"/>
        <v>1.7054652929183596</v>
      </c>
      <c r="BU106" s="72">
        <f t="shared" si="61"/>
        <v>1.4476797079002635</v>
      </c>
      <c r="BV106" s="72">
        <f t="shared" si="62"/>
        <v>707.4993717022079</v>
      </c>
      <c r="BW106" s="72">
        <f t="shared" si="63"/>
        <v>368.47024487878355</v>
      </c>
      <c r="BX106" s="72">
        <f t="shared" si="64"/>
        <v>7.4303077025871578E-2</v>
      </c>
      <c r="BY106" s="72">
        <f t="shared" si="65"/>
        <v>0.57917438427414225</v>
      </c>
      <c r="BZ106" s="72">
        <f t="shared" si="66"/>
        <v>1.7054652929183975</v>
      </c>
      <c r="CA106" s="72">
        <f t="shared" si="67"/>
        <v>1.4476797079002741</v>
      </c>
      <c r="CB106" s="72">
        <f t="shared" si="68"/>
        <v>707.49937170219084</v>
      </c>
      <c r="CC106" s="72">
        <f t="shared" si="69"/>
        <v>368.47024487878298</v>
      </c>
      <c r="CD106" s="72">
        <f t="shared" si="70"/>
        <v>7.4303077025871439E-2</v>
      </c>
      <c r="CE106" s="72">
        <f t="shared" si="71"/>
        <v>0.57917438427414059</v>
      </c>
      <c r="CF106" s="72">
        <f t="shared" si="72"/>
        <v>1.7054652929183991</v>
      </c>
      <c r="CG106" s="72">
        <f t="shared" si="73"/>
        <v>1.4476797079002743</v>
      </c>
      <c r="CH106" s="72">
        <f t="shared" si="74"/>
        <v>707.49937170218982</v>
      </c>
      <c r="CI106" s="72">
        <f t="shared" si="75"/>
        <v>368.47024487878286</v>
      </c>
      <c r="CJ106" s="72">
        <f t="shared" si="76"/>
        <v>7.4303077025871397E-2</v>
      </c>
      <c r="CK106" s="72">
        <f t="shared" si="77"/>
        <v>0.57917438427414014</v>
      </c>
      <c r="CL106" s="72">
        <f t="shared" si="78"/>
        <v>1.7054652929183993</v>
      </c>
      <c r="CM106" s="72">
        <f t="shared" si="79"/>
        <v>1.4476797079002746</v>
      </c>
      <c r="CN106" s="72">
        <f t="shared" si="80"/>
        <v>707.49937170218982</v>
      </c>
      <c r="CO106" s="72">
        <f t="shared" si="81"/>
        <v>368.47024487878286</v>
      </c>
      <c r="CP106" s="72">
        <f t="shared" si="82"/>
        <v>7.4303077025871397E-2</v>
      </c>
      <c r="CQ106" s="72">
        <f t="shared" si="83"/>
        <v>0.57917438427414014</v>
      </c>
      <c r="CR106" s="72">
        <f t="shared" si="84"/>
        <v>1.7054652929183993</v>
      </c>
      <c r="CS106" s="72">
        <f t="shared" si="85"/>
        <v>1.4476797079002746</v>
      </c>
      <c r="CT106" s="72">
        <f t="shared" si="86"/>
        <v>707.49937170218982</v>
      </c>
      <c r="CU106" s="72">
        <f t="shared" si="87"/>
        <v>368.47024487878286</v>
      </c>
      <c r="CV106" s="72">
        <f t="shared" si="88"/>
        <v>7.4303077025871397E-2</v>
      </c>
      <c r="CW106" s="72">
        <f t="shared" si="89"/>
        <v>0.57917438427414014</v>
      </c>
      <c r="CX106" s="72">
        <f t="shared" si="90"/>
        <v>1.7054652929183993</v>
      </c>
      <c r="CY106" s="72">
        <f t="shared" si="91"/>
        <v>1.4476797079002746</v>
      </c>
      <c r="CZ106" s="72">
        <f t="shared" si="92"/>
        <v>707.49937170218982</v>
      </c>
      <c r="DA106" s="72">
        <f t="shared" si="93"/>
        <v>368.47024487878286</v>
      </c>
      <c r="DB106" s="72">
        <f t="shared" si="94"/>
        <v>7.4303077025871397E-2</v>
      </c>
      <c r="DC106" s="72">
        <f t="shared" si="95"/>
        <v>0.57917438427414014</v>
      </c>
      <c r="DD106" s="72">
        <f t="shared" si="96"/>
        <v>1.7054652929183993</v>
      </c>
      <c r="DE106" s="72">
        <f t="shared" si="97"/>
        <v>1.4476797079002746</v>
      </c>
      <c r="DF106" s="72">
        <f t="shared" si="98"/>
        <v>707.49937170218982</v>
      </c>
      <c r="DG106" s="72">
        <f t="shared" si="99"/>
        <v>368.47024487878286</v>
      </c>
      <c r="DH106" s="72">
        <f t="shared" si="100"/>
        <v>7.4303077025871397E-2</v>
      </c>
      <c r="DI106" s="72">
        <f t="shared" si="101"/>
        <v>0.57917438427414014</v>
      </c>
      <c r="DJ106" s="72">
        <f t="shared" si="102"/>
        <v>1.7054652929183993</v>
      </c>
      <c r="DK106" s="72">
        <f t="shared" si="103"/>
        <v>1.4476797079002746</v>
      </c>
      <c r="DL106" s="72">
        <f t="shared" si="104"/>
        <v>707.49937170218982</v>
      </c>
      <c r="DM106" s="72">
        <f t="shared" si="105"/>
        <v>368.47024487878286</v>
      </c>
      <c r="DN106" s="72">
        <f t="shared" si="106"/>
        <v>7.4303077025871397E-2</v>
      </c>
      <c r="DO106" s="72">
        <f t="shared" si="107"/>
        <v>0.57917438427414014</v>
      </c>
      <c r="DP106" s="72">
        <f t="shared" si="108"/>
        <v>1.7054652929183993</v>
      </c>
      <c r="DQ106" s="72">
        <f t="shared" si="109"/>
        <v>1.4476797079002746</v>
      </c>
      <c r="DR106" s="72">
        <f t="shared" si="110"/>
        <v>707.49937170218982</v>
      </c>
      <c r="DS106" s="72">
        <f t="shared" si="111"/>
        <v>368.47024487878286</v>
      </c>
      <c r="DT106" s="72">
        <f t="shared" si="112"/>
        <v>7.4303077025871397E-2</v>
      </c>
      <c r="DU106" s="72">
        <f t="shared" si="113"/>
        <v>0.57917438427414014</v>
      </c>
      <c r="DV106" s="72">
        <f t="shared" si="114"/>
        <v>1.7054652929183993</v>
      </c>
      <c r="DW106" s="72">
        <f t="shared" si="115"/>
        <v>1.4476797079002746</v>
      </c>
      <c r="DX106" s="72">
        <f t="shared" si="116"/>
        <v>707.49937170218982</v>
      </c>
      <c r="DY106" s="72">
        <f t="shared" si="117"/>
        <v>368.47024487878286</v>
      </c>
      <c r="DZ106" s="72">
        <f t="shared" si="118"/>
        <v>7.4303077025871397E-2</v>
      </c>
      <c r="EA106" s="72">
        <f t="shared" si="119"/>
        <v>0.57917438427414014</v>
      </c>
      <c r="EB106" s="72">
        <f t="shared" si="120"/>
        <v>1.7054652929183993</v>
      </c>
      <c r="EC106" s="72">
        <f t="shared" si="121"/>
        <v>1.4476797079002746</v>
      </c>
      <c r="ED106" s="72">
        <f t="shared" si="122"/>
        <v>707.49937170218982</v>
      </c>
      <c r="EE106" s="72">
        <f t="shared" si="123"/>
        <v>368.47024487878286</v>
      </c>
      <c r="EF106" s="72">
        <f t="shared" si="124"/>
        <v>7.4303077025871397E-2</v>
      </c>
      <c r="EG106" s="72">
        <f t="shared" si="125"/>
        <v>0.57917438427414014</v>
      </c>
      <c r="EH106" s="72">
        <f t="shared" si="126"/>
        <v>1.7054652929183993</v>
      </c>
      <c r="EI106" s="72">
        <f t="shared" si="127"/>
        <v>1.4476797079002746</v>
      </c>
      <c r="EJ106" s="72">
        <f t="shared" si="128"/>
        <v>0.44330781383945567</v>
      </c>
      <c r="EK106" s="72">
        <f t="shared" si="129"/>
        <v>203.5764407818092</v>
      </c>
      <c r="EL106" s="71"/>
      <c r="EM106" s="71"/>
      <c r="EN106" s="71"/>
    </row>
    <row r="107" spans="14:144" x14ac:dyDescent="0.3">
      <c r="N107" s="73">
        <v>0.39</v>
      </c>
      <c r="O107" s="72">
        <f t="shared" si="130"/>
        <v>380.76398257169393</v>
      </c>
      <c r="P107" s="72">
        <f t="shared" si="131"/>
        <v>7.7333647804246064E-2</v>
      </c>
      <c r="Q107" s="72">
        <f t="shared" si="132"/>
        <v>0.61596731244477709</v>
      </c>
      <c r="R107" s="72">
        <f t="shared" si="12"/>
        <v>1.6378785288744706</v>
      </c>
      <c r="S107" s="72">
        <f t="shared" si="13"/>
        <v>1.4561667392997482</v>
      </c>
      <c r="T107" s="72">
        <f t="shared" si="133"/>
        <v>721.84530910801573</v>
      </c>
      <c r="U107" s="72">
        <f t="shared" si="134"/>
        <v>368.99822594664897</v>
      </c>
      <c r="V107" s="72">
        <f t="shared" si="135"/>
        <v>7.4434831513332411E-2</v>
      </c>
      <c r="W107" s="72">
        <f t="shared" si="136"/>
        <v>0.58075738229867457</v>
      </c>
      <c r="X107" s="72">
        <f t="shared" si="14"/>
        <v>1.6690479654952814</v>
      </c>
      <c r="Y107" s="72">
        <f t="shared" si="15"/>
        <v>1.4661336416690158</v>
      </c>
      <c r="Z107" s="72">
        <f t="shared" si="137"/>
        <v>707.81184742871926</v>
      </c>
      <c r="AA107" s="72">
        <f t="shared" si="138"/>
        <v>368.48183796444016</v>
      </c>
      <c r="AB107" s="72">
        <f t="shared" si="16"/>
        <v>7.4305971555495884E-2</v>
      </c>
      <c r="AC107" s="72">
        <f t="shared" si="17"/>
        <v>0.57920914504987375</v>
      </c>
      <c r="AD107" s="72">
        <f t="shared" si="18"/>
        <v>1.6704551166323041</v>
      </c>
      <c r="AE107" s="72">
        <f t="shared" si="19"/>
        <v>1.466571691137746</v>
      </c>
      <c r="AF107" s="72">
        <f t="shared" si="20"/>
        <v>707.15561679376481</v>
      </c>
      <c r="AG107" s="72">
        <f t="shared" si="21"/>
        <v>368.45748647328139</v>
      </c>
      <c r="AH107" s="72">
        <f t="shared" si="22"/>
        <v>7.4299891462212775E-2</v>
      </c>
      <c r="AI107" s="72">
        <f t="shared" si="23"/>
        <v>0.5791361292797631</v>
      </c>
      <c r="AJ107" s="72">
        <f t="shared" si="24"/>
        <v>1.6705215567490599</v>
      </c>
      <c r="AK107" s="72">
        <f t="shared" si="25"/>
        <v>1.4665923492274631</v>
      </c>
      <c r="AL107" s="72">
        <f t="shared" si="26"/>
        <v>707.12458271379876</v>
      </c>
      <c r="AM107" s="72">
        <f t="shared" si="27"/>
        <v>368.45633439900439</v>
      </c>
      <c r="AN107" s="72">
        <f t="shared" si="28"/>
        <v>7.4299603804109743E-2</v>
      </c>
      <c r="AO107" s="72">
        <f t="shared" si="29"/>
        <v>0.57913267487695186</v>
      </c>
      <c r="AP107" s="72">
        <f t="shared" si="30"/>
        <v>1.6705247002296699</v>
      </c>
      <c r="AQ107" s="72">
        <f t="shared" si="31"/>
        <v>1.4665933265679449</v>
      </c>
      <c r="AR107" s="72">
        <f t="shared" si="32"/>
        <v>707.1231142880572</v>
      </c>
      <c r="AS107" s="72">
        <f t="shared" si="33"/>
        <v>368.45627988579417</v>
      </c>
      <c r="AT107" s="72">
        <f t="shared" si="34"/>
        <v>7.4299590192846557E-2</v>
      </c>
      <c r="AU107" s="72">
        <f t="shared" si="35"/>
        <v>0.57913251142341504</v>
      </c>
      <c r="AV107" s="72">
        <f t="shared" si="36"/>
        <v>1.6705248489715512</v>
      </c>
      <c r="AW107" s="72">
        <f t="shared" si="37"/>
        <v>1.4665933728132026</v>
      </c>
      <c r="AX107" s="72">
        <f t="shared" si="38"/>
        <v>707.12304480546413</v>
      </c>
      <c r="AY107" s="72">
        <f t="shared" si="39"/>
        <v>368.45627730634976</v>
      </c>
      <c r="AZ107" s="72">
        <f t="shared" si="40"/>
        <v>7.4299589548791706E-2</v>
      </c>
      <c r="BA107" s="72">
        <f t="shared" si="41"/>
        <v>0.5791325036891557</v>
      </c>
      <c r="BB107" s="72">
        <f t="shared" si="42"/>
        <v>1.6705248560096881</v>
      </c>
      <c r="BC107" s="72">
        <f t="shared" si="43"/>
        <v>1.4665933750014259</v>
      </c>
      <c r="BD107" s="72">
        <f t="shared" si="44"/>
        <v>707.12304151770081</v>
      </c>
      <c r="BE107" s="72">
        <f t="shared" si="45"/>
        <v>368.45627718429614</v>
      </c>
      <c r="BF107" s="72">
        <f t="shared" si="46"/>
        <v>7.4299589518316445E-2</v>
      </c>
      <c r="BG107" s="72">
        <f t="shared" si="47"/>
        <v>0.57913250332318755</v>
      </c>
      <c r="BH107" s="72">
        <f t="shared" si="48"/>
        <v>1.6705248563427175</v>
      </c>
      <c r="BI107" s="72">
        <f t="shared" si="49"/>
        <v>1.4665933751049678</v>
      </c>
      <c r="BJ107" s="72">
        <f t="shared" si="50"/>
        <v>707.12304136213049</v>
      </c>
      <c r="BK107" s="72">
        <f t="shared" si="51"/>
        <v>368.45627717852085</v>
      </c>
      <c r="BL107" s="72">
        <f t="shared" si="52"/>
        <v>7.4299589516874404E-2</v>
      </c>
      <c r="BM107" s="72">
        <f t="shared" si="53"/>
        <v>0.57913250330587063</v>
      </c>
      <c r="BN107" s="72">
        <f t="shared" si="54"/>
        <v>1.6705248563584758</v>
      </c>
      <c r="BO107" s="72">
        <f t="shared" si="55"/>
        <v>1.4665933751098672</v>
      </c>
      <c r="BP107" s="72">
        <f t="shared" si="56"/>
        <v>707.12304135477018</v>
      </c>
      <c r="BQ107" s="72">
        <f t="shared" si="57"/>
        <v>368.45627717824755</v>
      </c>
      <c r="BR107" s="72">
        <f t="shared" si="58"/>
        <v>7.429958951680618E-2</v>
      </c>
      <c r="BS107" s="72">
        <f t="shared" si="59"/>
        <v>0.57913250330505117</v>
      </c>
      <c r="BT107" s="72">
        <f t="shared" si="60"/>
        <v>1.6705248563592212</v>
      </c>
      <c r="BU107" s="72">
        <f t="shared" si="61"/>
        <v>1.4665933751100992</v>
      </c>
      <c r="BV107" s="72">
        <f t="shared" si="62"/>
        <v>707.12304135442139</v>
      </c>
      <c r="BW107" s="72">
        <f t="shared" si="63"/>
        <v>368.45627717823459</v>
      </c>
      <c r="BX107" s="72">
        <f t="shared" si="64"/>
        <v>7.4299589516802947E-2</v>
      </c>
      <c r="BY107" s="72">
        <f t="shared" si="65"/>
        <v>0.57913250330501254</v>
      </c>
      <c r="BZ107" s="72">
        <f t="shared" si="66"/>
        <v>1.6705248563592567</v>
      </c>
      <c r="CA107" s="72">
        <f t="shared" si="67"/>
        <v>1.4665933751101099</v>
      </c>
      <c r="CB107" s="72">
        <f t="shared" si="68"/>
        <v>707.12304135440502</v>
      </c>
      <c r="CC107" s="72">
        <f t="shared" si="69"/>
        <v>368.45627717823402</v>
      </c>
      <c r="CD107" s="72">
        <f t="shared" si="70"/>
        <v>7.4299589516802808E-2</v>
      </c>
      <c r="CE107" s="72">
        <f t="shared" si="71"/>
        <v>0.57913250330501076</v>
      </c>
      <c r="CF107" s="72">
        <f t="shared" si="72"/>
        <v>1.6705248563592583</v>
      </c>
      <c r="CG107" s="72">
        <f t="shared" si="73"/>
        <v>1.4665933751101106</v>
      </c>
      <c r="CH107" s="72">
        <f t="shared" si="74"/>
        <v>707.12304135440365</v>
      </c>
      <c r="CI107" s="72">
        <f t="shared" si="75"/>
        <v>368.45627717823402</v>
      </c>
      <c r="CJ107" s="72">
        <f t="shared" si="76"/>
        <v>7.4299589516802808E-2</v>
      </c>
      <c r="CK107" s="72">
        <f t="shared" si="77"/>
        <v>0.57913250330501076</v>
      </c>
      <c r="CL107" s="72">
        <f t="shared" si="78"/>
        <v>1.6705248563592583</v>
      </c>
      <c r="CM107" s="72">
        <f t="shared" si="79"/>
        <v>1.4665933751101106</v>
      </c>
      <c r="CN107" s="72">
        <f t="shared" si="80"/>
        <v>707.12304135440365</v>
      </c>
      <c r="CO107" s="72">
        <f t="shared" si="81"/>
        <v>368.45627717823402</v>
      </c>
      <c r="CP107" s="72">
        <f t="shared" si="82"/>
        <v>7.4299589516802808E-2</v>
      </c>
      <c r="CQ107" s="72">
        <f t="shared" si="83"/>
        <v>0.57913250330501076</v>
      </c>
      <c r="CR107" s="72">
        <f t="shared" si="84"/>
        <v>1.6705248563592583</v>
      </c>
      <c r="CS107" s="72">
        <f t="shared" si="85"/>
        <v>1.4665933751101106</v>
      </c>
      <c r="CT107" s="72">
        <f t="shared" si="86"/>
        <v>707.12304135440365</v>
      </c>
      <c r="CU107" s="72">
        <f t="shared" si="87"/>
        <v>368.45627717823402</v>
      </c>
      <c r="CV107" s="72">
        <f t="shared" si="88"/>
        <v>7.4299589516802808E-2</v>
      </c>
      <c r="CW107" s="72">
        <f t="shared" si="89"/>
        <v>0.57913250330501076</v>
      </c>
      <c r="CX107" s="72">
        <f t="shared" si="90"/>
        <v>1.6705248563592583</v>
      </c>
      <c r="CY107" s="72">
        <f t="shared" si="91"/>
        <v>1.4665933751101106</v>
      </c>
      <c r="CZ107" s="72">
        <f t="shared" si="92"/>
        <v>707.12304135440365</v>
      </c>
      <c r="DA107" s="72">
        <f t="shared" si="93"/>
        <v>368.45627717823402</v>
      </c>
      <c r="DB107" s="72">
        <f t="shared" si="94"/>
        <v>7.4299589516802808E-2</v>
      </c>
      <c r="DC107" s="72">
        <f t="shared" si="95"/>
        <v>0.57913250330501076</v>
      </c>
      <c r="DD107" s="72">
        <f t="shared" si="96"/>
        <v>1.6705248563592583</v>
      </c>
      <c r="DE107" s="72">
        <f t="shared" si="97"/>
        <v>1.4665933751101106</v>
      </c>
      <c r="DF107" s="72">
        <f t="shared" si="98"/>
        <v>707.12304135440365</v>
      </c>
      <c r="DG107" s="72">
        <f t="shared" si="99"/>
        <v>368.45627717823402</v>
      </c>
      <c r="DH107" s="72">
        <f t="shared" si="100"/>
        <v>7.4299589516802808E-2</v>
      </c>
      <c r="DI107" s="72">
        <f t="shared" si="101"/>
        <v>0.57913250330501076</v>
      </c>
      <c r="DJ107" s="72">
        <f t="shared" si="102"/>
        <v>1.6705248563592583</v>
      </c>
      <c r="DK107" s="72">
        <f t="shared" si="103"/>
        <v>1.4665933751101106</v>
      </c>
      <c r="DL107" s="72">
        <f t="shared" si="104"/>
        <v>707.12304135440365</v>
      </c>
      <c r="DM107" s="72">
        <f t="shared" si="105"/>
        <v>368.45627717823402</v>
      </c>
      <c r="DN107" s="72">
        <f t="shared" si="106"/>
        <v>7.4299589516802808E-2</v>
      </c>
      <c r="DO107" s="72">
        <f t="shared" si="107"/>
        <v>0.57913250330501076</v>
      </c>
      <c r="DP107" s="72">
        <f t="shared" si="108"/>
        <v>1.6705248563592583</v>
      </c>
      <c r="DQ107" s="72">
        <f t="shared" si="109"/>
        <v>1.4665933751101106</v>
      </c>
      <c r="DR107" s="72">
        <f t="shared" si="110"/>
        <v>707.12304135440365</v>
      </c>
      <c r="DS107" s="72">
        <f t="shared" si="111"/>
        <v>368.45627717823402</v>
      </c>
      <c r="DT107" s="72">
        <f t="shared" si="112"/>
        <v>7.4299589516802808E-2</v>
      </c>
      <c r="DU107" s="72">
        <f t="shared" si="113"/>
        <v>0.57913250330501076</v>
      </c>
      <c r="DV107" s="72">
        <f t="shared" si="114"/>
        <v>1.6705248563592583</v>
      </c>
      <c r="DW107" s="72">
        <f t="shared" si="115"/>
        <v>1.4665933751101106</v>
      </c>
      <c r="DX107" s="72">
        <f t="shared" si="116"/>
        <v>707.12304135440365</v>
      </c>
      <c r="DY107" s="72">
        <f t="shared" si="117"/>
        <v>368.45627717823402</v>
      </c>
      <c r="DZ107" s="72">
        <f t="shared" si="118"/>
        <v>7.4299589516802808E-2</v>
      </c>
      <c r="EA107" s="72">
        <f t="shared" si="119"/>
        <v>0.57913250330501076</v>
      </c>
      <c r="EB107" s="72">
        <f t="shared" si="120"/>
        <v>1.6705248563592583</v>
      </c>
      <c r="EC107" s="72">
        <f t="shared" si="121"/>
        <v>1.4665933751101106</v>
      </c>
      <c r="ED107" s="72">
        <f t="shared" si="122"/>
        <v>707.12304135440365</v>
      </c>
      <c r="EE107" s="72">
        <f t="shared" si="123"/>
        <v>368.45627717823402</v>
      </c>
      <c r="EF107" s="72">
        <f t="shared" si="124"/>
        <v>7.4299589516802808E-2</v>
      </c>
      <c r="EG107" s="72">
        <f t="shared" si="125"/>
        <v>0.57913250330501076</v>
      </c>
      <c r="EH107" s="72">
        <f t="shared" si="126"/>
        <v>1.6705248563592583</v>
      </c>
      <c r="EI107" s="72">
        <f t="shared" si="127"/>
        <v>1.4665933751101106</v>
      </c>
      <c r="EJ107" s="72">
        <f t="shared" si="128"/>
        <v>0.44541555887126422</v>
      </c>
      <c r="EK107" s="72">
        <f t="shared" si="129"/>
        <v>203.55129892082127</v>
      </c>
      <c r="EL107" s="71"/>
      <c r="EM107" s="71"/>
      <c r="EN107" s="71"/>
    </row>
    <row r="108" spans="14:144" x14ac:dyDescent="0.3">
      <c r="N108" s="73">
        <v>0.4</v>
      </c>
      <c r="O108" s="72">
        <f t="shared" si="130"/>
        <v>380.73173626258631</v>
      </c>
      <c r="P108" s="72">
        <f t="shared" si="131"/>
        <v>7.7325800260623578E-2</v>
      </c>
      <c r="Q108" s="72">
        <f t="shared" si="132"/>
        <v>0.61587101487312468</v>
      </c>
      <c r="R108" s="72">
        <f t="shared" si="12"/>
        <v>1.6062068829552081</v>
      </c>
      <c r="S108" s="72">
        <f t="shared" si="13"/>
        <v>1.4749251186653296</v>
      </c>
      <c r="T108" s="72">
        <f t="shared" si="133"/>
        <v>721.45333178476824</v>
      </c>
      <c r="U108" s="72">
        <f t="shared" si="134"/>
        <v>368.98391430006052</v>
      </c>
      <c r="V108" s="72">
        <f t="shared" si="135"/>
        <v>7.4431262025602143E-2</v>
      </c>
      <c r="W108" s="72">
        <f t="shared" si="136"/>
        <v>0.58071447579428082</v>
      </c>
      <c r="X108" s="72">
        <f t="shared" si="14"/>
        <v>1.6359787144810181</v>
      </c>
      <c r="Y108" s="72">
        <f t="shared" si="15"/>
        <v>1.4854493712432717</v>
      </c>
      <c r="Z108" s="72">
        <f t="shared" si="137"/>
        <v>707.47540356054344</v>
      </c>
      <c r="AA108" s="72">
        <f t="shared" si="138"/>
        <v>368.4693554696936</v>
      </c>
      <c r="AB108" s="72">
        <f t="shared" si="16"/>
        <v>7.4302854957799619E-2</v>
      </c>
      <c r="AC108" s="72">
        <f t="shared" si="17"/>
        <v>0.57917171746055796</v>
      </c>
      <c r="AD108" s="72">
        <f t="shared" si="18"/>
        <v>1.6373203825820781</v>
      </c>
      <c r="AE108" s="72">
        <f t="shared" si="19"/>
        <v>1.4859110339837649</v>
      </c>
      <c r="AF108" s="72">
        <f t="shared" si="20"/>
        <v>706.82316137384544</v>
      </c>
      <c r="AG108" s="72">
        <f t="shared" si="21"/>
        <v>368.44514262028247</v>
      </c>
      <c r="AH108" s="72">
        <f t="shared" si="22"/>
        <v>7.4296809325505225E-2</v>
      </c>
      <c r="AI108" s="72">
        <f t="shared" si="23"/>
        <v>0.57909911716939511</v>
      </c>
      <c r="AJ108" s="72">
        <f t="shared" si="24"/>
        <v>1.6373835946393829</v>
      </c>
      <c r="AK108" s="72">
        <f t="shared" si="25"/>
        <v>1.4859327587513544</v>
      </c>
      <c r="AL108" s="72">
        <f t="shared" si="26"/>
        <v>706.79238280678771</v>
      </c>
      <c r="AM108" s="72">
        <f t="shared" si="27"/>
        <v>368.44399959200337</v>
      </c>
      <c r="AN108" s="72">
        <f t="shared" si="28"/>
        <v>7.4296523918790311E-2</v>
      </c>
      <c r="AO108" s="72">
        <f t="shared" si="29"/>
        <v>0.57909568987969118</v>
      </c>
      <c r="AP108" s="72">
        <f t="shared" si="30"/>
        <v>1.6373865788989908</v>
      </c>
      <c r="AQ108" s="72">
        <f t="shared" si="31"/>
        <v>1.485933784325606</v>
      </c>
      <c r="AR108" s="72">
        <f t="shared" si="32"/>
        <v>706.79092963372671</v>
      </c>
      <c r="AS108" s="72">
        <f t="shared" si="33"/>
        <v>368.44394562429011</v>
      </c>
      <c r="AT108" s="72">
        <f t="shared" si="34"/>
        <v>7.4296510443387212E-2</v>
      </c>
      <c r="AU108" s="72">
        <f t="shared" si="35"/>
        <v>0.57909552806128362</v>
      </c>
      <c r="AV108" s="72">
        <f t="shared" si="36"/>
        <v>1.6373867198002425</v>
      </c>
      <c r="AW108" s="72">
        <f t="shared" si="37"/>
        <v>1.4859338327477698</v>
      </c>
      <c r="AX108" s="72">
        <f t="shared" si="38"/>
        <v>706.7908610221956</v>
      </c>
      <c r="AY108" s="72">
        <f t="shared" si="39"/>
        <v>368.4439430762036</v>
      </c>
      <c r="AZ108" s="72">
        <f t="shared" si="40"/>
        <v>7.4296509807145777E-2</v>
      </c>
      <c r="BA108" s="72">
        <f t="shared" si="41"/>
        <v>0.57909552042102475</v>
      </c>
      <c r="BB108" s="72">
        <f t="shared" si="42"/>
        <v>1.6373867264528985</v>
      </c>
      <c r="BC108" s="72">
        <f t="shared" si="43"/>
        <v>1.4859338350340228</v>
      </c>
      <c r="BD108" s="72">
        <f t="shared" si="44"/>
        <v>706.79085778269996</v>
      </c>
      <c r="BE108" s="72">
        <f t="shared" si="45"/>
        <v>368.44394295589564</v>
      </c>
      <c r="BF108" s="72">
        <f t="shared" si="46"/>
        <v>7.4296509777105627E-2</v>
      </c>
      <c r="BG108" s="72">
        <f t="shared" si="47"/>
        <v>0.57909552006028986</v>
      </c>
      <c r="BH108" s="72">
        <f t="shared" si="48"/>
        <v>1.6373867267670035</v>
      </c>
      <c r="BI108" s="72">
        <f t="shared" si="49"/>
        <v>1.4859338351419684</v>
      </c>
      <c r="BJ108" s="72">
        <f t="shared" si="50"/>
        <v>706.79085762974648</v>
      </c>
      <c r="BK108" s="72">
        <f t="shared" si="51"/>
        <v>368.44394295021527</v>
      </c>
      <c r="BL108" s="72">
        <f t="shared" si="52"/>
        <v>7.4296509775687275E-2</v>
      </c>
      <c r="BM108" s="72">
        <f t="shared" si="53"/>
        <v>0.57909552004325771</v>
      </c>
      <c r="BN108" s="72">
        <f t="shared" si="54"/>
        <v>1.6373867267818341</v>
      </c>
      <c r="BO108" s="72">
        <f t="shared" si="55"/>
        <v>1.485933835147065</v>
      </c>
      <c r="BP108" s="72">
        <f t="shared" si="56"/>
        <v>706.79085762252566</v>
      </c>
      <c r="BQ108" s="72">
        <f t="shared" si="57"/>
        <v>368.44394294994709</v>
      </c>
      <c r="BR108" s="72">
        <f t="shared" si="58"/>
        <v>7.4296509775620329E-2</v>
      </c>
      <c r="BS108" s="72">
        <f t="shared" si="59"/>
        <v>0.57909552004245357</v>
      </c>
      <c r="BT108" s="72">
        <f t="shared" si="60"/>
        <v>1.6373867267825342</v>
      </c>
      <c r="BU108" s="72">
        <f t="shared" si="61"/>
        <v>1.4859338351473057</v>
      </c>
      <c r="BV108" s="72">
        <f t="shared" si="62"/>
        <v>706.79085762218415</v>
      </c>
      <c r="BW108" s="72">
        <f t="shared" si="63"/>
        <v>368.44394294993435</v>
      </c>
      <c r="BX108" s="72">
        <f t="shared" si="64"/>
        <v>7.4296509775617137E-2</v>
      </c>
      <c r="BY108" s="72">
        <f t="shared" si="65"/>
        <v>0.57909552004241538</v>
      </c>
      <c r="BZ108" s="72">
        <f t="shared" si="66"/>
        <v>1.6373867267825672</v>
      </c>
      <c r="CA108" s="72">
        <f t="shared" si="67"/>
        <v>1.485933835147317</v>
      </c>
      <c r="CB108" s="72">
        <f t="shared" si="68"/>
        <v>706.79085762216789</v>
      </c>
      <c r="CC108" s="72">
        <f t="shared" si="69"/>
        <v>368.44394294993378</v>
      </c>
      <c r="CD108" s="72">
        <f t="shared" si="70"/>
        <v>7.4296509775616998E-2</v>
      </c>
      <c r="CE108" s="72">
        <f t="shared" si="71"/>
        <v>0.57909552004241371</v>
      </c>
      <c r="CF108" s="72">
        <f t="shared" si="72"/>
        <v>1.6373867267825688</v>
      </c>
      <c r="CG108" s="72">
        <f t="shared" si="73"/>
        <v>1.4859338351473175</v>
      </c>
      <c r="CH108" s="72">
        <f t="shared" si="74"/>
        <v>706.79085762216755</v>
      </c>
      <c r="CI108" s="72">
        <f t="shared" si="75"/>
        <v>368.44394294993378</v>
      </c>
      <c r="CJ108" s="72">
        <f t="shared" si="76"/>
        <v>7.4296509775616998E-2</v>
      </c>
      <c r="CK108" s="72">
        <f t="shared" si="77"/>
        <v>0.57909552004241371</v>
      </c>
      <c r="CL108" s="72">
        <f t="shared" si="78"/>
        <v>1.6373867267825688</v>
      </c>
      <c r="CM108" s="72">
        <f t="shared" si="79"/>
        <v>1.4859338351473175</v>
      </c>
      <c r="CN108" s="72">
        <f t="shared" si="80"/>
        <v>706.79085762216755</v>
      </c>
      <c r="CO108" s="72">
        <f t="shared" si="81"/>
        <v>368.44394294993378</v>
      </c>
      <c r="CP108" s="72">
        <f t="shared" si="82"/>
        <v>7.4296509775616998E-2</v>
      </c>
      <c r="CQ108" s="72">
        <f t="shared" si="83"/>
        <v>0.57909552004241371</v>
      </c>
      <c r="CR108" s="72">
        <f t="shared" si="84"/>
        <v>1.6373867267825688</v>
      </c>
      <c r="CS108" s="72">
        <f t="shared" si="85"/>
        <v>1.4859338351473175</v>
      </c>
      <c r="CT108" s="72">
        <f t="shared" si="86"/>
        <v>706.79085762216755</v>
      </c>
      <c r="CU108" s="72">
        <f t="shared" si="87"/>
        <v>368.44394294993378</v>
      </c>
      <c r="CV108" s="72">
        <f t="shared" si="88"/>
        <v>7.4296509775616998E-2</v>
      </c>
      <c r="CW108" s="72">
        <f t="shared" si="89"/>
        <v>0.57909552004241371</v>
      </c>
      <c r="CX108" s="72">
        <f t="shared" si="90"/>
        <v>1.6373867267825688</v>
      </c>
      <c r="CY108" s="72">
        <f t="shared" si="91"/>
        <v>1.4859338351473175</v>
      </c>
      <c r="CZ108" s="72">
        <f t="shared" si="92"/>
        <v>706.79085762216755</v>
      </c>
      <c r="DA108" s="72">
        <f t="shared" si="93"/>
        <v>368.44394294993378</v>
      </c>
      <c r="DB108" s="72">
        <f t="shared" si="94"/>
        <v>7.4296509775616998E-2</v>
      </c>
      <c r="DC108" s="72">
        <f t="shared" si="95"/>
        <v>0.57909552004241371</v>
      </c>
      <c r="DD108" s="72">
        <f t="shared" si="96"/>
        <v>1.6373867267825688</v>
      </c>
      <c r="DE108" s="72">
        <f t="shared" si="97"/>
        <v>1.4859338351473175</v>
      </c>
      <c r="DF108" s="72">
        <f t="shared" si="98"/>
        <v>706.79085762216755</v>
      </c>
      <c r="DG108" s="72">
        <f t="shared" si="99"/>
        <v>368.44394294993378</v>
      </c>
      <c r="DH108" s="72">
        <f t="shared" si="100"/>
        <v>7.4296509775616998E-2</v>
      </c>
      <c r="DI108" s="72">
        <f t="shared" si="101"/>
        <v>0.57909552004241371</v>
      </c>
      <c r="DJ108" s="72">
        <f t="shared" si="102"/>
        <v>1.6373867267825688</v>
      </c>
      <c r="DK108" s="72">
        <f t="shared" si="103"/>
        <v>1.4859338351473175</v>
      </c>
      <c r="DL108" s="72">
        <f t="shared" si="104"/>
        <v>706.79085762216755</v>
      </c>
      <c r="DM108" s="72">
        <f t="shared" si="105"/>
        <v>368.44394294993378</v>
      </c>
      <c r="DN108" s="72">
        <f t="shared" si="106"/>
        <v>7.4296509775616998E-2</v>
      </c>
      <c r="DO108" s="72">
        <f t="shared" si="107"/>
        <v>0.57909552004241371</v>
      </c>
      <c r="DP108" s="72">
        <f t="shared" si="108"/>
        <v>1.6373867267825688</v>
      </c>
      <c r="DQ108" s="72">
        <f t="shared" si="109"/>
        <v>1.4859338351473175</v>
      </c>
      <c r="DR108" s="72">
        <f t="shared" si="110"/>
        <v>706.79085762216755</v>
      </c>
      <c r="DS108" s="72">
        <f t="shared" si="111"/>
        <v>368.44394294993378</v>
      </c>
      <c r="DT108" s="72">
        <f t="shared" si="112"/>
        <v>7.4296509775616998E-2</v>
      </c>
      <c r="DU108" s="72">
        <f t="shared" si="113"/>
        <v>0.57909552004241371</v>
      </c>
      <c r="DV108" s="72">
        <f t="shared" si="114"/>
        <v>1.6373867267825688</v>
      </c>
      <c r="DW108" s="72">
        <f t="shared" si="115"/>
        <v>1.4859338351473175</v>
      </c>
      <c r="DX108" s="72">
        <f t="shared" si="116"/>
        <v>706.79085762216755</v>
      </c>
      <c r="DY108" s="72">
        <f t="shared" si="117"/>
        <v>368.44394294993378</v>
      </c>
      <c r="DZ108" s="72">
        <f t="shared" si="118"/>
        <v>7.4296509775616998E-2</v>
      </c>
      <c r="EA108" s="72">
        <f t="shared" si="119"/>
        <v>0.57909552004241371</v>
      </c>
      <c r="EB108" s="72">
        <f t="shared" si="120"/>
        <v>1.6373867267825688</v>
      </c>
      <c r="EC108" s="72">
        <f t="shared" si="121"/>
        <v>1.4859338351473175</v>
      </c>
      <c r="ED108" s="72">
        <f t="shared" si="122"/>
        <v>706.79085762216755</v>
      </c>
      <c r="EE108" s="72">
        <f t="shared" si="123"/>
        <v>368.44394294993378</v>
      </c>
      <c r="EF108" s="72">
        <f t="shared" si="124"/>
        <v>7.4296509775616998E-2</v>
      </c>
      <c r="EG108" s="72">
        <f t="shared" si="125"/>
        <v>0.57909552004241371</v>
      </c>
      <c r="EH108" s="72">
        <f t="shared" si="126"/>
        <v>1.6373867267825688</v>
      </c>
      <c r="EI108" s="72">
        <f t="shared" si="127"/>
        <v>1.4859338351473175</v>
      </c>
      <c r="EJ108" s="72">
        <f t="shared" si="128"/>
        <v>0.44756387528464658</v>
      </c>
      <c r="EK108" s="72">
        <f t="shared" si="129"/>
        <v>203.52909730988085</v>
      </c>
      <c r="EL108" s="71"/>
      <c r="EM108" s="71"/>
      <c r="EN108" s="71"/>
    </row>
    <row r="109" spans="14:144" x14ac:dyDescent="0.3">
      <c r="N109" s="73">
        <v>0.41</v>
      </c>
      <c r="O109" s="72">
        <f t="shared" si="130"/>
        <v>380.69948995347875</v>
      </c>
      <c r="P109" s="72">
        <f t="shared" si="131"/>
        <v>7.7317952184126612E-2</v>
      </c>
      <c r="Q109" s="72">
        <f t="shared" si="132"/>
        <v>0.61577471604668321</v>
      </c>
      <c r="R109" s="72">
        <f t="shared" si="12"/>
        <v>1.5761456233047866</v>
      </c>
      <c r="S109" s="72">
        <f t="shared" si="13"/>
        <v>1.4940935652242986</v>
      </c>
      <c r="T109" s="72">
        <f t="shared" si="133"/>
        <v>721.10825243022305</v>
      </c>
      <c r="U109" s="72">
        <f t="shared" si="134"/>
        <v>368.97130970193507</v>
      </c>
      <c r="V109" s="72">
        <f t="shared" si="135"/>
        <v>7.4428118207656574E-2</v>
      </c>
      <c r="W109" s="72">
        <f t="shared" si="136"/>
        <v>0.58067668691255692</v>
      </c>
      <c r="X109" s="72">
        <f t="shared" si="14"/>
        <v>1.6045839730847538</v>
      </c>
      <c r="Y109" s="72">
        <f t="shared" si="15"/>
        <v>1.5052019698672188</v>
      </c>
      <c r="Z109" s="72">
        <f t="shared" si="137"/>
        <v>707.18437475330711</v>
      </c>
      <c r="AA109" s="72">
        <f t="shared" si="138"/>
        <v>368.45855401451024</v>
      </c>
      <c r="AB109" s="72">
        <f t="shared" si="16"/>
        <v>7.4300158012891249E-2</v>
      </c>
      <c r="AC109" s="72">
        <f t="shared" si="17"/>
        <v>0.5791393302160831</v>
      </c>
      <c r="AD109" s="72">
        <f t="shared" si="18"/>
        <v>1.6058635112408719</v>
      </c>
      <c r="AE109" s="72">
        <f t="shared" si="19"/>
        <v>1.5056884358361435</v>
      </c>
      <c r="AF109" s="72">
        <f t="shared" si="20"/>
        <v>706.53593215934677</v>
      </c>
      <c r="AG109" s="72">
        <f t="shared" si="21"/>
        <v>368.43447416257675</v>
      </c>
      <c r="AH109" s="72">
        <f t="shared" si="22"/>
        <v>7.4294145454886606E-2</v>
      </c>
      <c r="AI109" s="72">
        <f t="shared" si="23"/>
        <v>0.57906712851300879</v>
      </c>
      <c r="AJ109" s="72">
        <f t="shared" si="24"/>
        <v>1.6059236763089306</v>
      </c>
      <c r="AK109" s="72">
        <f t="shared" si="25"/>
        <v>1.5057112822392413</v>
      </c>
      <c r="AL109" s="72">
        <f t="shared" si="26"/>
        <v>706.50539427077751</v>
      </c>
      <c r="AM109" s="72">
        <f t="shared" si="27"/>
        <v>368.43333969548439</v>
      </c>
      <c r="AN109" s="72">
        <f t="shared" si="28"/>
        <v>7.4293862179598755E-2</v>
      </c>
      <c r="AO109" s="72">
        <f t="shared" si="29"/>
        <v>0.57906372688433672</v>
      </c>
      <c r="AP109" s="72">
        <f t="shared" si="30"/>
        <v>1.6059265110163206</v>
      </c>
      <c r="AQ109" s="72">
        <f t="shared" si="31"/>
        <v>1.5057123585977317</v>
      </c>
      <c r="AR109" s="72">
        <f t="shared" si="32"/>
        <v>706.50395535744281</v>
      </c>
      <c r="AS109" s="72">
        <f t="shared" si="33"/>
        <v>368.43328623959337</v>
      </c>
      <c r="AT109" s="72">
        <f t="shared" si="34"/>
        <v>7.4293848831700343E-2</v>
      </c>
      <c r="AU109" s="72">
        <f t="shared" si="35"/>
        <v>0.57906356660016467</v>
      </c>
      <c r="AV109" s="72">
        <f t="shared" si="36"/>
        <v>1.6059266445876099</v>
      </c>
      <c r="AW109" s="72">
        <f t="shared" si="37"/>
        <v>1.5057124093155612</v>
      </c>
      <c r="AX109" s="72">
        <f t="shared" si="38"/>
        <v>706.50388755567485</v>
      </c>
      <c r="AY109" s="72">
        <f t="shared" si="39"/>
        <v>368.43328372074325</v>
      </c>
      <c r="AZ109" s="72">
        <f t="shared" si="40"/>
        <v>7.4293848202745205E-2</v>
      </c>
      <c r="BA109" s="72">
        <f t="shared" si="41"/>
        <v>0.57906355904754903</v>
      </c>
      <c r="BB109" s="72">
        <f t="shared" si="42"/>
        <v>1.6059266508815111</v>
      </c>
      <c r="BC109" s="72">
        <f t="shared" si="43"/>
        <v>1.5057124117053935</v>
      </c>
      <c r="BD109" s="72">
        <f t="shared" si="44"/>
        <v>706.5038843608437</v>
      </c>
      <c r="BE109" s="72">
        <f t="shared" si="45"/>
        <v>368.43328360205453</v>
      </c>
      <c r="BF109" s="72">
        <f t="shared" si="46"/>
        <v>7.4293848173108731E-2</v>
      </c>
      <c r="BG109" s="72">
        <f t="shared" si="47"/>
        <v>0.57906355869166826</v>
      </c>
      <c r="BH109" s="72">
        <f t="shared" si="48"/>
        <v>1.6059266511780808</v>
      </c>
      <c r="BI109" s="72">
        <f t="shared" si="49"/>
        <v>1.5057124118180025</v>
      </c>
      <c r="BJ109" s="72">
        <f t="shared" si="50"/>
        <v>706.50388421030186</v>
      </c>
      <c r="BK109" s="72">
        <f t="shared" si="51"/>
        <v>368.43328359646193</v>
      </c>
      <c r="BL109" s="72">
        <f t="shared" si="52"/>
        <v>7.4293848171712251E-2</v>
      </c>
      <c r="BM109" s="72">
        <f t="shared" si="53"/>
        <v>0.57906355867489911</v>
      </c>
      <c r="BN109" s="72">
        <f t="shared" si="54"/>
        <v>1.6059266511920551</v>
      </c>
      <c r="BO109" s="72">
        <f t="shared" si="55"/>
        <v>1.5057124118233089</v>
      </c>
      <c r="BP109" s="72">
        <f t="shared" si="56"/>
        <v>706.50388420320849</v>
      </c>
      <c r="BQ109" s="72">
        <f t="shared" si="57"/>
        <v>368.43328359619841</v>
      </c>
      <c r="BR109" s="72">
        <f t="shared" si="58"/>
        <v>7.4293848171646429E-2</v>
      </c>
      <c r="BS109" s="72">
        <f t="shared" si="59"/>
        <v>0.57906355867410886</v>
      </c>
      <c r="BT109" s="72">
        <f t="shared" si="60"/>
        <v>1.6059266511927139</v>
      </c>
      <c r="BU109" s="72">
        <f t="shared" si="61"/>
        <v>1.505712411823559</v>
      </c>
      <c r="BV109" s="72">
        <f t="shared" si="62"/>
        <v>706.50388420287413</v>
      </c>
      <c r="BW109" s="72">
        <f t="shared" si="63"/>
        <v>368.4332835961859</v>
      </c>
      <c r="BX109" s="72">
        <f t="shared" si="64"/>
        <v>7.429384817164332E-2</v>
      </c>
      <c r="BY109" s="72">
        <f t="shared" si="65"/>
        <v>0.57906355867407155</v>
      </c>
      <c r="BZ109" s="72">
        <f t="shared" si="66"/>
        <v>1.605926651192745</v>
      </c>
      <c r="CA109" s="72">
        <f t="shared" si="67"/>
        <v>1.5057124118235707</v>
      </c>
      <c r="CB109" s="72">
        <f t="shared" si="68"/>
        <v>706.50388420285867</v>
      </c>
      <c r="CC109" s="72">
        <f t="shared" si="69"/>
        <v>368.43328359618533</v>
      </c>
      <c r="CD109" s="72">
        <f t="shared" si="70"/>
        <v>7.4293848171643195E-2</v>
      </c>
      <c r="CE109" s="72">
        <f t="shared" si="71"/>
        <v>0.57906355867406978</v>
      </c>
      <c r="CF109" s="72">
        <f t="shared" si="72"/>
        <v>1.6059266511927466</v>
      </c>
      <c r="CG109" s="72">
        <f t="shared" si="73"/>
        <v>1.5057124118235714</v>
      </c>
      <c r="CH109" s="72">
        <f t="shared" si="74"/>
        <v>706.50388420285833</v>
      </c>
      <c r="CI109" s="72">
        <f t="shared" si="75"/>
        <v>368.43328359618533</v>
      </c>
      <c r="CJ109" s="72">
        <f t="shared" si="76"/>
        <v>7.4293848171643195E-2</v>
      </c>
      <c r="CK109" s="72">
        <f t="shared" si="77"/>
        <v>0.57906355867406978</v>
      </c>
      <c r="CL109" s="72">
        <f t="shared" si="78"/>
        <v>1.6059266511927466</v>
      </c>
      <c r="CM109" s="72">
        <f t="shared" si="79"/>
        <v>1.5057124118235714</v>
      </c>
      <c r="CN109" s="72">
        <f t="shared" si="80"/>
        <v>706.50388420285833</v>
      </c>
      <c r="CO109" s="72">
        <f t="shared" si="81"/>
        <v>368.43328359618533</v>
      </c>
      <c r="CP109" s="72">
        <f t="shared" si="82"/>
        <v>7.4293848171643195E-2</v>
      </c>
      <c r="CQ109" s="72">
        <f t="shared" si="83"/>
        <v>0.57906355867406978</v>
      </c>
      <c r="CR109" s="72">
        <f t="shared" si="84"/>
        <v>1.6059266511927466</v>
      </c>
      <c r="CS109" s="72">
        <f t="shared" si="85"/>
        <v>1.5057124118235714</v>
      </c>
      <c r="CT109" s="72">
        <f t="shared" si="86"/>
        <v>706.50388420285833</v>
      </c>
      <c r="CU109" s="72">
        <f t="shared" si="87"/>
        <v>368.43328359618533</v>
      </c>
      <c r="CV109" s="72">
        <f t="shared" si="88"/>
        <v>7.4293848171643195E-2</v>
      </c>
      <c r="CW109" s="72">
        <f t="shared" si="89"/>
        <v>0.57906355867406978</v>
      </c>
      <c r="CX109" s="72">
        <f t="shared" si="90"/>
        <v>1.6059266511927466</v>
      </c>
      <c r="CY109" s="72">
        <f t="shared" si="91"/>
        <v>1.5057124118235714</v>
      </c>
      <c r="CZ109" s="72">
        <f t="shared" si="92"/>
        <v>706.50388420285833</v>
      </c>
      <c r="DA109" s="72">
        <f t="shared" si="93"/>
        <v>368.43328359618533</v>
      </c>
      <c r="DB109" s="72">
        <f t="shared" si="94"/>
        <v>7.4293848171643195E-2</v>
      </c>
      <c r="DC109" s="72">
        <f t="shared" si="95"/>
        <v>0.57906355867406978</v>
      </c>
      <c r="DD109" s="72">
        <f t="shared" si="96"/>
        <v>1.6059266511927466</v>
      </c>
      <c r="DE109" s="72">
        <f t="shared" si="97"/>
        <v>1.5057124118235714</v>
      </c>
      <c r="DF109" s="72">
        <f t="shared" si="98"/>
        <v>706.50388420285833</v>
      </c>
      <c r="DG109" s="72">
        <f t="shared" si="99"/>
        <v>368.43328359618533</v>
      </c>
      <c r="DH109" s="72">
        <f t="shared" si="100"/>
        <v>7.4293848171643195E-2</v>
      </c>
      <c r="DI109" s="72">
        <f t="shared" si="101"/>
        <v>0.57906355867406978</v>
      </c>
      <c r="DJ109" s="72">
        <f t="shared" si="102"/>
        <v>1.6059266511927466</v>
      </c>
      <c r="DK109" s="72">
        <f t="shared" si="103"/>
        <v>1.5057124118235714</v>
      </c>
      <c r="DL109" s="72">
        <f t="shared" si="104"/>
        <v>706.50388420285833</v>
      </c>
      <c r="DM109" s="72">
        <f t="shared" si="105"/>
        <v>368.43328359618533</v>
      </c>
      <c r="DN109" s="72">
        <f t="shared" si="106"/>
        <v>7.4293848171643195E-2</v>
      </c>
      <c r="DO109" s="72">
        <f t="shared" si="107"/>
        <v>0.57906355867406978</v>
      </c>
      <c r="DP109" s="72">
        <f t="shared" si="108"/>
        <v>1.6059266511927466</v>
      </c>
      <c r="DQ109" s="72">
        <f t="shared" si="109"/>
        <v>1.5057124118235714</v>
      </c>
      <c r="DR109" s="72">
        <f t="shared" si="110"/>
        <v>706.50388420285833</v>
      </c>
      <c r="DS109" s="72">
        <f t="shared" si="111"/>
        <v>368.43328359618533</v>
      </c>
      <c r="DT109" s="72">
        <f t="shared" si="112"/>
        <v>7.4293848171643195E-2</v>
      </c>
      <c r="DU109" s="72">
        <f t="shared" si="113"/>
        <v>0.57906355867406978</v>
      </c>
      <c r="DV109" s="72">
        <f t="shared" si="114"/>
        <v>1.6059266511927466</v>
      </c>
      <c r="DW109" s="72">
        <f t="shared" si="115"/>
        <v>1.5057124118235714</v>
      </c>
      <c r="DX109" s="72">
        <f t="shared" si="116"/>
        <v>706.50388420285833</v>
      </c>
      <c r="DY109" s="72">
        <f t="shared" si="117"/>
        <v>368.43328359618533</v>
      </c>
      <c r="DZ109" s="72">
        <f t="shared" si="118"/>
        <v>7.4293848171643195E-2</v>
      </c>
      <c r="EA109" s="72">
        <f t="shared" si="119"/>
        <v>0.57906355867406978</v>
      </c>
      <c r="EB109" s="72">
        <f t="shared" si="120"/>
        <v>1.6059266511927466</v>
      </c>
      <c r="EC109" s="72">
        <f t="shared" si="121"/>
        <v>1.5057124118235714</v>
      </c>
      <c r="ED109" s="72">
        <f t="shared" si="122"/>
        <v>706.50388420285833</v>
      </c>
      <c r="EE109" s="72">
        <f t="shared" si="123"/>
        <v>368.43328359618533</v>
      </c>
      <c r="EF109" s="72">
        <f t="shared" si="124"/>
        <v>7.4293848171643195E-2</v>
      </c>
      <c r="EG109" s="72">
        <f t="shared" si="125"/>
        <v>0.57906355867406978</v>
      </c>
      <c r="EH109" s="72">
        <f t="shared" si="126"/>
        <v>1.6059266511927466</v>
      </c>
      <c r="EI109" s="72">
        <f t="shared" si="127"/>
        <v>1.5057124118235714</v>
      </c>
      <c r="EJ109" s="72">
        <f t="shared" si="128"/>
        <v>0.44975599560974377</v>
      </c>
      <c r="EK109" s="72">
        <f t="shared" si="129"/>
        <v>203.50991047313363</v>
      </c>
      <c r="EL109" s="71"/>
      <c r="EM109" s="71"/>
      <c r="EN109" s="71"/>
    </row>
    <row r="110" spans="14:144" x14ac:dyDescent="0.3">
      <c r="N110" s="73">
        <v>0.42</v>
      </c>
      <c r="O110" s="72">
        <f t="shared" si="130"/>
        <v>380.66724364437113</v>
      </c>
      <c r="P110" s="72">
        <f t="shared" si="131"/>
        <v>7.7310103574741287E-2</v>
      </c>
      <c r="Q110" s="72">
        <f t="shared" si="132"/>
        <v>0.61567841596660522</v>
      </c>
      <c r="R110" s="72">
        <f t="shared" si="12"/>
        <v>1.5475866353315058</v>
      </c>
      <c r="S110" s="72">
        <f t="shared" si="13"/>
        <v>1.513682678768016</v>
      </c>
      <c r="T110" s="72">
        <f t="shared" si="133"/>
        <v>720.81124819358263</v>
      </c>
      <c r="U110" s="72">
        <f t="shared" si="134"/>
        <v>368.96045717820277</v>
      </c>
      <c r="V110" s="72">
        <f t="shared" si="135"/>
        <v>7.4425411323503207E-2</v>
      </c>
      <c r="W110" s="72">
        <f t="shared" si="136"/>
        <v>0.58064415069282405</v>
      </c>
      <c r="X110" s="72">
        <f t="shared" si="14"/>
        <v>1.5747511208950526</v>
      </c>
      <c r="Y110" s="72">
        <f t="shared" si="15"/>
        <v>1.5254031618771093</v>
      </c>
      <c r="Z110" s="72">
        <f t="shared" si="137"/>
        <v>706.94000981867589</v>
      </c>
      <c r="AA110" s="72">
        <f t="shared" si="138"/>
        <v>368.44948166796098</v>
      </c>
      <c r="AB110" s="72">
        <f t="shared" si="16"/>
        <v>7.4297892751303621E-2</v>
      </c>
      <c r="AC110" s="72">
        <f t="shared" si="17"/>
        <v>0.57911212748899521</v>
      </c>
      <c r="AD110" s="72">
        <f t="shared" si="18"/>
        <v>1.5759716290296968</v>
      </c>
      <c r="AE110" s="72">
        <f t="shared" si="19"/>
        <v>1.5259156799639488</v>
      </c>
      <c r="AF110" s="72">
        <f t="shared" si="20"/>
        <v>706.29518408768308</v>
      </c>
      <c r="AG110" s="72">
        <f t="shared" si="21"/>
        <v>368.42552940521693</v>
      </c>
      <c r="AH110" s="72">
        <f t="shared" si="22"/>
        <v>7.4291911939970298E-2</v>
      </c>
      <c r="AI110" s="72">
        <f t="shared" si="23"/>
        <v>0.57904030819090024</v>
      </c>
      <c r="AJ110" s="72">
        <f t="shared" si="24"/>
        <v>1.5760289137744095</v>
      </c>
      <c r="AK110" s="72">
        <f t="shared" si="25"/>
        <v>1.5259397059372608</v>
      </c>
      <c r="AL110" s="72">
        <f t="shared" si="26"/>
        <v>706.26487252960931</v>
      </c>
      <c r="AM110" s="72">
        <f t="shared" si="27"/>
        <v>368.42440303240005</v>
      </c>
      <c r="AN110" s="72">
        <f t="shared" si="28"/>
        <v>7.4291630680616103E-2</v>
      </c>
      <c r="AO110" s="72">
        <f t="shared" si="29"/>
        <v>0.57903693082485042</v>
      </c>
      <c r="AP110" s="72">
        <f t="shared" si="30"/>
        <v>1.5760316077922627</v>
      </c>
      <c r="AQ110" s="72">
        <f t="shared" si="31"/>
        <v>1.5259408357794075</v>
      </c>
      <c r="AR110" s="72">
        <f t="shared" si="32"/>
        <v>706.2634469184394</v>
      </c>
      <c r="AS110" s="72">
        <f t="shared" si="33"/>
        <v>368.42435005593563</v>
      </c>
      <c r="AT110" s="72">
        <f t="shared" si="34"/>
        <v>7.4291617452185765E-2</v>
      </c>
      <c r="AU110" s="72">
        <f t="shared" si="35"/>
        <v>0.57903677197785375</v>
      </c>
      <c r="AV110" s="72">
        <f t="shared" si="36"/>
        <v>1.5760317344998136</v>
      </c>
      <c r="AW110" s="72">
        <f t="shared" si="37"/>
        <v>1.5259408889190513</v>
      </c>
      <c r="AX110" s="72">
        <f t="shared" si="38"/>
        <v>706.26337986754243</v>
      </c>
      <c r="AY110" s="72">
        <f t="shared" si="39"/>
        <v>368.42434756428668</v>
      </c>
      <c r="AZ110" s="72">
        <f t="shared" si="40"/>
        <v>7.4291616830011217E-2</v>
      </c>
      <c r="BA110" s="72">
        <f t="shared" si="41"/>
        <v>0.57903676450678232</v>
      </c>
      <c r="BB110" s="72">
        <f t="shared" si="42"/>
        <v>1.5760317404592672</v>
      </c>
      <c r="BC110" s="72">
        <f t="shared" si="43"/>
        <v>1.525940891418375</v>
      </c>
      <c r="BD110" s="72">
        <f t="shared" si="44"/>
        <v>706.26337671392855</v>
      </c>
      <c r="BE110" s="72">
        <f t="shared" si="45"/>
        <v>368.42434744709658</v>
      </c>
      <c r="BF110" s="72">
        <f t="shared" si="46"/>
        <v>7.4291616800748431E-2</v>
      </c>
      <c r="BG110" s="72">
        <f t="shared" si="47"/>
        <v>0.57903676415539429</v>
      </c>
      <c r="BH110" s="72">
        <f t="shared" si="48"/>
        <v>1.5760317407395592</v>
      </c>
      <c r="BI110" s="72">
        <f t="shared" si="49"/>
        <v>1.5259408915359258</v>
      </c>
      <c r="BJ110" s="72">
        <f t="shared" si="50"/>
        <v>706.26337656560372</v>
      </c>
      <c r="BK110" s="72">
        <f t="shared" si="51"/>
        <v>368.42434744158481</v>
      </c>
      <c r="BL110" s="72">
        <f t="shared" si="52"/>
        <v>7.4291616799372115E-2</v>
      </c>
      <c r="BM110" s="72">
        <f t="shared" si="53"/>
        <v>0.57903676413886751</v>
      </c>
      <c r="BN110" s="72">
        <f t="shared" si="54"/>
        <v>1.576031740752742</v>
      </c>
      <c r="BO110" s="72">
        <f t="shared" si="55"/>
        <v>1.5259408915414545</v>
      </c>
      <c r="BP110" s="72">
        <f t="shared" si="56"/>
        <v>706.26337655862778</v>
      </c>
      <c r="BQ110" s="72">
        <f t="shared" si="57"/>
        <v>368.42434744132549</v>
      </c>
      <c r="BR110" s="72">
        <f t="shared" si="58"/>
        <v>7.4291616799307361E-2</v>
      </c>
      <c r="BS110" s="72">
        <f t="shared" si="59"/>
        <v>0.57903676413809002</v>
      </c>
      <c r="BT110" s="72">
        <f t="shared" si="60"/>
        <v>1.5760317407533622</v>
      </c>
      <c r="BU110" s="72">
        <f t="shared" si="61"/>
        <v>1.5259408915417145</v>
      </c>
      <c r="BV110" s="72">
        <f t="shared" si="62"/>
        <v>706.26337655829946</v>
      </c>
      <c r="BW110" s="72">
        <f t="shared" si="63"/>
        <v>368.42434744131333</v>
      </c>
      <c r="BX110" s="72">
        <f t="shared" si="64"/>
        <v>7.4291616799304308E-2</v>
      </c>
      <c r="BY110" s="72">
        <f t="shared" si="65"/>
        <v>0.57903676413805361</v>
      </c>
      <c r="BZ110" s="72">
        <f t="shared" si="66"/>
        <v>1.576031740753391</v>
      </c>
      <c r="CA110" s="72">
        <f t="shared" si="67"/>
        <v>1.525940891541727</v>
      </c>
      <c r="CB110" s="72">
        <f t="shared" si="68"/>
        <v>706.26337655828422</v>
      </c>
      <c r="CC110" s="72">
        <f t="shared" si="69"/>
        <v>368.42434744131276</v>
      </c>
      <c r="CD110" s="72">
        <f t="shared" si="70"/>
        <v>7.4291616799304169E-2</v>
      </c>
      <c r="CE110" s="72">
        <f t="shared" si="71"/>
        <v>0.57903676413805183</v>
      </c>
      <c r="CF110" s="72">
        <f t="shared" si="72"/>
        <v>1.5760317407533926</v>
      </c>
      <c r="CG110" s="72">
        <f t="shared" si="73"/>
        <v>1.5259408915417276</v>
      </c>
      <c r="CH110" s="72">
        <f t="shared" si="74"/>
        <v>706.26337655828388</v>
      </c>
      <c r="CI110" s="72">
        <f t="shared" si="75"/>
        <v>368.42434744131276</v>
      </c>
      <c r="CJ110" s="72">
        <f t="shared" si="76"/>
        <v>7.4291616799304169E-2</v>
      </c>
      <c r="CK110" s="72">
        <f t="shared" si="77"/>
        <v>0.57903676413805183</v>
      </c>
      <c r="CL110" s="72">
        <f t="shared" si="78"/>
        <v>1.5760317407533926</v>
      </c>
      <c r="CM110" s="72">
        <f t="shared" si="79"/>
        <v>1.5259408915417276</v>
      </c>
      <c r="CN110" s="72">
        <f t="shared" si="80"/>
        <v>706.26337655828388</v>
      </c>
      <c r="CO110" s="72">
        <f t="shared" si="81"/>
        <v>368.42434744131276</v>
      </c>
      <c r="CP110" s="72">
        <f t="shared" si="82"/>
        <v>7.4291616799304169E-2</v>
      </c>
      <c r="CQ110" s="72">
        <f t="shared" si="83"/>
        <v>0.57903676413805183</v>
      </c>
      <c r="CR110" s="72">
        <f t="shared" si="84"/>
        <v>1.5760317407533926</v>
      </c>
      <c r="CS110" s="72">
        <f t="shared" si="85"/>
        <v>1.5259408915417276</v>
      </c>
      <c r="CT110" s="72">
        <f t="shared" si="86"/>
        <v>706.26337655828388</v>
      </c>
      <c r="CU110" s="72">
        <f t="shared" si="87"/>
        <v>368.42434744131276</v>
      </c>
      <c r="CV110" s="72">
        <f t="shared" si="88"/>
        <v>7.4291616799304169E-2</v>
      </c>
      <c r="CW110" s="72">
        <f t="shared" si="89"/>
        <v>0.57903676413805183</v>
      </c>
      <c r="CX110" s="72">
        <f t="shared" si="90"/>
        <v>1.5760317407533926</v>
      </c>
      <c r="CY110" s="72">
        <f t="shared" si="91"/>
        <v>1.5259408915417276</v>
      </c>
      <c r="CZ110" s="72">
        <f t="shared" si="92"/>
        <v>706.26337655828388</v>
      </c>
      <c r="DA110" s="72">
        <f t="shared" si="93"/>
        <v>368.42434744131276</v>
      </c>
      <c r="DB110" s="72">
        <f t="shared" si="94"/>
        <v>7.4291616799304169E-2</v>
      </c>
      <c r="DC110" s="72">
        <f t="shared" si="95"/>
        <v>0.57903676413805183</v>
      </c>
      <c r="DD110" s="72">
        <f t="shared" si="96"/>
        <v>1.5760317407533926</v>
      </c>
      <c r="DE110" s="72">
        <f t="shared" si="97"/>
        <v>1.5259408915417276</v>
      </c>
      <c r="DF110" s="72">
        <f t="shared" si="98"/>
        <v>706.26337655828388</v>
      </c>
      <c r="DG110" s="72">
        <f t="shared" si="99"/>
        <v>368.42434744131276</v>
      </c>
      <c r="DH110" s="72">
        <f t="shared" si="100"/>
        <v>7.4291616799304169E-2</v>
      </c>
      <c r="DI110" s="72">
        <f t="shared" si="101"/>
        <v>0.57903676413805183</v>
      </c>
      <c r="DJ110" s="72">
        <f t="shared" si="102"/>
        <v>1.5760317407533926</v>
      </c>
      <c r="DK110" s="72">
        <f t="shared" si="103"/>
        <v>1.5259408915417276</v>
      </c>
      <c r="DL110" s="72">
        <f t="shared" si="104"/>
        <v>706.26337655828388</v>
      </c>
      <c r="DM110" s="72">
        <f t="shared" si="105"/>
        <v>368.42434744131276</v>
      </c>
      <c r="DN110" s="72">
        <f t="shared" si="106"/>
        <v>7.4291616799304169E-2</v>
      </c>
      <c r="DO110" s="72">
        <f t="shared" si="107"/>
        <v>0.57903676413805183</v>
      </c>
      <c r="DP110" s="72">
        <f t="shared" si="108"/>
        <v>1.5760317407533926</v>
      </c>
      <c r="DQ110" s="72">
        <f t="shared" si="109"/>
        <v>1.5259408915417276</v>
      </c>
      <c r="DR110" s="72">
        <f t="shared" si="110"/>
        <v>706.26337655828388</v>
      </c>
      <c r="DS110" s="72">
        <f t="shared" si="111"/>
        <v>368.42434744131276</v>
      </c>
      <c r="DT110" s="72">
        <f t="shared" si="112"/>
        <v>7.4291616799304169E-2</v>
      </c>
      <c r="DU110" s="72">
        <f t="shared" si="113"/>
        <v>0.57903676413805183</v>
      </c>
      <c r="DV110" s="72">
        <f t="shared" si="114"/>
        <v>1.5760317407533926</v>
      </c>
      <c r="DW110" s="72">
        <f t="shared" si="115"/>
        <v>1.5259408915417276</v>
      </c>
      <c r="DX110" s="72">
        <f t="shared" si="116"/>
        <v>706.26337655828388</v>
      </c>
      <c r="DY110" s="72">
        <f t="shared" si="117"/>
        <v>368.42434744131276</v>
      </c>
      <c r="DZ110" s="72">
        <f t="shared" si="118"/>
        <v>7.4291616799304169E-2</v>
      </c>
      <c r="EA110" s="72">
        <f t="shared" si="119"/>
        <v>0.57903676413805183</v>
      </c>
      <c r="EB110" s="72">
        <f t="shared" si="120"/>
        <v>1.5760317407533926</v>
      </c>
      <c r="EC110" s="72">
        <f t="shared" si="121"/>
        <v>1.5259408915417276</v>
      </c>
      <c r="ED110" s="72">
        <f t="shared" si="122"/>
        <v>706.26337655828388</v>
      </c>
      <c r="EE110" s="72">
        <f t="shared" si="123"/>
        <v>368.42434744131276</v>
      </c>
      <c r="EF110" s="72">
        <f t="shared" si="124"/>
        <v>7.4291616799304169E-2</v>
      </c>
      <c r="EG110" s="72">
        <f t="shared" si="125"/>
        <v>0.57903676413805183</v>
      </c>
      <c r="EH110" s="72">
        <f t="shared" si="126"/>
        <v>1.5760317407533926</v>
      </c>
      <c r="EI110" s="72">
        <f t="shared" si="127"/>
        <v>1.5259408915417276</v>
      </c>
      <c r="EJ110" s="72">
        <f t="shared" si="128"/>
        <v>0.45199515759259673</v>
      </c>
      <c r="EK110" s="72">
        <f t="shared" si="129"/>
        <v>203.493825394363</v>
      </c>
      <c r="EL110" s="71"/>
      <c r="EM110" s="71"/>
      <c r="EN110" s="71"/>
    </row>
    <row r="111" spans="14:144" x14ac:dyDescent="0.3">
      <c r="N111" s="73">
        <v>0.43</v>
      </c>
      <c r="O111" s="72">
        <f t="shared" si="130"/>
        <v>380.63499733526351</v>
      </c>
      <c r="P111" s="72">
        <f t="shared" si="131"/>
        <v>7.7302254432453796E-2</v>
      </c>
      <c r="Q111" s="72">
        <f t="shared" si="132"/>
        <v>0.61558211463404411</v>
      </c>
      <c r="R111" s="72">
        <f t="shared" si="12"/>
        <v>1.520431461538204</v>
      </c>
      <c r="S111" s="72">
        <f t="shared" si="13"/>
        <v>1.5337035047547336</v>
      </c>
      <c r="T111" s="72">
        <f t="shared" si="133"/>
        <v>720.5636738957711</v>
      </c>
      <c r="U111" s="72">
        <f t="shared" si="134"/>
        <v>368.95140802833657</v>
      </c>
      <c r="V111" s="72">
        <f t="shared" si="135"/>
        <v>7.4423154198307417E-2</v>
      </c>
      <c r="W111" s="72">
        <f t="shared" si="136"/>
        <v>0.58061702097722234</v>
      </c>
      <c r="X111" s="72">
        <f t="shared" si="14"/>
        <v>1.5463776249680583</v>
      </c>
      <c r="Y111" s="72">
        <f t="shared" si="15"/>
        <v>1.5460651412473936</v>
      </c>
      <c r="Z111" s="72">
        <f t="shared" si="137"/>
        <v>706.74374295795076</v>
      </c>
      <c r="AA111" s="72">
        <f t="shared" si="138"/>
        <v>368.44219316360613</v>
      </c>
      <c r="AB111" s="72">
        <f t="shared" si="16"/>
        <v>7.4296072864012422E-2</v>
      </c>
      <c r="AC111" s="72">
        <f t="shared" si="17"/>
        <v>0.57909027342950647</v>
      </c>
      <c r="AD111" s="72">
        <f t="shared" si="18"/>
        <v>1.5475419737730722</v>
      </c>
      <c r="AE111" s="72">
        <f t="shared" si="19"/>
        <v>1.5466050212890616</v>
      </c>
      <c r="AF111" s="72">
        <f t="shared" si="20"/>
        <v>706.10235779772131</v>
      </c>
      <c r="AG111" s="72">
        <f t="shared" si="21"/>
        <v>368.41836333568619</v>
      </c>
      <c r="AH111" s="72">
        <f t="shared" si="22"/>
        <v>7.429012253539527E-2</v>
      </c>
      <c r="AI111" s="72">
        <f t="shared" si="23"/>
        <v>0.57901882111498237</v>
      </c>
      <c r="AJ111" s="72">
        <f t="shared" si="24"/>
        <v>1.5475965318292719</v>
      </c>
      <c r="AK111" s="72">
        <f t="shared" si="25"/>
        <v>1.5466302878652449</v>
      </c>
      <c r="AL111" s="72">
        <f t="shared" si="26"/>
        <v>706.07225871423657</v>
      </c>
      <c r="AM111" s="72">
        <f t="shared" si="27"/>
        <v>368.41724460870603</v>
      </c>
      <c r="AN111" s="72">
        <f t="shared" si="28"/>
        <v>7.4289843181097687E-2</v>
      </c>
      <c r="AO111" s="72">
        <f t="shared" si="29"/>
        <v>0.57901546666853743</v>
      </c>
      <c r="AP111" s="72">
        <f t="shared" si="30"/>
        <v>1.5475990932924533</v>
      </c>
      <c r="AQ111" s="72">
        <f t="shared" si="31"/>
        <v>1.5466314740462124</v>
      </c>
      <c r="AR111" s="72">
        <f t="shared" si="32"/>
        <v>706.07084548254716</v>
      </c>
      <c r="AS111" s="72">
        <f t="shared" si="33"/>
        <v>368.41719208055258</v>
      </c>
      <c r="AT111" s="72">
        <f t="shared" si="34"/>
        <v>7.4289830064418264E-2</v>
      </c>
      <c r="AU111" s="72">
        <f t="shared" si="35"/>
        <v>0.57901530916549482</v>
      </c>
      <c r="AV111" s="72">
        <f t="shared" si="36"/>
        <v>1.547599213562467</v>
      </c>
      <c r="AW111" s="72">
        <f t="shared" si="37"/>
        <v>1.5466315297415751</v>
      </c>
      <c r="AX111" s="72">
        <f t="shared" si="38"/>
        <v>706.07077912595753</v>
      </c>
      <c r="AY111" s="72">
        <f t="shared" si="39"/>
        <v>368.41718961415438</v>
      </c>
      <c r="AZ111" s="72">
        <f t="shared" si="40"/>
        <v>7.4289829448539818E-2</v>
      </c>
      <c r="BA111" s="72">
        <f t="shared" si="41"/>
        <v>0.57901530177012284</v>
      </c>
      <c r="BB111" s="72">
        <f t="shared" si="42"/>
        <v>1.5475992192096062</v>
      </c>
      <c r="BC111" s="72">
        <f t="shared" si="43"/>
        <v>1.5466315323566859</v>
      </c>
      <c r="BD111" s="72">
        <f t="shared" si="44"/>
        <v>706.07077601026026</v>
      </c>
      <c r="BE111" s="72">
        <f t="shared" si="45"/>
        <v>368.41718949834751</v>
      </c>
      <c r="BF111" s="72">
        <f t="shared" si="46"/>
        <v>7.4289829419621964E-2</v>
      </c>
      <c r="BG111" s="72">
        <f t="shared" si="47"/>
        <v>0.57901530142288182</v>
      </c>
      <c r="BH111" s="72">
        <f t="shared" si="48"/>
        <v>1.5475992194747612</v>
      </c>
      <c r="BI111" s="72">
        <f t="shared" si="49"/>
        <v>1.5466315324794755</v>
      </c>
      <c r="BJ111" s="72">
        <f t="shared" si="50"/>
        <v>706.07077586396588</v>
      </c>
      <c r="BK111" s="72">
        <f t="shared" si="51"/>
        <v>368.41718949290987</v>
      </c>
      <c r="BL111" s="72">
        <f t="shared" si="52"/>
        <v>7.4289829418264133E-2</v>
      </c>
      <c r="BM111" s="72">
        <f t="shared" si="53"/>
        <v>0.5790153014065772</v>
      </c>
      <c r="BN111" s="72">
        <f t="shared" si="54"/>
        <v>1.5475992194872115</v>
      </c>
      <c r="BO111" s="72">
        <f t="shared" si="55"/>
        <v>1.5466315324852409</v>
      </c>
      <c r="BP111" s="72">
        <f t="shared" si="56"/>
        <v>706.07077585709692</v>
      </c>
      <c r="BQ111" s="72">
        <f t="shared" si="57"/>
        <v>368.41718949265453</v>
      </c>
      <c r="BR111" s="72">
        <f t="shared" si="58"/>
        <v>7.4289829418200393E-2</v>
      </c>
      <c r="BS111" s="72">
        <f t="shared" si="59"/>
        <v>0.5790153014058117</v>
      </c>
      <c r="BT111" s="72">
        <f t="shared" si="60"/>
        <v>1.5475992194877959</v>
      </c>
      <c r="BU111" s="72">
        <f t="shared" si="61"/>
        <v>1.5466315324855116</v>
      </c>
      <c r="BV111" s="72">
        <f t="shared" si="62"/>
        <v>706.07077585677428</v>
      </c>
      <c r="BW111" s="72">
        <f t="shared" si="63"/>
        <v>368.41718949264259</v>
      </c>
      <c r="BX111" s="72">
        <f t="shared" si="64"/>
        <v>7.4289829418197409E-2</v>
      </c>
      <c r="BY111" s="72">
        <f t="shared" si="65"/>
        <v>0.57901530140577584</v>
      </c>
      <c r="BZ111" s="72">
        <f t="shared" si="66"/>
        <v>1.5475992194878232</v>
      </c>
      <c r="CA111" s="72">
        <f t="shared" si="67"/>
        <v>1.5466315324855244</v>
      </c>
      <c r="CB111" s="72">
        <f t="shared" si="68"/>
        <v>706.07077585675916</v>
      </c>
      <c r="CC111" s="72">
        <f t="shared" si="69"/>
        <v>368.41718949264202</v>
      </c>
      <c r="CD111" s="72">
        <f t="shared" si="70"/>
        <v>7.428982941819727E-2</v>
      </c>
      <c r="CE111" s="72">
        <f t="shared" si="71"/>
        <v>0.57901530140577417</v>
      </c>
      <c r="CF111" s="72">
        <f t="shared" si="72"/>
        <v>1.5475992194878245</v>
      </c>
      <c r="CG111" s="72">
        <f t="shared" si="73"/>
        <v>1.5466315324855249</v>
      </c>
      <c r="CH111" s="72">
        <f t="shared" si="74"/>
        <v>706.0707758567587</v>
      </c>
      <c r="CI111" s="72">
        <f t="shared" si="75"/>
        <v>368.41718949264202</v>
      </c>
      <c r="CJ111" s="72">
        <f t="shared" si="76"/>
        <v>7.428982941819727E-2</v>
      </c>
      <c r="CK111" s="72">
        <f t="shared" si="77"/>
        <v>0.57901530140577417</v>
      </c>
      <c r="CL111" s="72">
        <f t="shared" si="78"/>
        <v>1.5475992194878245</v>
      </c>
      <c r="CM111" s="72">
        <f t="shared" si="79"/>
        <v>1.5466315324855249</v>
      </c>
      <c r="CN111" s="72">
        <f t="shared" si="80"/>
        <v>706.0707758567587</v>
      </c>
      <c r="CO111" s="72">
        <f t="shared" si="81"/>
        <v>368.41718949264202</v>
      </c>
      <c r="CP111" s="72">
        <f t="shared" si="82"/>
        <v>7.428982941819727E-2</v>
      </c>
      <c r="CQ111" s="72">
        <f t="shared" si="83"/>
        <v>0.57901530140577417</v>
      </c>
      <c r="CR111" s="72">
        <f t="shared" si="84"/>
        <v>1.5475992194878245</v>
      </c>
      <c r="CS111" s="72">
        <f t="shared" si="85"/>
        <v>1.5466315324855249</v>
      </c>
      <c r="CT111" s="72">
        <f t="shared" si="86"/>
        <v>706.0707758567587</v>
      </c>
      <c r="CU111" s="72">
        <f t="shared" si="87"/>
        <v>368.41718949264202</v>
      </c>
      <c r="CV111" s="72">
        <f t="shared" si="88"/>
        <v>7.428982941819727E-2</v>
      </c>
      <c r="CW111" s="72">
        <f t="shared" si="89"/>
        <v>0.57901530140577417</v>
      </c>
      <c r="CX111" s="72">
        <f t="shared" si="90"/>
        <v>1.5475992194878245</v>
      </c>
      <c r="CY111" s="72">
        <f t="shared" si="91"/>
        <v>1.5466315324855249</v>
      </c>
      <c r="CZ111" s="72">
        <f t="shared" si="92"/>
        <v>706.0707758567587</v>
      </c>
      <c r="DA111" s="72">
        <f t="shared" si="93"/>
        <v>368.41718949264202</v>
      </c>
      <c r="DB111" s="72">
        <f t="shared" si="94"/>
        <v>7.428982941819727E-2</v>
      </c>
      <c r="DC111" s="72">
        <f t="shared" si="95"/>
        <v>0.57901530140577417</v>
      </c>
      <c r="DD111" s="72">
        <f t="shared" si="96"/>
        <v>1.5475992194878245</v>
      </c>
      <c r="DE111" s="72">
        <f t="shared" si="97"/>
        <v>1.5466315324855249</v>
      </c>
      <c r="DF111" s="72">
        <f t="shared" si="98"/>
        <v>706.0707758567587</v>
      </c>
      <c r="DG111" s="72">
        <f t="shared" si="99"/>
        <v>368.41718949264202</v>
      </c>
      <c r="DH111" s="72">
        <f t="shared" si="100"/>
        <v>7.428982941819727E-2</v>
      </c>
      <c r="DI111" s="72">
        <f t="shared" si="101"/>
        <v>0.57901530140577417</v>
      </c>
      <c r="DJ111" s="72">
        <f t="shared" si="102"/>
        <v>1.5475992194878245</v>
      </c>
      <c r="DK111" s="72">
        <f t="shared" si="103"/>
        <v>1.5466315324855249</v>
      </c>
      <c r="DL111" s="72">
        <f t="shared" si="104"/>
        <v>706.0707758567587</v>
      </c>
      <c r="DM111" s="72">
        <f t="shared" si="105"/>
        <v>368.41718949264202</v>
      </c>
      <c r="DN111" s="72">
        <f t="shared" si="106"/>
        <v>7.428982941819727E-2</v>
      </c>
      <c r="DO111" s="72">
        <f t="shared" si="107"/>
        <v>0.57901530140577417</v>
      </c>
      <c r="DP111" s="72">
        <f t="shared" si="108"/>
        <v>1.5475992194878245</v>
      </c>
      <c r="DQ111" s="72">
        <f t="shared" si="109"/>
        <v>1.5466315324855249</v>
      </c>
      <c r="DR111" s="72">
        <f t="shared" si="110"/>
        <v>706.0707758567587</v>
      </c>
      <c r="DS111" s="72">
        <f t="shared" si="111"/>
        <v>368.41718949264202</v>
      </c>
      <c r="DT111" s="72">
        <f t="shared" si="112"/>
        <v>7.428982941819727E-2</v>
      </c>
      <c r="DU111" s="72">
        <f t="shared" si="113"/>
        <v>0.57901530140577417</v>
      </c>
      <c r="DV111" s="72">
        <f t="shared" si="114"/>
        <v>1.5475992194878245</v>
      </c>
      <c r="DW111" s="72">
        <f t="shared" si="115"/>
        <v>1.5466315324855249</v>
      </c>
      <c r="DX111" s="72">
        <f t="shared" si="116"/>
        <v>706.0707758567587</v>
      </c>
      <c r="DY111" s="72">
        <f t="shared" si="117"/>
        <v>368.41718949264202</v>
      </c>
      <c r="DZ111" s="72">
        <f t="shared" si="118"/>
        <v>7.428982941819727E-2</v>
      </c>
      <c r="EA111" s="72">
        <f t="shared" si="119"/>
        <v>0.57901530140577417</v>
      </c>
      <c r="EB111" s="72">
        <f t="shared" si="120"/>
        <v>1.5475992194878245</v>
      </c>
      <c r="EC111" s="72">
        <f t="shared" si="121"/>
        <v>1.5466315324855249</v>
      </c>
      <c r="ED111" s="72">
        <f t="shared" si="122"/>
        <v>706.0707758567587</v>
      </c>
      <c r="EE111" s="72">
        <f t="shared" si="123"/>
        <v>368.41718949264202</v>
      </c>
      <c r="EF111" s="72">
        <f t="shared" si="124"/>
        <v>7.428982941819727E-2</v>
      </c>
      <c r="EG111" s="72">
        <f t="shared" si="125"/>
        <v>0.57901530140577417</v>
      </c>
      <c r="EH111" s="72">
        <f t="shared" si="126"/>
        <v>1.5475992194878245</v>
      </c>
      <c r="EI111" s="72">
        <f t="shared" si="127"/>
        <v>1.5466315324855249</v>
      </c>
      <c r="EJ111" s="72">
        <f t="shared" si="128"/>
        <v>0.45428462599755093</v>
      </c>
      <c r="EK111" s="72">
        <f t="shared" si="129"/>
        <v>203.48094108675568</v>
      </c>
      <c r="EL111" s="71"/>
      <c r="EM111" s="71"/>
      <c r="EN111" s="71"/>
    </row>
    <row r="112" spans="14:144" x14ac:dyDescent="0.3">
      <c r="N112" s="73">
        <v>0.44</v>
      </c>
      <c r="O112" s="72">
        <f t="shared" si="130"/>
        <v>380.60275102615594</v>
      </c>
      <c r="P112" s="72">
        <f t="shared" si="131"/>
        <v>7.7294404757250315E-2</v>
      </c>
      <c r="Q112" s="72">
        <f t="shared" si="132"/>
        <v>0.61548581205015407</v>
      </c>
      <c r="R112" s="72">
        <f t="shared" si="12"/>
        <v>1.4945902620949909</v>
      </c>
      <c r="S112" s="72">
        <f t="shared" si="13"/>
        <v>1.554167545916683</v>
      </c>
      <c r="T112" s="72">
        <f t="shared" si="133"/>
        <v>720.36705753434546</v>
      </c>
      <c r="U112" s="72">
        <f t="shared" si="134"/>
        <v>368.94421964351943</v>
      </c>
      <c r="V112" s="72">
        <f t="shared" si="135"/>
        <v>7.442136117274091E-2</v>
      </c>
      <c r="W112" s="72">
        <f t="shared" si="136"/>
        <v>0.58059546986514221</v>
      </c>
      <c r="X112" s="72">
        <f t="shared" si="14"/>
        <v>1.5193699527631366</v>
      </c>
      <c r="Y112" s="72">
        <f t="shared" si="15"/>
        <v>1.5672005818050243</v>
      </c>
      <c r="Z112" s="72">
        <f t="shared" si="137"/>
        <v>706.59719005423915</v>
      </c>
      <c r="AA112" s="72">
        <f t="shared" si="138"/>
        <v>368.4367497414346</v>
      </c>
      <c r="AB112" s="72">
        <f t="shared" si="16"/>
        <v>7.4294713662627493E-2</v>
      </c>
      <c r="AC112" s="72">
        <f t="shared" si="17"/>
        <v>0.57907395169107789</v>
      </c>
      <c r="AD112" s="72">
        <f t="shared" si="18"/>
        <v>1.5204808049187857</v>
      </c>
      <c r="AE112" s="72">
        <f t="shared" si="19"/>
        <v>1.567769196559609</v>
      </c>
      <c r="AF112" s="72">
        <f t="shared" si="20"/>
        <v>705.95907599959799</v>
      </c>
      <c r="AG112" s="72">
        <f t="shared" si="21"/>
        <v>368.41303746845483</v>
      </c>
      <c r="AH112" s="72">
        <f t="shared" si="22"/>
        <v>7.4288792621666461E-2</v>
      </c>
      <c r="AI112" s="72">
        <f t="shared" si="23"/>
        <v>0.57900285176221311</v>
      </c>
      <c r="AJ112" s="72">
        <f t="shared" si="24"/>
        <v>1.5205327781038522</v>
      </c>
      <c r="AK112" s="72">
        <f t="shared" si="25"/>
        <v>1.567795767988772</v>
      </c>
      <c r="AL112" s="72">
        <f t="shared" si="26"/>
        <v>705.92917603842955</v>
      </c>
      <c r="AM112" s="72">
        <f t="shared" si="27"/>
        <v>368.41192595812242</v>
      </c>
      <c r="AN112" s="72">
        <f t="shared" si="28"/>
        <v>7.428851506636458E-2</v>
      </c>
      <c r="AO112" s="72">
        <f t="shared" si="29"/>
        <v>0.57899951895008672</v>
      </c>
      <c r="AP112" s="72">
        <f t="shared" si="30"/>
        <v>1.5205352144883753</v>
      </c>
      <c r="AQ112" s="72">
        <f t="shared" si="31"/>
        <v>1.5677970135262354</v>
      </c>
      <c r="AR112" s="72">
        <f t="shared" si="32"/>
        <v>705.92777429829664</v>
      </c>
      <c r="AS112" s="72">
        <f t="shared" si="33"/>
        <v>368.41187384845955</v>
      </c>
      <c r="AT112" s="72">
        <f t="shared" si="34"/>
        <v>7.4288502054042346E-2</v>
      </c>
      <c r="AU112" s="72">
        <f t="shared" si="35"/>
        <v>0.5789993627016593</v>
      </c>
      <c r="AV112" s="72">
        <f t="shared" si="36"/>
        <v>1.5205353287109167</v>
      </c>
      <c r="AW112" s="72">
        <f t="shared" si="37"/>
        <v>1.5677970719193481</v>
      </c>
      <c r="AX112" s="72">
        <f t="shared" si="38"/>
        <v>705.92770858172184</v>
      </c>
      <c r="AY112" s="72">
        <f t="shared" si="39"/>
        <v>368.41187140544514</v>
      </c>
      <c r="AZ112" s="72">
        <f t="shared" si="40"/>
        <v>7.4288501443996319E-2</v>
      </c>
      <c r="BA112" s="72">
        <f t="shared" si="41"/>
        <v>0.57899935537639291</v>
      </c>
      <c r="BB112" s="72">
        <f t="shared" si="42"/>
        <v>1.5205353340659189</v>
      </c>
      <c r="BC112" s="72">
        <f t="shared" si="43"/>
        <v>1.5677970746569443</v>
      </c>
      <c r="BD112" s="72">
        <f t="shared" si="44"/>
        <v>705.92770550078558</v>
      </c>
      <c r="BE112" s="72">
        <f t="shared" si="45"/>
        <v>368.41187129091122</v>
      </c>
      <c r="BF112" s="72">
        <f t="shared" si="46"/>
        <v>7.428850141539603E-2</v>
      </c>
      <c r="BG112" s="72">
        <f t="shared" si="47"/>
        <v>0.57899935503296818</v>
      </c>
      <c r="BH112" s="72">
        <f t="shared" si="48"/>
        <v>1.5205353343169732</v>
      </c>
      <c r="BI112" s="72">
        <f t="shared" si="49"/>
        <v>1.567797074785289</v>
      </c>
      <c r="BJ112" s="72">
        <f t="shared" si="50"/>
        <v>705.92770535634395</v>
      </c>
      <c r="BK112" s="72">
        <f t="shared" si="51"/>
        <v>368.41187128554157</v>
      </c>
      <c r="BL112" s="72">
        <f t="shared" si="52"/>
        <v>7.4288501414055172E-2</v>
      </c>
      <c r="BM112" s="72">
        <f t="shared" si="53"/>
        <v>0.5789993550168675</v>
      </c>
      <c r="BN112" s="72">
        <f t="shared" si="54"/>
        <v>1.5205353343287433</v>
      </c>
      <c r="BO112" s="72">
        <f t="shared" si="55"/>
        <v>1.5677970747913059</v>
      </c>
      <c r="BP112" s="72">
        <f t="shared" si="56"/>
        <v>705.92770534957208</v>
      </c>
      <c r="BQ112" s="72">
        <f t="shared" si="57"/>
        <v>368.41187128528986</v>
      </c>
      <c r="BR112" s="72">
        <f t="shared" si="58"/>
        <v>7.4288501413992319E-2</v>
      </c>
      <c r="BS112" s="72">
        <f t="shared" si="59"/>
        <v>0.57899935501611288</v>
      </c>
      <c r="BT112" s="72">
        <f t="shared" si="60"/>
        <v>1.5205353343292949</v>
      </c>
      <c r="BU112" s="72">
        <f t="shared" si="61"/>
        <v>1.5677970747915881</v>
      </c>
      <c r="BV112" s="72">
        <f t="shared" si="62"/>
        <v>705.92770534925444</v>
      </c>
      <c r="BW112" s="72">
        <f t="shared" si="63"/>
        <v>368.41187128527804</v>
      </c>
      <c r="BX112" s="72">
        <f t="shared" si="64"/>
        <v>7.4288501413989377E-2</v>
      </c>
      <c r="BY112" s="72">
        <f t="shared" si="65"/>
        <v>0.57899935501607747</v>
      </c>
      <c r="BZ112" s="72">
        <f t="shared" si="66"/>
        <v>1.5205353343293206</v>
      </c>
      <c r="CA112" s="72">
        <f t="shared" si="67"/>
        <v>1.5677970747916015</v>
      </c>
      <c r="CB112" s="72">
        <f t="shared" si="68"/>
        <v>705.92770534923966</v>
      </c>
      <c r="CC112" s="72">
        <f t="shared" si="69"/>
        <v>368.41187128527747</v>
      </c>
      <c r="CD112" s="72">
        <f t="shared" si="70"/>
        <v>7.4288501413989225E-2</v>
      </c>
      <c r="CE112" s="72">
        <f t="shared" si="71"/>
        <v>0.57899935501607569</v>
      </c>
      <c r="CF112" s="72">
        <f t="shared" si="72"/>
        <v>1.520535334329322</v>
      </c>
      <c r="CG112" s="72">
        <f t="shared" si="73"/>
        <v>1.5677970747916019</v>
      </c>
      <c r="CH112" s="72">
        <f t="shared" si="74"/>
        <v>705.92770534923852</v>
      </c>
      <c r="CI112" s="72">
        <f t="shared" si="75"/>
        <v>368.41187128527747</v>
      </c>
      <c r="CJ112" s="72">
        <f t="shared" si="76"/>
        <v>7.4288501413989225E-2</v>
      </c>
      <c r="CK112" s="72">
        <f t="shared" si="77"/>
        <v>0.57899935501607569</v>
      </c>
      <c r="CL112" s="72">
        <f t="shared" si="78"/>
        <v>1.520535334329322</v>
      </c>
      <c r="CM112" s="72">
        <f t="shared" si="79"/>
        <v>1.5677970747916019</v>
      </c>
      <c r="CN112" s="72">
        <f t="shared" si="80"/>
        <v>705.92770534923852</v>
      </c>
      <c r="CO112" s="72">
        <f t="shared" si="81"/>
        <v>368.41187128527747</v>
      </c>
      <c r="CP112" s="72">
        <f t="shared" si="82"/>
        <v>7.4288501413989225E-2</v>
      </c>
      <c r="CQ112" s="72">
        <f t="shared" si="83"/>
        <v>0.57899935501607569</v>
      </c>
      <c r="CR112" s="72">
        <f t="shared" si="84"/>
        <v>1.520535334329322</v>
      </c>
      <c r="CS112" s="72">
        <f t="shared" si="85"/>
        <v>1.5677970747916019</v>
      </c>
      <c r="CT112" s="72">
        <f t="shared" si="86"/>
        <v>705.92770534923852</v>
      </c>
      <c r="CU112" s="72">
        <f t="shared" si="87"/>
        <v>368.41187128527747</v>
      </c>
      <c r="CV112" s="72">
        <f t="shared" si="88"/>
        <v>7.4288501413989225E-2</v>
      </c>
      <c r="CW112" s="72">
        <f t="shared" si="89"/>
        <v>0.57899935501607569</v>
      </c>
      <c r="CX112" s="72">
        <f t="shared" si="90"/>
        <v>1.520535334329322</v>
      </c>
      <c r="CY112" s="72">
        <f t="shared" si="91"/>
        <v>1.5677970747916019</v>
      </c>
      <c r="CZ112" s="72">
        <f t="shared" si="92"/>
        <v>705.92770534923852</v>
      </c>
      <c r="DA112" s="72">
        <f t="shared" si="93"/>
        <v>368.41187128527747</v>
      </c>
      <c r="DB112" s="72">
        <f t="shared" si="94"/>
        <v>7.4288501413989225E-2</v>
      </c>
      <c r="DC112" s="72">
        <f t="shared" si="95"/>
        <v>0.57899935501607569</v>
      </c>
      <c r="DD112" s="72">
        <f t="shared" si="96"/>
        <v>1.520535334329322</v>
      </c>
      <c r="DE112" s="72">
        <f t="shared" si="97"/>
        <v>1.5677970747916019</v>
      </c>
      <c r="DF112" s="72">
        <f t="shared" si="98"/>
        <v>705.92770534923852</v>
      </c>
      <c r="DG112" s="72">
        <f t="shared" si="99"/>
        <v>368.41187128527747</v>
      </c>
      <c r="DH112" s="72">
        <f t="shared" si="100"/>
        <v>7.4288501413989225E-2</v>
      </c>
      <c r="DI112" s="72">
        <f t="shared" si="101"/>
        <v>0.57899935501607569</v>
      </c>
      <c r="DJ112" s="72">
        <f t="shared" si="102"/>
        <v>1.520535334329322</v>
      </c>
      <c r="DK112" s="72">
        <f t="shared" si="103"/>
        <v>1.5677970747916019</v>
      </c>
      <c r="DL112" s="72">
        <f t="shared" si="104"/>
        <v>705.92770534923852</v>
      </c>
      <c r="DM112" s="72">
        <f t="shared" si="105"/>
        <v>368.41187128527747</v>
      </c>
      <c r="DN112" s="72">
        <f t="shared" si="106"/>
        <v>7.4288501413989225E-2</v>
      </c>
      <c r="DO112" s="72">
        <f t="shared" si="107"/>
        <v>0.57899935501607569</v>
      </c>
      <c r="DP112" s="72">
        <f t="shared" si="108"/>
        <v>1.520535334329322</v>
      </c>
      <c r="DQ112" s="72">
        <f t="shared" si="109"/>
        <v>1.5677970747916019</v>
      </c>
      <c r="DR112" s="72">
        <f t="shared" si="110"/>
        <v>705.92770534923852</v>
      </c>
      <c r="DS112" s="72">
        <f t="shared" si="111"/>
        <v>368.41187128527747</v>
      </c>
      <c r="DT112" s="72">
        <f t="shared" si="112"/>
        <v>7.4288501413989225E-2</v>
      </c>
      <c r="DU112" s="72">
        <f t="shared" si="113"/>
        <v>0.57899935501607569</v>
      </c>
      <c r="DV112" s="72">
        <f t="shared" si="114"/>
        <v>1.520535334329322</v>
      </c>
      <c r="DW112" s="72">
        <f t="shared" si="115"/>
        <v>1.5677970747916019</v>
      </c>
      <c r="DX112" s="72">
        <f t="shared" si="116"/>
        <v>705.92770534923852</v>
      </c>
      <c r="DY112" s="72">
        <f t="shared" si="117"/>
        <v>368.41187128527747</v>
      </c>
      <c r="DZ112" s="72">
        <f t="shared" si="118"/>
        <v>7.4288501413989225E-2</v>
      </c>
      <c r="EA112" s="72">
        <f t="shared" si="119"/>
        <v>0.57899935501607569</v>
      </c>
      <c r="EB112" s="72">
        <f t="shared" si="120"/>
        <v>1.520535334329322</v>
      </c>
      <c r="EC112" s="72">
        <f t="shared" si="121"/>
        <v>1.5677970747916019</v>
      </c>
      <c r="ED112" s="72">
        <f t="shared" si="122"/>
        <v>705.92770534923852</v>
      </c>
      <c r="EE112" s="72">
        <f t="shared" si="123"/>
        <v>368.41187128527747</v>
      </c>
      <c r="EF112" s="72">
        <f t="shared" si="124"/>
        <v>7.4288501413989225E-2</v>
      </c>
      <c r="EG112" s="72">
        <f t="shared" si="125"/>
        <v>0.57899935501607569</v>
      </c>
      <c r="EH112" s="72">
        <f t="shared" si="126"/>
        <v>1.520535334329322</v>
      </c>
      <c r="EI112" s="72">
        <f t="shared" si="127"/>
        <v>1.5677970747916019</v>
      </c>
      <c r="EJ112" s="72">
        <f t="shared" si="128"/>
        <v>0.45662771306513222</v>
      </c>
      <c r="EK112" s="72">
        <f t="shared" si="129"/>
        <v>203.47136831349948</v>
      </c>
      <c r="EL112" s="71"/>
      <c r="EM112" s="71"/>
      <c r="EN112" s="71"/>
    </row>
    <row r="113" spans="14:144" x14ac:dyDescent="0.3">
      <c r="N113" s="73">
        <v>0.45</v>
      </c>
      <c r="O113" s="72">
        <f t="shared" si="130"/>
        <v>380.57050471704827</v>
      </c>
      <c r="P113" s="72">
        <f t="shared" si="131"/>
        <v>7.7286554549117037E-2</v>
      </c>
      <c r="Q113" s="72">
        <f t="shared" si="132"/>
        <v>0.61538950821608873</v>
      </c>
      <c r="R113" s="72">
        <f t="shared" si="12"/>
        <v>1.4699809064899052</v>
      </c>
      <c r="S113" s="72">
        <f t="shared" si="13"/>
        <v>1.5750867752208406</v>
      </c>
      <c r="T113" s="72">
        <f t="shared" si="133"/>
        <v>720.22309788821724</v>
      </c>
      <c r="U113" s="72">
        <f t="shared" si="134"/>
        <v>368.93895539519701</v>
      </c>
      <c r="V113" s="72">
        <f t="shared" si="135"/>
        <v>7.4420048074780989E-2</v>
      </c>
      <c r="W113" s="72">
        <f t="shared" si="136"/>
        <v>0.58057968737851495</v>
      </c>
      <c r="X113" s="72">
        <f t="shared" si="14"/>
        <v>1.4936426224070352</v>
      </c>
      <c r="Y113" s="72">
        <f t="shared" si="15"/>
        <v>1.5888226483597825</v>
      </c>
      <c r="Z113" s="72">
        <f t="shared" si="137"/>
        <v>706.50214712725779</v>
      </c>
      <c r="AA113" s="72">
        <f t="shared" si="138"/>
        <v>368.43321906338826</v>
      </c>
      <c r="AB113" s="72">
        <f t="shared" si="16"/>
        <v>7.4293832057847037E-2</v>
      </c>
      <c r="AC113" s="72">
        <f t="shared" si="17"/>
        <v>0.57906336517647927</v>
      </c>
      <c r="AD113" s="72">
        <f t="shared" si="18"/>
        <v>1.4947024514550491</v>
      </c>
      <c r="AE113" s="72">
        <f t="shared" si="19"/>
        <v>1.5894214354074248</v>
      </c>
      <c r="AF113" s="72">
        <f t="shared" si="20"/>
        <v>705.86714200995254</v>
      </c>
      <c r="AG113" s="72">
        <f t="shared" si="21"/>
        <v>368.40961976328413</v>
      </c>
      <c r="AH113" s="72">
        <f t="shared" si="22"/>
        <v>7.4287939184299281E-2</v>
      </c>
      <c r="AI113" s="72">
        <f t="shared" si="23"/>
        <v>0.57899260392898244</v>
      </c>
      <c r="AJ113" s="72">
        <f t="shared" si="24"/>
        <v>1.4947519708449817</v>
      </c>
      <c r="AK113" s="72">
        <f t="shared" si="25"/>
        <v>1.5894493792732716</v>
      </c>
      <c r="AL113" s="72">
        <f t="shared" si="26"/>
        <v>705.83742833998133</v>
      </c>
      <c r="AM113" s="72">
        <f t="shared" si="27"/>
        <v>368.40851506064598</v>
      </c>
      <c r="AN113" s="72">
        <f t="shared" si="28"/>
        <v>7.4287663326999945E-2</v>
      </c>
      <c r="AO113" s="72">
        <f t="shared" si="29"/>
        <v>0.57898929152658396</v>
      </c>
      <c r="AP113" s="72">
        <f t="shared" si="30"/>
        <v>1.49475428902897</v>
      </c>
      <c r="AQ113" s="72">
        <f t="shared" si="31"/>
        <v>1.5894506873540384</v>
      </c>
      <c r="AR113" s="72">
        <f t="shared" si="32"/>
        <v>705.83603723852809</v>
      </c>
      <c r="AS113" s="72">
        <f t="shared" si="33"/>
        <v>368.40846334097819</v>
      </c>
      <c r="AT113" s="72">
        <f t="shared" si="34"/>
        <v>7.4287650411972453E-2</v>
      </c>
      <c r="AU113" s="72">
        <f t="shared" si="35"/>
        <v>0.57898913644740646</v>
      </c>
      <c r="AV113" s="72">
        <f t="shared" si="36"/>
        <v>1.494754397561386</v>
      </c>
      <c r="AW113" s="72">
        <f t="shared" si="37"/>
        <v>1.5894507485954203</v>
      </c>
      <c r="AX113" s="72">
        <f t="shared" si="38"/>
        <v>705.83597210992377</v>
      </c>
      <c r="AY113" s="72">
        <f t="shared" si="39"/>
        <v>368.40846091956416</v>
      </c>
      <c r="AZ113" s="72">
        <f t="shared" si="40"/>
        <v>7.4287649807316017E-2</v>
      </c>
      <c r="BA113" s="72">
        <f t="shared" si="41"/>
        <v>0.5789891291869016</v>
      </c>
      <c r="BB113" s="72">
        <f t="shared" si="42"/>
        <v>1.4947544026426629</v>
      </c>
      <c r="BC113" s="72">
        <f t="shared" si="43"/>
        <v>1.5894507514626224</v>
      </c>
      <c r="BD113" s="72">
        <f t="shared" si="44"/>
        <v>705.83596906072819</v>
      </c>
      <c r="BE113" s="72">
        <f t="shared" si="45"/>
        <v>368.40846080619815</v>
      </c>
      <c r="BF113" s="72">
        <f t="shared" si="46"/>
        <v>7.4287649779007162E-2</v>
      </c>
      <c r="BG113" s="72">
        <f t="shared" si="47"/>
        <v>0.57898912884697851</v>
      </c>
      <c r="BH113" s="72">
        <f t="shared" si="48"/>
        <v>1.4947544028805584</v>
      </c>
      <c r="BI113" s="72">
        <f t="shared" si="49"/>
        <v>1.5894507515968594</v>
      </c>
      <c r="BJ113" s="72">
        <f t="shared" si="50"/>
        <v>705.8359689179714</v>
      </c>
      <c r="BK113" s="72">
        <f t="shared" si="51"/>
        <v>368.40846080089068</v>
      </c>
      <c r="BL113" s="72">
        <f t="shared" si="52"/>
        <v>7.4287649777681819E-2</v>
      </c>
      <c r="BM113" s="72">
        <f t="shared" si="53"/>
        <v>0.57898912883106424</v>
      </c>
      <c r="BN113" s="72">
        <f t="shared" si="54"/>
        <v>1.4947544028916964</v>
      </c>
      <c r="BO113" s="72">
        <f t="shared" si="55"/>
        <v>1.5894507516031438</v>
      </c>
      <c r="BP113" s="72">
        <f t="shared" si="56"/>
        <v>705.83596891128821</v>
      </c>
      <c r="BQ113" s="72">
        <f t="shared" si="57"/>
        <v>368.40846080064216</v>
      </c>
      <c r="BR113" s="72">
        <f t="shared" si="58"/>
        <v>7.4287649777619744E-2</v>
      </c>
      <c r="BS113" s="72">
        <f t="shared" si="59"/>
        <v>0.57898912883031906</v>
      </c>
      <c r="BT113" s="72">
        <f t="shared" si="60"/>
        <v>1.4947544028922177</v>
      </c>
      <c r="BU113" s="72">
        <f t="shared" si="61"/>
        <v>1.5894507516034382</v>
      </c>
      <c r="BV113" s="72">
        <f t="shared" si="62"/>
        <v>705.8359689109742</v>
      </c>
      <c r="BW113" s="72">
        <f t="shared" si="63"/>
        <v>368.40846080063056</v>
      </c>
      <c r="BX113" s="72">
        <f t="shared" si="64"/>
        <v>7.4287649777616857E-2</v>
      </c>
      <c r="BY113" s="72">
        <f t="shared" si="65"/>
        <v>0.57898912883028442</v>
      </c>
      <c r="BZ113" s="72">
        <f t="shared" si="66"/>
        <v>1.4947544028922422</v>
      </c>
      <c r="CA113" s="72">
        <f t="shared" si="67"/>
        <v>1.5894507516034515</v>
      </c>
      <c r="CB113" s="72">
        <f t="shared" si="68"/>
        <v>705.83596891096033</v>
      </c>
      <c r="CC113" s="72">
        <f t="shared" si="69"/>
        <v>368.40846080063</v>
      </c>
      <c r="CD113" s="72">
        <f t="shared" si="70"/>
        <v>7.4287649777616718E-2</v>
      </c>
      <c r="CE113" s="72">
        <f t="shared" si="71"/>
        <v>0.57898912883028264</v>
      </c>
      <c r="CF113" s="72">
        <f t="shared" si="72"/>
        <v>1.4947544028922435</v>
      </c>
      <c r="CG113" s="72">
        <f t="shared" si="73"/>
        <v>1.5894507516034524</v>
      </c>
      <c r="CH113" s="72">
        <f t="shared" si="74"/>
        <v>705.8359689109592</v>
      </c>
      <c r="CI113" s="72">
        <f t="shared" si="75"/>
        <v>368.40846080063</v>
      </c>
      <c r="CJ113" s="72">
        <f t="shared" si="76"/>
        <v>7.4287649777616718E-2</v>
      </c>
      <c r="CK113" s="72">
        <f t="shared" si="77"/>
        <v>0.57898912883028264</v>
      </c>
      <c r="CL113" s="72">
        <f t="shared" si="78"/>
        <v>1.4947544028922435</v>
      </c>
      <c r="CM113" s="72">
        <f t="shared" si="79"/>
        <v>1.5894507516034524</v>
      </c>
      <c r="CN113" s="72">
        <f t="shared" si="80"/>
        <v>705.8359689109592</v>
      </c>
      <c r="CO113" s="72">
        <f t="shared" si="81"/>
        <v>368.40846080063</v>
      </c>
      <c r="CP113" s="72">
        <f t="shared" si="82"/>
        <v>7.4287649777616718E-2</v>
      </c>
      <c r="CQ113" s="72">
        <f t="shared" si="83"/>
        <v>0.57898912883028264</v>
      </c>
      <c r="CR113" s="72">
        <f t="shared" si="84"/>
        <v>1.4947544028922435</v>
      </c>
      <c r="CS113" s="72">
        <f t="shared" si="85"/>
        <v>1.5894507516034524</v>
      </c>
      <c r="CT113" s="72">
        <f t="shared" si="86"/>
        <v>705.8359689109592</v>
      </c>
      <c r="CU113" s="72">
        <f t="shared" si="87"/>
        <v>368.40846080063</v>
      </c>
      <c r="CV113" s="72">
        <f t="shared" si="88"/>
        <v>7.4287649777616718E-2</v>
      </c>
      <c r="CW113" s="72">
        <f t="shared" si="89"/>
        <v>0.57898912883028264</v>
      </c>
      <c r="CX113" s="72">
        <f t="shared" si="90"/>
        <v>1.4947544028922435</v>
      </c>
      <c r="CY113" s="72">
        <f t="shared" si="91"/>
        <v>1.5894507516034524</v>
      </c>
      <c r="CZ113" s="72">
        <f t="shared" si="92"/>
        <v>705.8359689109592</v>
      </c>
      <c r="DA113" s="72">
        <f t="shared" si="93"/>
        <v>368.40846080063</v>
      </c>
      <c r="DB113" s="72">
        <f t="shared" si="94"/>
        <v>7.4287649777616718E-2</v>
      </c>
      <c r="DC113" s="72">
        <f t="shared" si="95"/>
        <v>0.57898912883028264</v>
      </c>
      <c r="DD113" s="72">
        <f t="shared" si="96"/>
        <v>1.4947544028922435</v>
      </c>
      <c r="DE113" s="72">
        <f t="shared" si="97"/>
        <v>1.5894507516034524</v>
      </c>
      <c r="DF113" s="72">
        <f t="shared" si="98"/>
        <v>705.8359689109592</v>
      </c>
      <c r="DG113" s="72">
        <f t="shared" si="99"/>
        <v>368.40846080063</v>
      </c>
      <c r="DH113" s="72">
        <f t="shared" si="100"/>
        <v>7.4287649777616718E-2</v>
      </c>
      <c r="DI113" s="72">
        <f t="shared" si="101"/>
        <v>0.57898912883028264</v>
      </c>
      <c r="DJ113" s="72">
        <f t="shared" si="102"/>
        <v>1.4947544028922435</v>
      </c>
      <c r="DK113" s="72">
        <f t="shared" si="103"/>
        <v>1.5894507516034524</v>
      </c>
      <c r="DL113" s="72">
        <f t="shared" si="104"/>
        <v>705.8359689109592</v>
      </c>
      <c r="DM113" s="72">
        <f t="shared" si="105"/>
        <v>368.40846080063</v>
      </c>
      <c r="DN113" s="72">
        <f t="shared" si="106"/>
        <v>7.4287649777616718E-2</v>
      </c>
      <c r="DO113" s="72">
        <f t="shared" si="107"/>
        <v>0.57898912883028264</v>
      </c>
      <c r="DP113" s="72">
        <f t="shared" si="108"/>
        <v>1.4947544028922435</v>
      </c>
      <c r="DQ113" s="72">
        <f t="shared" si="109"/>
        <v>1.5894507516034524</v>
      </c>
      <c r="DR113" s="72">
        <f t="shared" si="110"/>
        <v>705.8359689109592</v>
      </c>
      <c r="DS113" s="72">
        <f t="shared" si="111"/>
        <v>368.40846080063</v>
      </c>
      <c r="DT113" s="72">
        <f t="shared" si="112"/>
        <v>7.4287649777616718E-2</v>
      </c>
      <c r="DU113" s="72">
        <f t="shared" si="113"/>
        <v>0.57898912883028264</v>
      </c>
      <c r="DV113" s="72">
        <f t="shared" si="114"/>
        <v>1.4947544028922435</v>
      </c>
      <c r="DW113" s="72">
        <f t="shared" si="115"/>
        <v>1.5894507516034524</v>
      </c>
      <c r="DX113" s="72">
        <f t="shared" si="116"/>
        <v>705.8359689109592</v>
      </c>
      <c r="DY113" s="72">
        <f t="shared" si="117"/>
        <v>368.40846080063</v>
      </c>
      <c r="DZ113" s="72">
        <f t="shared" si="118"/>
        <v>7.4287649777616718E-2</v>
      </c>
      <c r="EA113" s="72">
        <f t="shared" si="119"/>
        <v>0.57898912883028264</v>
      </c>
      <c r="EB113" s="72">
        <f t="shared" si="120"/>
        <v>1.4947544028922435</v>
      </c>
      <c r="EC113" s="72">
        <f t="shared" si="121"/>
        <v>1.5894507516034524</v>
      </c>
      <c r="ED113" s="72">
        <f t="shared" si="122"/>
        <v>705.8359689109592</v>
      </c>
      <c r="EE113" s="72">
        <f t="shared" si="123"/>
        <v>368.40846080063</v>
      </c>
      <c r="EF113" s="72">
        <f t="shared" si="124"/>
        <v>7.4287649777616718E-2</v>
      </c>
      <c r="EG113" s="72">
        <f t="shared" si="125"/>
        <v>0.57898912883028264</v>
      </c>
      <c r="EH113" s="72">
        <f t="shared" si="126"/>
        <v>1.4947544028922435</v>
      </c>
      <c r="EI113" s="72">
        <f t="shared" si="127"/>
        <v>1.5894507516034524</v>
      </c>
      <c r="EJ113" s="72">
        <f t="shared" si="128"/>
        <v>0.45902779799914933</v>
      </c>
      <c r="EK113" s="72">
        <f t="shared" si="129"/>
        <v>203.46522944113403</v>
      </c>
      <c r="EL113" s="71"/>
      <c r="EM113" s="71"/>
      <c r="EN113" s="71"/>
    </row>
    <row r="114" spans="14:144" x14ac:dyDescent="0.3">
      <c r="N114" s="73">
        <v>0.46</v>
      </c>
      <c r="O114" s="72">
        <f t="shared" si="130"/>
        <v>380.5382584079407</v>
      </c>
      <c r="P114" s="72">
        <f t="shared" si="131"/>
        <v>7.7278703808040208E-2</v>
      </c>
      <c r="Q114" s="72">
        <f t="shared" si="132"/>
        <v>0.6152932031330034</v>
      </c>
      <c r="R114" s="72">
        <f t="shared" si="12"/>
        <v>1.4465281774684113</v>
      </c>
      <c r="S114" s="72">
        <f t="shared" si="13"/>
        <v>1.5964736501557855</v>
      </c>
      <c r="T114" s="72">
        <f t="shared" si="133"/>
        <v>720.13366401106566</v>
      </c>
      <c r="U114" s="72">
        <f t="shared" si="134"/>
        <v>368.93568458618051</v>
      </c>
      <c r="V114" s="72">
        <f t="shared" si="135"/>
        <v>7.4419232207004776E-2</v>
      </c>
      <c r="W114" s="72">
        <f t="shared" si="136"/>
        <v>0.58056988131447096</v>
      </c>
      <c r="X114" s="72">
        <f t="shared" si="14"/>
        <v>1.4691173705753282</v>
      </c>
      <c r="Y114" s="72">
        <f t="shared" si="15"/>
        <v>1.6109450086627095</v>
      </c>
      <c r="Z114" s="72">
        <f t="shared" si="137"/>
        <v>706.46059074374818</v>
      </c>
      <c r="AA114" s="72">
        <f t="shared" si="138"/>
        <v>368.43167519455983</v>
      </c>
      <c r="AB114" s="72">
        <f t="shared" si="16"/>
        <v>7.4293446554195508E-2</v>
      </c>
      <c r="AC114" s="72">
        <f t="shared" si="17"/>
        <v>0.57905873598059765</v>
      </c>
      <c r="AD114" s="72">
        <f t="shared" si="18"/>
        <v>1.4701284777583892</v>
      </c>
      <c r="AE114" s="72">
        <f t="shared" si="19"/>
        <v>1.6115754721959268</v>
      </c>
      <c r="AF114" s="72">
        <f t="shared" si="20"/>
        <v>705.82854024637777</v>
      </c>
      <c r="AG114" s="72">
        <f t="shared" si="21"/>
        <v>368.40818460937339</v>
      </c>
      <c r="AH114" s="72">
        <f t="shared" si="22"/>
        <v>7.4287580809290946E-2</v>
      </c>
      <c r="AI114" s="72">
        <f t="shared" si="23"/>
        <v>0.57898830068276186</v>
      </c>
      <c r="AJ114" s="72">
        <f t="shared" si="24"/>
        <v>1.4701756646450632</v>
      </c>
      <c r="AK114" s="72">
        <f t="shared" si="25"/>
        <v>1.6116048595261843</v>
      </c>
      <c r="AL114" s="72">
        <f t="shared" si="26"/>
        <v>705.79900058131727</v>
      </c>
      <c r="AM114" s="72">
        <f t="shared" si="27"/>
        <v>368.40708632691906</v>
      </c>
      <c r="AN114" s="72">
        <f t="shared" si="28"/>
        <v>7.4287306554375473E-2</v>
      </c>
      <c r="AO114" s="72">
        <f t="shared" si="29"/>
        <v>0.57898500752982396</v>
      </c>
      <c r="AP114" s="72">
        <f t="shared" si="30"/>
        <v>1.4701778709628037</v>
      </c>
      <c r="AQ114" s="72">
        <f t="shared" si="31"/>
        <v>1.6116062335125318</v>
      </c>
      <c r="AR114" s="72">
        <f t="shared" si="32"/>
        <v>705.79761930141399</v>
      </c>
      <c r="AS114" s="72">
        <f t="shared" si="33"/>
        <v>368.4070349701193</v>
      </c>
      <c r="AT114" s="72">
        <f t="shared" si="34"/>
        <v>7.4287293729922654E-2</v>
      </c>
      <c r="AU114" s="72">
        <f t="shared" si="35"/>
        <v>0.5789848535386356</v>
      </c>
      <c r="AV114" s="72">
        <f t="shared" si="36"/>
        <v>1.4701779741327499</v>
      </c>
      <c r="AW114" s="72">
        <f t="shared" si="37"/>
        <v>1.6116062977615393</v>
      </c>
      <c r="AX114" s="72">
        <f t="shared" si="38"/>
        <v>705.79755471097837</v>
      </c>
      <c r="AY114" s="72">
        <f t="shared" si="39"/>
        <v>368.40703256860695</v>
      </c>
      <c r="AZ114" s="72">
        <f t="shared" si="40"/>
        <v>7.4287293130234119E-2</v>
      </c>
      <c r="BA114" s="72">
        <f t="shared" si="41"/>
        <v>0.57898484633780245</v>
      </c>
      <c r="BB114" s="72">
        <f t="shared" si="42"/>
        <v>1.470177978957115</v>
      </c>
      <c r="BC114" s="72">
        <f t="shared" si="43"/>
        <v>1.6116063007659083</v>
      </c>
      <c r="BD114" s="72">
        <f t="shared" si="44"/>
        <v>705.79755169064276</v>
      </c>
      <c r="BE114" s="72">
        <f t="shared" si="45"/>
        <v>368.40703245630903</v>
      </c>
      <c r="BF114" s="72">
        <f t="shared" si="46"/>
        <v>7.4287293102191884E-2</v>
      </c>
      <c r="BG114" s="72">
        <f t="shared" si="47"/>
        <v>0.5789848460010818</v>
      </c>
      <c r="BH114" s="72">
        <f t="shared" si="48"/>
        <v>1.4701779791827085</v>
      </c>
      <c r="BI114" s="72">
        <f t="shared" si="49"/>
        <v>1.6116063009063968</v>
      </c>
      <c r="BJ114" s="72">
        <f t="shared" si="50"/>
        <v>705.79755154940824</v>
      </c>
      <c r="BK114" s="72">
        <f t="shared" si="51"/>
        <v>368.40703245105783</v>
      </c>
      <c r="BL114" s="72">
        <f t="shared" si="52"/>
        <v>7.4287293100880614E-2</v>
      </c>
      <c r="BM114" s="72">
        <f t="shared" si="53"/>
        <v>0.57898484598533639</v>
      </c>
      <c r="BN114" s="72">
        <f t="shared" si="54"/>
        <v>1.4701779791932577</v>
      </c>
      <c r="BO114" s="72">
        <f t="shared" si="55"/>
        <v>1.6116063009129662</v>
      </c>
      <c r="BP114" s="72">
        <f t="shared" si="56"/>
        <v>705.79755154280349</v>
      </c>
      <c r="BQ114" s="72">
        <f t="shared" si="57"/>
        <v>368.40703245081215</v>
      </c>
      <c r="BR114" s="72">
        <f t="shared" si="58"/>
        <v>7.428729310081926E-2</v>
      </c>
      <c r="BS114" s="72">
        <f t="shared" si="59"/>
        <v>0.57898484598459976</v>
      </c>
      <c r="BT114" s="72">
        <f t="shared" si="60"/>
        <v>1.470177979193751</v>
      </c>
      <c r="BU114" s="72">
        <f t="shared" si="61"/>
        <v>1.6116063009132735</v>
      </c>
      <c r="BV114" s="72">
        <f t="shared" si="62"/>
        <v>705.79755154249426</v>
      </c>
      <c r="BW114" s="72">
        <f t="shared" si="63"/>
        <v>368.40703245080067</v>
      </c>
      <c r="BX114" s="72">
        <f t="shared" si="64"/>
        <v>7.4287293100816373E-2</v>
      </c>
      <c r="BY114" s="72">
        <f t="shared" si="65"/>
        <v>0.57898484598456523</v>
      </c>
      <c r="BZ114" s="72">
        <f t="shared" si="66"/>
        <v>1.4701779791937741</v>
      </c>
      <c r="CA114" s="72">
        <f t="shared" si="67"/>
        <v>1.6116063009132879</v>
      </c>
      <c r="CB114" s="72">
        <f t="shared" si="68"/>
        <v>705.79755154248028</v>
      </c>
      <c r="CC114" s="72">
        <f t="shared" si="69"/>
        <v>368.40703245080022</v>
      </c>
      <c r="CD114" s="72">
        <f t="shared" si="70"/>
        <v>7.4287293100816262E-2</v>
      </c>
      <c r="CE114" s="72">
        <f t="shared" si="71"/>
        <v>0.5789848459845639</v>
      </c>
      <c r="CF114" s="72">
        <f t="shared" si="72"/>
        <v>1.470177979193775</v>
      </c>
      <c r="CG114" s="72">
        <f t="shared" si="73"/>
        <v>1.6116063009132886</v>
      </c>
      <c r="CH114" s="72">
        <f t="shared" si="74"/>
        <v>705.79755154247903</v>
      </c>
      <c r="CI114" s="72">
        <f t="shared" si="75"/>
        <v>368.4070324508001</v>
      </c>
      <c r="CJ114" s="72">
        <f t="shared" si="76"/>
        <v>7.4287293100816248E-2</v>
      </c>
      <c r="CK114" s="72">
        <f t="shared" si="77"/>
        <v>0.57898484598456357</v>
      </c>
      <c r="CL114" s="72">
        <f t="shared" si="78"/>
        <v>1.4701779791937755</v>
      </c>
      <c r="CM114" s="72">
        <f t="shared" si="79"/>
        <v>1.6116063009132886</v>
      </c>
      <c r="CN114" s="72">
        <f t="shared" si="80"/>
        <v>705.79755154247891</v>
      </c>
      <c r="CO114" s="72">
        <f t="shared" si="81"/>
        <v>368.4070324508001</v>
      </c>
      <c r="CP114" s="72">
        <f t="shared" si="82"/>
        <v>7.4287293100816248E-2</v>
      </c>
      <c r="CQ114" s="72">
        <f t="shared" si="83"/>
        <v>0.57898484598456357</v>
      </c>
      <c r="CR114" s="72">
        <f t="shared" si="84"/>
        <v>1.4701779791937755</v>
      </c>
      <c r="CS114" s="72">
        <f t="shared" si="85"/>
        <v>1.6116063009132886</v>
      </c>
      <c r="CT114" s="72">
        <f t="shared" si="86"/>
        <v>705.79755154247891</v>
      </c>
      <c r="CU114" s="72">
        <f t="shared" si="87"/>
        <v>368.4070324508001</v>
      </c>
      <c r="CV114" s="72">
        <f t="shared" si="88"/>
        <v>7.4287293100816248E-2</v>
      </c>
      <c r="CW114" s="72">
        <f t="shared" si="89"/>
        <v>0.57898484598456357</v>
      </c>
      <c r="CX114" s="72">
        <f t="shared" si="90"/>
        <v>1.4701779791937755</v>
      </c>
      <c r="CY114" s="72">
        <f t="shared" si="91"/>
        <v>1.6116063009132886</v>
      </c>
      <c r="CZ114" s="72">
        <f t="shared" si="92"/>
        <v>705.79755154247891</v>
      </c>
      <c r="DA114" s="72">
        <f t="shared" si="93"/>
        <v>368.4070324508001</v>
      </c>
      <c r="DB114" s="72">
        <f t="shared" si="94"/>
        <v>7.4287293100816248E-2</v>
      </c>
      <c r="DC114" s="72">
        <f t="shared" si="95"/>
        <v>0.57898484598456357</v>
      </c>
      <c r="DD114" s="72">
        <f t="shared" si="96"/>
        <v>1.4701779791937755</v>
      </c>
      <c r="DE114" s="72">
        <f t="shared" si="97"/>
        <v>1.6116063009132886</v>
      </c>
      <c r="DF114" s="72">
        <f t="shared" si="98"/>
        <v>705.79755154247891</v>
      </c>
      <c r="DG114" s="72">
        <f t="shared" si="99"/>
        <v>368.4070324508001</v>
      </c>
      <c r="DH114" s="72">
        <f t="shared" si="100"/>
        <v>7.4287293100816248E-2</v>
      </c>
      <c r="DI114" s="72">
        <f t="shared" si="101"/>
        <v>0.57898484598456357</v>
      </c>
      <c r="DJ114" s="72">
        <f t="shared" si="102"/>
        <v>1.4701779791937755</v>
      </c>
      <c r="DK114" s="72">
        <f t="shared" si="103"/>
        <v>1.6116063009132886</v>
      </c>
      <c r="DL114" s="72">
        <f t="shared" si="104"/>
        <v>705.79755154247891</v>
      </c>
      <c r="DM114" s="72">
        <f t="shared" si="105"/>
        <v>368.4070324508001</v>
      </c>
      <c r="DN114" s="72">
        <f t="shared" si="106"/>
        <v>7.4287293100816248E-2</v>
      </c>
      <c r="DO114" s="72">
        <f t="shared" si="107"/>
        <v>0.57898484598456357</v>
      </c>
      <c r="DP114" s="72">
        <f t="shared" si="108"/>
        <v>1.4701779791937755</v>
      </c>
      <c r="DQ114" s="72">
        <f t="shared" si="109"/>
        <v>1.6116063009132886</v>
      </c>
      <c r="DR114" s="72">
        <f t="shared" si="110"/>
        <v>705.79755154247891</v>
      </c>
      <c r="DS114" s="72">
        <f t="shared" si="111"/>
        <v>368.4070324508001</v>
      </c>
      <c r="DT114" s="72">
        <f t="shared" si="112"/>
        <v>7.4287293100816248E-2</v>
      </c>
      <c r="DU114" s="72">
        <f t="shared" si="113"/>
        <v>0.57898484598456357</v>
      </c>
      <c r="DV114" s="72">
        <f t="shared" si="114"/>
        <v>1.4701779791937755</v>
      </c>
      <c r="DW114" s="72">
        <f t="shared" si="115"/>
        <v>1.6116063009132886</v>
      </c>
      <c r="DX114" s="72">
        <f t="shared" si="116"/>
        <v>705.79755154247891</v>
      </c>
      <c r="DY114" s="72">
        <f t="shared" si="117"/>
        <v>368.4070324508001</v>
      </c>
      <c r="DZ114" s="72">
        <f t="shared" si="118"/>
        <v>7.4287293100816248E-2</v>
      </c>
      <c r="EA114" s="72">
        <f t="shared" si="119"/>
        <v>0.57898484598456357</v>
      </c>
      <c r="EB114" s="72">
        <f t="shared" si="120"/>
        <v>1.4701779791937755</v>
      </c>
      <c r="EC114" s="72">
        <f t="shared" si="121"/>
        <v>1.6116063009132886</v>
      </c>
      <c r="ED114" s="72">
        <f t="shared" si="122"/>
        <v>705.79755154247891</v>
      </c>
      <c r="EE114" s="72">
        <f t="shared" si="123"/>
        <v>368.4070324508001</v>
      </c>
      <c r="EF114" s="72">
        <f t="shared" si="124"/>
        <v>7.4287293100816248E-2</v>
      </c>
      <c r="EG114" s="72">
        <f t="shared" si="125"/>
        <v>0.57898484598456357</v>
      </c>
      <c r="EH114" s="72">
        <f t="shared" si="126"/>
        <v>1.4701779791937755</v>
      </c>
      <c r="EI114" s="72">
        <f t="shared" si="127"/>
        <v>1.6116063009132886</v>
      </c>
      <c r="EJ114" s="72">
        <f t="shared" si="128"/>
        <v>0.46148834580772918</v>
      </c>
      <c r="EK114" s="72">
        <f t="shared" si="129"/>
        <v>203.46265841144023</v>
      </c>
      <c r="EL114" s="71"/>
      <c r="EM114" s="71"/>
      <c r="EN114" s="71"/>
    </row>
    <row r="115" spans="14:144" x14ac:dyDescent="0.3">
      <c r="N115" s="73">
        <v>0.47</v>
      </c>
      <c r="O115" s="72">
        <f t="shared" si="130"/>
        <v>380.50601209883303</v>
      </c>
      <c r="P115" s="72">
        <f t="shared" si="131"/>
        <v>7.7270852534006049E-2</v>
      </c>
      <c r="Q115" s="72">
        <f t="shared" si="132"/>
        <v>0.61519689680205292</v>
      </c>
      <c r="R115" s="72">
        <f t="shared" si="12"/>
        <v>1.4241630714781934</v>
      </c>
      <c r="S115" s="72">
        <f t="shared" si="13"/>
        <v>1.6183411283302014</v>
      </c>
      <c r="T115" s="72">
        <f t="shared" si="133"/>
        <v>720.10079645332098</v>
      </c>
      <c r="U115" s="72">
        <f t="shared" si="134"/>
        <v>368.93448245818092</v>
      </c>
      <c r="V115" s="72">
        <f t="shared" si="135"/>
        <v>7.4418932347847161E-2</v>
      </c>
      <c r="W115" s="72">
        <f t="shared" si="136"/>
        <v>0.58056627726701049</v>
      </c>
      <c r="X115" s="72">
        <f t="shared" si="14"/>
        <v>1.4457224214364375</v>
      </c>
      <c r="Y115" s="72">
        <f t="shared" si="15"/>
        <v>1.6335818461090978</v>
      </c>
      <c r="Z115" s="72">
        <f t="shared" si="137"/>
        <v>706.47468022823421</v>
      </c>
      <c r="AA115" s="72">
        <f t="shared" si="138"/>
        <v>368.43219864390562</v>
      </c>
      <c r="AB115" s="72">
        <f t="shared" si="16"/>
        <v>7.4293577259501115E-2</v>
      </c>
      <c r="AC115" s="72">
        <f t="shared" si="17"/>
        <v>0.57906030551151932</v>
      </c>
      <c r="AD115" s="72">
        <f t="shared" si="18"/>
        <v>1.4466869507714828</v>
      </c>
      <c r="AE115" s="72">
        <f t="shared" si="19"/>
        <v>1.6342455585682394</v>
      </c>
      <c r="AF115" s="72">
        <f t="shared" si="20"/>
        <v>705.84543852669583</v>
      </c>
      <c r="AG115" s="72">
        <f t="shared" si="21"/>
        <v>368.40881286921956</v>
      </c>
      <c r="AH115" s="72">
        <f t="shared" si="22"/>
        <v>7.4287737693380998E-2</v>
      </c>
      <c r="AI115" s="72">
        <f t="shared" si="23"/>
        <v>0.5789901844926173</v>
      </c>
      <c r="AJ115" s="72">
        <f t="shared" si="24"/>
        <v>1.4467319175170061</v>
      </c>
      <c r="AK115" s="72">
        <f t="shared" si="25"/>
        <v>1.6342764639365353</v>
      </c>
      <c r="AL115" s="72">
        <f t="shared" si="26"/>
        <v>705.81606115517422</v>
      </c>
      <c r="AM115" s="72">
        <f t="shared" si="27"/>
        <v>368.40772064231749</v>
      </c>
      <c r="AN115" s="72">
        <f t="shared" si="28"/>
        <v>7.4287464950968926E-2</v>
      </c>
      <c r="AO115" s="72">
        <f t="shared" si="29"/>
        <v>0.57898690949751075</v>
      </c>
      <c r="AP115" s="72">
        <f t="shared" si="30"/>
        <v>1.4467340178070369</v>
      </c>
      <c r="AQ115" s="72">
        <f t="shared" si="31"/>
        <v>1.6342779073721017</v>
      </c>
      <c r="AR115" s="72">
        <f t="shared" si="32"/>
        <v>705.81468891656084</v>
      </c>
      <c r="AS115" s="72">
        <f t="shared" si="33"/>
        <v>368.40766962268719</v>
      </c>
      <c r="AT115" s="72">
        <f t="shared" si="34"/>
        <v>7.4287452210728355E-2</v>
      </c>
      <c r="AU115" s="72">
        <f t="shared" si="35"/>
        <v>0.57898675651733489</v>
      </c>
      <c r="AV115" s="72">
        <f t="shared" si="36"/>
        <v>1.4467341159151574</v>
      </c>
      <c r="AW115" s="72">
        <f t="shared" si="37"/>
        <v>1.6342779747972564</v>
      </c>
      <c r="AX115" s="72">
        <f t="shared" si="38"/>
        <v>705.81462481676135</v>
      </c>
      <c r="AY115" s="72">
        <f t="shared" si="39"/>
        <v>368.40766723946399</v>
      </c>
      <c r="AZ115" s="72">
        <f t="shared" si="40"/>
        <v>7.4287451615607639E-2</v>
      </c>
      <c r="BA115" s="72">
        <f t="shared" si="41"/>
        <v>0.57898674937134209</v>
      </c>
      <c r="BB115" s="72">
        <f t="shared" si="42"/>
        <v>1.4467341204979733</v>
      </c>
      <c r="BC115" s="72">
        <f t="shared" si="43"/>
        <v>1.6342779779468128</v>
      </c>
      <c r="BD115" s="72">
        <f t="shared" si="44"/>
        <v>705.81462182253824</v>
      </c>
      <c r="BE115" s="72">
        <f t="shared" si="45"/>
        <v>368.40766712813922</v>
      </c>
      <c r="BF115" s="72">
        <f t="shared" si="46"/>
        <v>7.4287451587808459E-2</v>
      </c>
      <c r="BG115" s="72">
        <f t="shared" si="47"/>
        <v>0.57898674903753966</v>
      </c>
      <c r="BH115" s="72">
        <f t="shared" si="48"/>
        <v>1.4467341207120454</v>
      </c>
      <c r="BI115" s="72">
        <f t="shared" si="49"/>
        <v>1.634277978093934</v>
      </c>
      <c r="BJ115" s="72">
        <f t="shared" si="50"/>
        <v>705.81462168267274</v>
      </c>
      <c r="BK115" s="72">
        <f t="shared" si="51"/>
        <v>368.40766712293896</v>
      </c>
      <c r="BL115" s="72">
        <f t="shared" si="52"/>
        <v>7.4287451586509873E-2</v>
      </c>
      <c r="BM115" s="72">
        <f t="shared" si="53"/>
        <v>0.5789867490219468</v>
      </c>
      <c r="BN115" s="72">
        <f t="shared" si="54"/>
        <v>1.4467341207220452</v>
      </c>
      <c r="BO115" s="72">
        <f t="shared" si="55"/>
        <v>1.634277978100807</v>
      </c>
      <c r="BP115" s="72">
        <f t="shared" si="56"/>
        <v>705.81462167613859</v>
      </c>
      <c r="BQ115" s="72">
        <f t="shared" si="57"/>
        <v>368.40766712269601</v>
      </c>
      <c r="BR115" s="72">
        <f t="shared" si="58"/>
        <v>7.4287451586449227E-2</v>
      </c>
      <c r="BS115" s="72">
        <f t="shared" si="59"/>
        <v>0.57898674902121838</v>
      </c>
      <c r="BT115" s="72">
        <f t="shared" si="60"/>
        <v>1.4467341207225122</v>
      </c>
      <c r="BU115" s="72">
        <f t="shared" si="61"/>
        <v>1.6342779781011278</v>
      </c>
      <c r="BV115" s="72">
        <f t="shared" si="62"/>
        <v>705.81462167583368</v>
      </c>
      <c r="BW115" s="72">
        <f t="shared" si="63"/>
        <v>368.40766712268476</v>
      </c>
      <c r="BX115" s="72">
        <f t="shared" si="64"/>
        <v>7.4287451586446396E-2</v>
      </c>
      <c r="BY115" s="72">
        <f t="shared" si="65"/>
        <v>0.57898674902118463</v>
      </c>
      <c r="BZ115" s="72">
        <f t="shared" si="66"/>
        <v>1.4467341207225342</v>
      </c>
      <c r="CA115" s="72">
        <f t="shared" si="67"/>
        <v>1.6342779781011427</v>
      </c>
      <c r="CB115" s="72">
        <f t="shared" si="68"/>
        <v>705.81462167581867</v>
      </c>
      <c r="CC115" s="72">
        <f t="shared" si="69"/>
        <v>368.40766712268419</v>
      </c>
      <c r="CD115" s="72">
        <f t="shared" si="70"/>
        <v>7.4287451586446257E-2</v>
      </c>
      <c r="CE115" s="72">
        <f t="shared" si="71"/>
        <v>0.57898674902118274</v>
      </c>
      <c r="CF115" s="72">
        <f t="shared" si="72"/>
        <v>1.4467341207225353</v>
      </c>
      <c r="CG115" s="72">
        <f t="shared" si="73"/>
        <v>1.6342779781011436</v>
      </c>
      <c r="CH115" s="72">
        <f t="shared" si="74"/>
        <v>705.81462167581822</v>
      </c>
      <c r="CI115" s="72">
        <f t="shared" si="75"/>
        <v>368.40766712268407</v>
      </c>
      <c r="CJ115" s="72">
        <f t="shared" si="76"/>
        <v>7.4287451586446243E-2</v>
      </c>
      <c r="CK115" s="72">
        <f t="shared" si="77"/>
        <v>0.57898674902118252</v>
      </c>
      <c r="CL115" s="72">
        <f t="shared" si="78"/>
        <v>1.4467341207225353</v>
      </c>
      <c r="CM115" s="72">
        <f t="shared" si="79"/>
        <v>1.6342779781011438</v>
      </c>
      <c r="CN115" s="72">
        <f t="shared" si="80"/>
        <v>705.81462167581799</v>
      </c>
      <c r="CO115" s="72">
        <f t="shared" si="81"/>
        <v>368.40766712268407</v>
      </c>
      <c r="CP115" s="72">
        <f t="shared" si="82"/>
        <v>7.4287451586446243E-2</v>
      </c>
      <c r="CQ115" s="72">
        <f t="shared" si="83"/>
        <v>0.57898674902118252</v>
      </c>
      <c r="CR115" s="72">
        <f t="shared" si="84"/>
        <v>1.4467341207225353</v>
      </c>
      <c r="CS115" s="72">
        <f t="shared" si="85"/>
        <v>1.6342779781011438</v>
      </c>
      <c r="CT115" s="72">
        <f t="shared" si="86"/>
        <v>705.81462167581799</v>
      </c>
      <c r="CU115" s="72">
        <f t="shared" si="87"/>
        <v>368.40766712268407</v>
      </c>
      <c r="CV115" s="72">
        <f t="shared" si="88"/>
        <v>7.4287451586446243E-2</v>
      </c>
      <c r="CW115" s="72">
        <f t="shared" si="89"/>
        <v>0.57898674902118252</v>
      </c>
      <c r="CX115" s="72">
        <f t="shared" si="90"/>
        <v>1.4467341207225353</v>
      </c>
      <c r="CY115" s="72">
        <f t="shared" si="91"/>
        <v>1.6342779781011438</v>
      </c>
      <c r="CZ115" s="72">
        <f t="shared" si="92"/>
        <v>705.81462167581799</v>
      </c>
      <c r="DA115" s="72">
        <f t="shared" si="93"/>
        <v>368.40766712268407</v>
      </c>
      <c r="DB115" s="72">
        <f t="shared" si="94"/>
        <v>7.4287451586446243E-2</v>
      </c>
      <c r="DC115" s="72">
        <f t="shared" si="95"/>
        <v>0.57898674902118252</v>
      </c>
      <c r="DD115" s="72">
        <f t="shared" si="96"/>
        <v>1.4467341207225353</v>
      </c>
      <c r="DE115" s="72">
        <f t="shared" si="97"/>
        <v>1.6342779781011438</v>
      </c>
      <c r="DF115" s="72">
        <f t="shared" si="98"/>
        <v>705.81462167581799</v>
      </c>
      <c r="DG115" s="72">
        <f t="shared" si="99"/>
        <v>368.40766712268407</v>
      </c>
      <c r="DH115" s="72">
        <f t="shared" si="100"/>
        <v>7.4287451586446243E-2</v>
      </c>
      <c r="DI115" s="72">
        <f t="shared" si="101"/>
        <v>0.57898674902118252</v>
      </c>
      <c r="DJ115" s="72">
        <f t="shared" si="102"/>
        <v>1.4467341207225353</v>
      </c>
      <c r="DK115" s="72">
        <f t="shared" si="103"/>
        <v>1.6342779781011438</v>
      </c>
      <c r="DL115" s="72">
        <f t="shared" si="104"/>
        <v>705.81462167581799</v>
      </c>
      <c r="DM115" s="72">
        <f t="shared" si="105"/>
        <v>368.40766712268407</v>
      </c>
      <c r="DN115" s="72">
        <f t="shared" si="106"/>
        <v>7.4287451586446243E-2</v>
      </c>
      <c r="DO115" s="72">
        <f t="shared" si="107"/>
        <v>0.57898674902118252</v>
      </c>
      <c r="DP115" s="72">
        <f t="shared" si="108"/>
        <v>1.4467341207225353</v>
      </c>
      <c r="DQ115" s="72">
        <f t="shared" si="109"/>
        <v>1.6342779781011438</v>
      </c>
      <c r="DR115" s="72">
        <f t="shared" si="110"/>
        <v>705.81462167581799</v>
      </c>
      <c r="DS115" s="72">
        <f t="shared" si="111"/>
        <v>368.40766712268407</v>
      </c>
      <c r="DT115" s="72">
        <f t="shared" si="112"/>
        <v>7.4287451586446243E-2</v>
      </c>
      <c r="DU115" s="72">
        <f t="shared" si="113"/>
        <v>0.57898674902118252</v>
      </c>
      <c r="DV115" s="72">
        <f t="shared" si="114"/>
        <v>1.4467341207225353</v>
      </c>
      <c r="DW115" s="72">
        <f t="shared" si="115"/>
        <v>1.6342779781011438</v>
      </c>
      <c r="DX115" s="72">
        <f t="shared" si="116"/>
        <v>705.81462167581799</v>
      </c>
      <c r="DY115" s="72">
        <f t="shared" si="117"/>
        <v>368.40766712268407</v>
      </c>
      <c r="DZ115" s="72">
        <f t="shared" si="118"/>
        <v>7.4287451586446243E-2</v>
      </c>
      <c r="EA115" s="72">
        <f t="shared" si="119"/>
        <v>0.57898674902118252</v>
      </c>
      <c r="EB115" s="72">
        <f t="shared" si="120"/>
        <v>1.4467341207225353</v>
      </c>
      <c r="EC115" s="72">
        <f t="shared" si="121"/>
        <v>1.6342779781011438</v>
      </c>
      <c r="ED115" s="72">
        <f t="shared" si="122"/>
        <v>705.81462167581799</v>
      </c>
      <c r="EE115" s="72">
        <f t="shared" si="123"/>
        <v>368.40766712268407</v>
      </c>
      <c r="EF115" s="72">
        <f t="shared" si="124"/>
        <v>7.4287451586446243E-2</v>
      </c>
      <c r="EG115" s="72">
        <f t="shared" si="125"/>
        <v>0.57898674902118252</v>
      </c>
      <c r="EH115" s="72">
        <f t="shared" si="126"/>
        <v>1.4467341207225353</v>
      </c>
      <c r="EI115" s="72">
        <f t="shared" si="127"/>
        <v>1.6342779781011438</v>
      </c>
      <c r="EJ115" s="72">
        <f t="shared" si="128"/>
        <v>0.46401292578531317</v>
      </c>
      <c r="EK115" s="72">
        <f t="shared" si="129"/>
        <v>203.46380082083138</v>
      </c>
      <c r="EL115" s="71"/>
      <c r="EM115" s="71"/>
      <c r="EN115" s="71"/>
    </row>
    <row r="116" spans="14:144" x14ac:dyDescent="0.3">
      <c r="N116" s="73">
        <v>0.48</v>
      </c>
      <c r="O116" s="72">
        <f t="shared" si="130"/>
        <v>380.47376578972546</v>
      </c>
      <c r="P116" s="72">
        <f t="shared" si="131"/>
        <v>7.7263000727000805E-2</v>
      </c>
      <c r="Q116" s="72">
        <f t="shared" si="132"/>
        <v>0.61510058922439337</v>
      </c>
      <c r="R116" s="72">
        <f t="shared" si="12"/>
        <v>1.4028221823128246</v>
      </c>
      <c r="S116" s="72">
        <f t="shared" si="13"/>
        <v>1.6407026843802017</v>
      </c>
      <c r="T116" s="72">
        <f t="shared" si="133"/>
        <v>720.12671009534859</v>
      </c>
      <c r="U116" s="72">
        <f t="shared" si="134"/>
        <v>368.9354302510734</v>
      </c>
      <c r="V116" s="72">
        <f t="shared" si="135"/>
        <v>7.4419168765643945E-2</v>
      </c>
      <c r="W116" s="72">
        <f t="shared" si="136"/>
        <v>0.58056911880358553</v>
      </c>
      <c r="X116" s="72">
        <f t="shared" si="14"/>
        <v>1.4233918427045036</v>
      </c>
      <c r="Y116" s="72">
        <f t="shared" si="15"/>
        <v>1.6567478731042284</v>
      </c>
      <c r="Z116" s="72">
        <f t="shared" si="137"/>
        <v>706.5467615625148</v>
      </c>
      <c r="AA116" s="72">
        <f t="shared" si="138"/>
        <v>368.43487645978632</v>
      </c>
      <c r="AB116" s="72">
        <f t="shared" si="16"/>
        <v>7.4294245907934167E-2</v>
      </c>
      <c r="AC116" s="72">
        <f t="shared" si="17"/>
        <v>0.5790683347758161</v>
      </c>
      <c r="AD116" s="72">
        <f t="shared" si="18"/>
        <v>1.4243117945187271</v>
      </c>
      <c r="AE116" s="72">
        <f t="shared" si="19"/>
        <v>1.6574464766060879</v>
      </c>
      <c r="AF116" s="72">
        <f t="shared" si="20"/>
        <v>705.92019206226223</v>
      </c>
      <c r="AG116" s="72">
        <f t="shared" si="21"/>
        <v>368.41159197751199</v>
      </c>
      <c r="AH116" s="72">
        <f t="shared" si="22"/>
        <v>7.428843166792469E-2</v>
      </c>
      <c r="AI116" s="72">
        <f t="shared" si="23"/>
        <v>0.57899851752455167</v>
      </c>
      <c r="AJ116" s="72">
        <f t="shared" si="24"/>
        <v>1.4243546453205114</v>
      </c>
      <c r="AK116" s="72">
        <f t="shared" si="25"/>
        <v>1.6574789782219044</v>
      </c>
      <c r="AL116" s="72">
        <f t="shared" si="26"/>
        <v>705.89096588464713</v>
      </c>
      <c r="AM116" s="72">
        <f t="shared" si="27"/>
        <v>368.41050546609063</v>
      </c>
      <c r="AN116" s="72">
        <f t="shared" si="28"/>
        <v>7.4288160354298402E-2</v>
      </c>
      <c r="AO116" s="72">
        <f t="shared" si="29"/>
        <v>0.57899525966933219</v>
      </c>
      <c r="AP116" s="72">
        <f t="shared" si="30"/>
        <v>1.424356644968541</v>
      </c>
      <c r="AQ116" s="72">
        <f t="shared" si="31"/>
        <v>1.6574804948369366</v>
      </c>
      <c r="AR116" s="72">
        <f t="shared" si="32"/>
        <v>705.88960194549315</v>
      </c>
      <c r="AS116" s="72">
        <f t="shared" si="33"/>
        <v>368.41045475943474</v>
      </c>
      <c r="AT116" s="72">
        <f t="shared" si="34"/>
        <v>7.4288147692284381E-2</v>
      </c>
      <c r="AU116" s="72">
        <f t="shared" si="35"/>
        <v>0.57899510762770268</v>
      </c>
      <c r="AV116" s="72">
        <f t="shared" si="36"/>
        <v>1.4243567382908524</v>
      </c>
      <c r="AW116" s="72">
        <f t="shared" si="37"/>
        <v>1.6574805656162188</v>
      </c>
      <c r="AX116" s="72">
        <f t="shared" si="38"/>
        <v>705.88953829111983</v>
      </c>
      <c r="AY116" s="72">
        <f t="shared" si="39"/>
        <v>368.41045239297796</v>
      </c>
      <c r="AZ116" s="72">
        <f t="shared" si="40"/>
        <v>7.4288147101353869E-2</v>
      </c>
      <c r="BA116" s="72">
        <f t="shared" si="41"/>
        <v>0.57899510053198844</v>
      </c>
      <c r="BB116" s="72">
        <f t="shared" si="42"/>
        <v>1.4243567426461634</v>
      </c>
      <c r="BC116" s="72">
        <f t="shared" si="43"/>
        <v>1.6574805689194561</v>
      </c>
      <c r="BD116" s="72">
        <f t="shared" si="44"/>
        <v>705.88953532039807</v>
      </c>
      <c r="BE116" s="72">
        <f t="shared" si="45"/>
        <v>368.41045228253643</v>
      </c>
      <c r="BF116" s="72">
        <f t="shared" si="46"/>
        <v>7.4288147073775374E-2</v>
      </c>
      <c r="BG116" s="72">
        <f t="shared" si="47"/>
        <v>0.57899510020083433</v>
      </c>
      <c r="BH116" s="72">
        <f t="shared" si="48"/>
        <v>1.4243567428494242</v>
      </c>
      <c r="BI116" s="72">
        <f t="shared" si="49"/>
        <v>1.6574805690736167</v>
      </c>
      <c r="BJ116" s="72">
        <f t="shared" si="50"/>
        <v>705.8895351817556</v>
      </c>
      <c r="BK116" s="72">
        <f t="shared" si="51"/>
        <v>368.41045227738209</v>
      </c>
      <c r="BL116" s="72">
        <f t="shared" si="52"/>
        <v>7.4288147072488292E-2</v>
      </c>
      <c r="BM116" s="72">
        <f t="shared" si="53"/>
        <v>0.57899510018537925</v>
      </c>
      <c r="BN116" s="72">
        <f t="shared" si="54"/>
        <v>1.4243567428589101</v>
      </c>
      <c r="BO116" s="72">
        <f t="shared" si="55"/>
        <v>1.6574805690808116</v>
      </c>
      <c r="BP116" s="72">
        <f t="shared" si="56"/>
        <v>705.88953517528432</v>
      </c>
      <c r="BQ116" s="72">
        <f t="shared" si="57"/>
        <v>368.41045227714153</v>
      </c>
      <c r="BR116" s="72">
        <f t="shared" si="58"/>
        <v>7.4288147072428215E-2</v>
      </c>
      <c r="BS116" s="72">
        <f t="shared" si="59"/>
        <v>0.57899510018465783</v>
      </c>
      <c r="BT116" s="72">
        <f t="shared" si="60"/>
        <v>1.4243567428593529</v>
      </c>
      <c r="BU116" s="72">
        <f t="shared" si="61"/>
        <v>1.6574805690811476</v>
      </c>
      <c r="BV116" s="72">
        <f t="shared" si="62"/>
        <v>705.8895351749826</v>
      </c>
      <c r="BW116" s="72">
        <f t="shared" si="63"/>
        <v>368.41045227713039</v>
      </c>
      <c r="BX116" s="72">
        <f t="shared" si="64"/>
        <v>7.4288147072425439E-2</v>
      </c>
      <c r="BY116" s="72">
        <f t="shared" si="65"/>
        <v>0.57899510018462463</v>
      </c>
      <c r="BZ116" s="72">
        <f t="shared" si="66"/>
        <v>1.4243567428593733</v>
      </c>
      <c r="CA116" s="72">
        <f t="shared" si="67"/>
        <v>1.6574805690811629</v>
      </c>
      <c r="CB116" s="72">
        <f t="shared" si="68"/>
        <v>705.88953517496896</v>
      </c>
      <c r="CC116" s="72">
        <f t="shared" si="69"/>
        <v>368.41045227712982</v>
      </c>
      <c r="CD116" s="72">
        <f t="shared" si="70"/>
        <v>7.4288147072425315E-2</v>
      </c>
      <c r="CE116" s="72">
        <f t="shared" si="71"/>
        <v>0.57899510018462286</v>
      </c>
      <c r="CF116" s="72">
        <f t="shared" si="72"/>
        <v>1.4243567428593744</v>
      </c>
      <c r="CG116" s="72">
        <f t="shared" si="73"/>
        <v>1.6574805690811638</v>
      </c>
      <c r="CH116" s="72">
        <f t="shared" si="74"/>
        <v>705.88953517496861</v>
      </c>
      <c r="CI116" s="72">
        <f t="shared" si="75"/>
        <v>368.41045227712982</v>
      </c>
      <c r="CJ116" s="72">
        <f t="shared" si="76"/>
        <v>7.4288147072425315E-2</v>
      </c>
      <c r="CK116" s="72">
        <f t="shared" si="77"/>
        <v>0.57899510018462286</v>
      </c>
      <c r="CL116" s="72">
        <f t="shared" si="78"/>
        <v>1.4243567428593744</v>
      </c>
      <c r="CM116" s="72">
        <f t="shared" si="79"/>
        <v>1.6574805690811638</v>
      </c>
      <c r="CN116" s="72">
        <f t="shared" si="80"/>
        <v>705.88953517496861</v>
      </c>
      <c r="CO116" s="72">
        <f t="shared" si="81"/>
        <v>368.41045227712982</v>
      </c>
      <c r="CP116" s="72">
        <f t="shared" si="82"/>
        <v>7.4288147072425315E-2</v>
      </c>
      <c r="CQ116" s="72">
        <f t="shared" si="83"/>
        <v>0.57899510018462286</v>
      </c>
      <c r="CR116" s="72">
        <f t="shared" si="84"/>
        <v>1.4243567428593744</v>
      </c>
      <c r="CS116" s="72">
        <f t="shared" si="85"/>
        <v>1.6574805690811638</v>
      </c>
      <c r="CT116" s="72">
        <f t="shared" si="86"/>
        <v>705.88953517496861</v>
      </c>
      <c r="CU116" s="72">
        <f t="shared" si="87"/>
        <v>368.41045227712982</v>
      </c>
      <c r="CV116" s="72">
        <f t="shared" si="88"/>
        <v>7.4288147072425315E-2</v>
      </c>
      <c r="CW116" s="72">
        <f t="shared" si="89"/>
        <v>0.57899510018462286</v>
      </c>
      <c r="CX116" s="72">
        <f t="shared" si="90"/>
        <v>1.4243567428593744</v>
      </c>
      <c r="CY116" s="72">
        <f t="shared" si="91"/>
        <v>1.6574805690811638</v>
      </c>
      <c r="CZ116" s="72">
        <f t="shared" si="92"/>
        <v>705.88953517496861</v>
      </c>
      <c r="DA116" s="72">
        <f t="shared" si="93"/>
        <v>368.41045227712982</v>
      </c>
      <c r="DB116" s="72">
        <f t="shared" si="94"/>
        <v>7.4288147072425315E-2</v>
      </c>
      <c r="DC116" s="72">
        <f t="shared" si="95"/>
        <v>0.57899510018462286</v>
      </c>
      <c r="DD116" s="72">
        <f t="shared" si="96"/>
        <v>1.4243567428593744</v>
      </c>
      <c r="DE116" s="72">
        <f t="shared" si="97"/>
        <v>1.6574805690811638</v>
      </c>
      <c r="DF116" s="72">
        <f t="shared" si="98"/>
        <v>705.88953517496861</v>
      </c>
      <c r="DG116" s="72">
        <f t="shared" si="99"/>
        <v>368.41045227712982</v>
      </c>
      <c r="DH116" s="72">
        <f t="shared" si="100"/>
        <v>7.4288147072425315E-2</v>
      </c>
      <c r="DI116" s="72">
        <f t="shared" si="101"/>
        <v>0.57899510018462286</v>
      </c>
      <c r="DJ116" s="72">
        <f t="shared" si="102"/>
        <v>1.4243567428593744</v>
      </c>
      <c r="DK116" s="72">
        <f t="shared" si="103"/>
        <v>1.6574805690811638</v>
      </c>
      <c r="DL116" s="72">
        <f t="shared" si="104"/>
        <v>705.88953517496861</v>
      </c>
      <c r="DM116" s="72">
        <f t="shared" si="105"/>
        <v>368.41045227712982</v>
      </c>
      <c r="DN116" s="72">
        <f t="shared" si="106"/>
        <v>7.4288147072425315E-2</v>
      </c>
      <c r="DO116" s="72">
        <f t="shared" si="107"/>
        <v>0.57899510018462286</v>
      </c>
      <c r="DP116" s="72">
        <f t="shared" si="108"/>
        <v>1.4243567428593744</v>
      </c>
      <c r="DQ116" s="72">
        <f t="shared" si="109"/>
        <v>1.6574805690811638</v>
      </c>
      <c r="DR116" s="72">
        <f t="shared" si="110"/>
        <v>705.88953517496861</v>
      </c>
      <c r="DS116" s="72">
        <f t="shared" si="111"/>
        <v>368.41045227712982</v>
      </c>
      <c r="DT116" s="72">
        <f t="shared" si="112"/>
        <v>7.4288147072425315E-2</v>
      </c>
      <c r="DU116" s="72">
        <f t="shared" si="113"/>
        <v>0.57899510018462286</v>
      </c>
      <c r="DV116" s="72">
        <f t="shared" si="114"/>
        <v>1.4243567428593744</v>
      </c>
      <c r="DW116" s="72">
        <f t="shared" si="115"/>
        <v>1.6574805690811638</v>
      </c>
      <c r="DX116" s="72">
        <f t="shared" si="116"/>
        <v>705.88953517496861</v>
      </c>
      <c r="DY116" s="72">
        <f t="shared" si="117"/>
        <v>368.41045227712982</v>
      </c>
      <c r="DZ116" s="72">
        <f t="shared" si="118"/>
        <v>7.4288147072425315E-2</v>
      </c>
      <c r="EA116" s="72">
        <f t="shared" si="119"/>
        <v>0.57899510018462286</v>
      </c>
      <c r="EB116" s="72">
        <f t="shared" si="120"/>
        <v>1.4243567428593744</v>
      </c>
      <c r="EC116" s="72">
        <f t="shared" si="121"/>
        <v>1.6574805690811638</v>
      </c>
      <c r="ED116" s="72">
        <f t="shared" si="122"/>
        <v>705.88953517496861</v>
      </c>
      <c r="EE116" s="72">
        <f t="shared" si="123"/>
        <v>368.41045227712982</v>
      </c>
      <c r="EF116" s="72">
        <f t="shared" si="124"/>
        <v>7.4288147072425315E-2</v>
      </c>
      <c r="EG116" s="72">
        <f t="shared" si="125"/>
        <v>0.57899510018462286</v>
      </c>
      <c r="EH116" s="72">
        <f t="shared" si="126"/>
        <v>1.4243567428593744</v>
      </c>
      <c r="EI116" s="72">
        <f t="shared" si="127"/>
        <v>1.6574805690811638</v>
      </c>
      <c r="EJ116" s="72">
        <f t="shared" si="128"/>
        <v>0.46660522989414799</v>
      </c>
      <c r="EK116" s="72">
        <f t="shared" si="129"/>
        <v>203.46881409883372</v>
      </c>
      <c r="EL116" s="71"/>
      <c r="EM116" s="71"/>
      <c r="EN116" s="71"/>
    </row>
    <row r="117" spans="14:144" x14ac:dyDescent="0.3">
      <c r="N117" s="73">
        <v>0.49</v>
      </c>
      <c r="O117" s="72">
        <f t="shared" si="130"/>
        <v>380.44151948061784</v>
      </c>
      <c r="P117" s="72">
        <f t="shared" si="131"/>
        <v>7.7255148387010794E-2</v>
      </c>
      <c r="Q117" s="72">
        <f t="shared" si="132"/>
        <v>0.61500428040118027</v>
      </c>
      <c r="R117" s="72">
        <f t="shared" si="12"/>
        <v>1.3824471566974534</v>
      </c>
      <c r="S117" s="72">
        <f t="shared" si="13"/>
        <v>1.6635723281931343</v>
      </c>
      <c r="T117" s="72">
        <f t="shared" si="133"/>
        <v>720.21379851107065</v>
      </c>
      <c r="U117" s="72">
        <f t="shared" si="134"/>
        <v>368.93861531038704</v>
      </c>
      <c r="V117" s="72">
        <f t="shared" si="135"/>
        <v>7.441996324457692E-2</v>
      </c>
      <c r="W117" s="72">
        <f t="shared" si="136"/>
        <v>0.58057866778606726</v>
      </c>
      <c r="X117" s="72">
        <f t="shared" si="14"/>
        <v>1.4020649769990996</v>
      </c>
      <c r="Y117" s="72">
        <f t="shared" si="15"/>
        <v>1.680458345009314</v>
      </c>
      <c r="Z117" s="72">
        <f t="shared" si="137"/>
        <v>706.67937289954079</v>
      </c>
      <c r="AA117" s="72">
        <f t="shared" si="138"/>
        <v>368.43980237686742</v>
      </c>
      <c r="AB117" s="72">
        <f t="shared" si="16"/>
        <v>7.429547589572856E-2</v>
      </c>
      <c r="AC117" s="72">
        <f t="shared" si="17"/>
        <v>0.57908310481762149</v>
      </c>
      <c r="AD117" s="72">
        <f t="shared" si="18"/>
        <v>1.402942220125309</v>
      </c>
      <c r="AE117" s="72">
        <f t="shared" si="19"/>
        <v>1.6811935525080717</v>
      </c>
      <c r="AF117" s="72">
        <f t="shared" si="20"/>
        <v>706.05534907181789</v>
      </c>
      <c r="AG117" s="72">
        <f t="shared" si="21"/>
        <v>368.41661609161906</v>
      </c>
      <c r="AH117" s="72">
        <f t="shared" si="22"/>
        <v>7.4289686235507232E-2</v>
      </c>
      <c r="AI117" s="72">
        <f t="shared" si="23"/>
        <v>0.57901358209132969</v>
      </c>
      <c r="AJ117" s="72">
        <f t="shared" si="24"/>
        <v>1.4029830517035216</v>
      </c>
      <c r="AK117" s="72">
        <f t="shared" si="25"/>
        <v>1.6812277322907752</v>
      </c>
      <c r="AL117" s="72">
        <f t="shared" si="26"/>
        <v>706.02626364418143</v>
      </c>
      <c r="AM117" s="72">
        <f t="shared" si="27"/>
        <v>368.41553498210601</v>
      </c>
      <c r="AN117" s="72">
        <f t="shared" si="28"/>
        <v>7.428941627360125E-2</v>
      </c>
      <c r="AO117" s="72">
        <f t="shared" si="29"/>
        <v>0.57901034043756194</v>
      </c>
      <c r="AP117" s="72">
        <f t="shared" si="30"/>
        <v>1.4029849556808647</v>
      </c>
      <c r="AQ117" s="72">
        <f t="shared" si="31"/>
        <v>1.6812293260064859</v>
      </c>
      <c r="AR117" s="72">
        <f t="shared" si="32"/>
        <v>706.02490730312036</v>
      </c>
      <c r="AS117" s="72">
        <f t="shared" si="33"/>
        <v>368.41548456582541</v>
      </c>
      <c r="AT117" s="72">
        <f t="shared" si="34"/>
        <v>7.4289403684228053E-2</v>
      </c>
      <c r="AU117" s="72">
        <f t="shared" si="35"/>
        <v>0.5790101892667997</v>
      </c>
      <c r="AV117" s="72">
        <f t="shared" si="36"/>
        <v>1.4029850444708849</v>
      </c>
      <c r="AW117" s="72">
        <f t="shared" si="37"/>
        <v>1.6812294003275825</v>
      </c>
      <c r="AX117" s="72">
        <f t="shared" si="38"/>
        <v>706.0248440513642</v>
      </c>
      <c r="AY117" s="72">
        <f t="shared" si="39"/>
        <v>368.41548221470521</v>
      </c>
      <c r="AZ117" s="72">
        <f t="shared" si="40"/>
        <v>7.4289403097133361E-2</v>
      </c>
      <c r="BA117" s="72">
        <f t="shared" si="41"/>
        <v>0.57901018221708023</v>
      </c>
      <c r="BB117" s="72">
        <f t="shared" si="42"/>
        <v>1.4029850486115321</v>
      </c>
      <c r="BC117" s="72">
        <f t="shared" si="43"/>
        <v>1.6812294037934836</v>
      </c>
      <c r="BD117" s="72">
        <f t="shared" si="44"/>
        <v>706.024841101672</v>
      </c>
      <c r="BE117" s="72">
        <f t="shared" si="45"/>
        <v>368.41548210506267</v>
      </c>
      <c r="BF117" s="72">
        <f t="shared" si="46"/>
        <v>7.4289403069754692E-2</v>
      </c>
      <c r="BG117" s="72">
        <f t="shared" si="47"/>
        <v>0.57901018188832243</v>
      </c>
      <c r="BH117" s="72">
        <f t="shared" si="48"/>
        <v>1.4029850488046278</v>
      </c>
      <c r="BI117" s="72">
        <f t="shared" si="49"/>
        <v>1.681229403955113</v>
      </c>
      <c r="BJ117" s="72">
        <f t="shared" si="50"/>
        <v>706.02484096411479</v>
      </c>
      <c r="BK117" s="72">
        <f t="shared" si="51"/>
        <v>368.4154820999496</v>
      </c>
      <c r="BL117" s="72">
        <f t="shared" si="52"/>
        <v>7.4289403068477894E-2</v>
      </c>
      <c r="BM117" s="72">
        <f t="shared" si="53"/>
        <v>0.57901018187299103</v>
      </c>
      <c r="BN117" s="72">
        <f t="shared" si="54"/>
        <v>1.4029850488136328</v>
      </c>
      <c r="BO117" s="72">
        <f t="shared" si="55"/>
        <v>1.6812294039626503</v>
      </c>
      <c r="BP117" s="72">
        <f t="shared" si="56"/>
        <v>706.02484095770046</v>
      </c>
      <c r="BQ117" s="72">
        <f t="shared" si="57"/>
        <v>368.41548209971108</v>
      </c>
      <c r="BR117" s="72">
        <f t="shared" si="58"/>
        <v>7.4289403068418372E-2</v>
      </c>
      <c r="BS117" s="72">
        <f t="shared" si="59"/>
        <v>0.57901018187227593</v>
      </c>
      <c r="BT117" s="72">
        <f t="shared" si="60"/>
        <v>1.4029850488140527</v>
      </c>
      <c r="BU117" s="72">
        <f t="shared" si="61"/>
        <v>1.6812294039630018</v>
      </c>
      <c r="BV117" s="72">
        <f t="shared" si="62"/>
        <v>706.02484095740124</v>
      </c>
      <c r="BW117" s="72">
        <f t="shared" si="63"/>
        <v>368.41548209970006</v>
      </c>
      <c r="BX117" s="72">
        <f t="shared" si="64"/>
        <v>7.4289403068415596E-2</v>
      </c>
      <c r="BY117" s="72">
        <f t="shared" si="65"/>
        <v>0.57901018187224285</v>
      </c>
      <c r="BZ117" s="72">
        <f t="shared" si="66"/>
        <v>1.4029850488140723</v>
      </c>
      <c r="CA117" s="72">
        <f t="shared" si="67"/>
        <v>1.6812294039630182</v>
      </c>
      <c r="CB117" s="72">
        <f t="shared" si="68"/>
        <v>706.0248409573868</v>
      </c>
      <c r="CC117" s="72">
        <f t="shared" si="69"/>
        <v>368.41548209969949</v>
      </c>
      <c r="CD117" s="72">
        <f t="shared" si="70"/>
        <v>7.4289403068415458E-2</v>
      </c>
      <c r="CE117" s="72">
        <f t="shared" si="71"/>
        <v>0.57901018187224118</v>
      </c>
      <c r="CF117" s="72">
        <f t="shared" si="72"/>
        <v>1.4029850488140732</v>
      </c>
      <c r="CG117" s="72">
        <f t="shared" si="73"/>
        <v>1.6812294039630187</v>
      </c>
      <c r="CH117" s="72">
        <f t="shared" si="74"/>
        <v>706.02484095738657</v>
      </c>
      <c r="CI117" s="72">
        <f t="shared" si="75"/>
        <v>368.41548209969949</v>
      </c>
      <c r="CJ117" s="72">
        <f t="shared" si="76"/>
        <v>7.4289403068415458E-2</v>
      </c>
      <c r="CK117" s="72">
        <f t="shared" si="77"/>
        <v>0.57901018187224118</v>
      </c>
      <c r="CL117" s="72">
        <f t="shared" si="78"/>
        <v>1.4029850488140732</v>
      </c>
      <c r="CM117" s="72">
        <f t="shared" si="79"/>
        <v>1.6812294039630187</v>
      </c>
      <c r="CN117" s="72">
        <f t="shared" si="80"/>
        <v>706.02484095738657</v>
      </c>
      <c r="CO117" s="72">
        <f t="shared" si="81"/>
        <v>368.41548209969949</v>
      </c>
      <c r="CP117" s="72">
        <f t="shared" si="82"/>
        <v>7.4289403068415458E-2</v>
      </c>
      <c r="CQ117" s="72">
        <f t="shared" si="83"/>
        <v>0.57901018187224118</v>
      </c>
      <c r="CR117" s="72">
        <f t="shared" si="84"/>
        <v>1.4029850488140732</v>
      </c>
      <c r="CS117" s="72">
        <f t="shared" si="85"/>
        <v>1.6812294039630187</v>
      </c>
      <c r="CT117" s="72">
        <f t="shared" si="86"/>
        <v>706.02484095738657</v>
      </c>
      <c r="CU117" s="72">
        <f t="shared" si="87"/>
        <v>368.41548209969949</v>
      </c>
      <c r="CV117" s="72">
        <f t="shared" si="88"/>
        <v>7.4289403068415458E-2</v>
      </c>
      <c r="CW117" s="72">
        <f t="shared" si="89"/>
        <v>0.57901018187224118</v>
      </c>
      <c r="CX117" s="72">
        <f t="shared" si="90"/>
        <v>1.4029850488140732</v>
      </c>
      <c r="CY117" s="72">
        <f t="shared" si="91"/>
        <v>1.6812294039630187</v>
      </c>
      <c r="CZ117" s="72">
        <f t="shared" si="92"/>
        <v>706.02484095738657</v>
      </c>
      <c r="DA117" s="72">
        <f t="shared" si="93"/>
        <v>368.41548209969949</v>
      </c>
      <c r="DB117" s="72">
        <f t="shared" si="94"/>
        <v>7.4289403068415458E-2</v>
      </c>
      <c r="DC117" s="72">
        <f t="shared" si="95"/>
        <v>0.57901018187224118</v>
      </c>
      <c r="DD117" s="72">
        <f t="shared" si="96"/>
        <v>1.4029850488140732</v>
      </c>
      <c r="DE117" s="72">
        <f t="shared" si="97"/>
        <v>1.6812294039630187</v>
      </c>
      <c r="DF117" s="72">
        <f t="shared" si="98"/>
        <v>706.02484095738657</v>
      </c>
      <c r="DG117" s="72">
        <f t="shared" si="99"/>
        <v>368.41548209969949</v>
      </c>
      <c r="DH117" s="72">
        <f t="shared" si="100"/>
        <v>7.4289403068415458E-2</v>
      </c>
      <c r="DI117" s="72">
        <f t="shared" si="101"/>
        <v>0.57901018187224118</v>
      </c>
      <c r="DJ117" s="72">
        <f t="shared" si="102"/>
        <v>1.4029850488140732</v>
      </c>
      <c r="DK117" s="72">
        <f t="shared" si="103"/>
        <v>1.6812294039630187</v>
      </c>
      <c r="DL117" s="72">
        <f t="shared" si="104"/>
        <v>706.02484095738657</v>
      </c>
      <c r="DM117" s="72">
        <f t="shared" si="105"/>
        <v>368.41548209969949</v>
      </c>
      <c r="DN117" s="72">
        <f t="shared" si="106"/>
        <v>7.4289403068415458E-2</v>
      </c>
      <c r="DO117" s="72">
        <f t="shared" si="107"/>
        <v>0.57901018187224118</v>
      </c>
      <c r="DP117" s="72">
        <f t="shared" si="108"/>
        <v>1.4029850488140732</v>
      </c>
      <c r="DQ117" s="72">
        <f t="shared" si="109"/>
        <v>1.6812294039630187</v>
      </c>
      <c r="DR117" s="72">
        <f t="shared" si="110"/>
        <v>706.02484095738657</v>
      </c>
      <c r="DS117" s="72">
        <f t="shared" si="111"/>
        <v>368.41548209969949</v>
      </c>
      <c r="DT117" s="72">
        <f t="shared" si="112"/>
        <v>7.4289403068415458E-2</v>
      </c>
      <c r="DU117" s="72">
        <f t="shared" si="113"/>
        <v>0.57901018187224118</v>
      </c>
      <c r="DV117" s="72">
        <f t="shared" si="114"/>
        <v>1.4029850488140732</v>
      </c>
      <c r="DW117" s="72">
        <f t="shared" si="115"/>
        <v>1.6812294039630187</v>
      </c>
      <c r="DX117" s="72">
        <f t="shared" si="116"/>
        <v>706.02484095738657</v>
      </c>
      <c r="DY117" s="72">
        <f t="shared" si="117"/>
        <v>368.41548209969949</v>
      </c>
      <c r="DZ117" s="72">
        <f t="shared" si="118"/>
        <v>7.4289403068415458E-2</v>
      </c>
      <c r="EA117" s="72">
        <f t="shared" si="119"/>
        <v>0.57901018187224118</v>
      </c>
      <c r="EB117" s="72">
        <f t="shared" si="120"/>
        <v>1.4029850488140732</v>
      </c>
      <c r="EC117" s="72">
        <f t="shared" si="121"/>
        <v>1.6812294039630187</v>
      </c>
      <c r="ED117" s="72">
        <f t="shared" si="122"/>
        <v>706.02484095738657</v>
      </c>
      <c r="EE117" s="72">
        <f t="shared" si="123"/>
        <v>368.41548209969949</v>
      </c>
      <c r="EF117" s="72">
        <f t="shared" si="124"/>
        <v>7.4289403068415458E-2</v>
      </c>
      <c r="EG117" s="72">
        <f t="shared" si="125"/>
        <v>0.57901018187224118</v>
      </c>
      <c r="EH117" s="72">
        <f t="shared" si="126"/>
        <v>1.4029850488140732</v>
      </c>
      <c r="EI117" s="72">
        <f t="shared" si="127"/>
        <v>1.6812294039630187</v>
      </c>
      <c r="EJ117" s="72">
        <f t="shared" si="128"/>
        <v>0.46926909128308236</v>
      </c>
      <c r="EK117" s="72">
        <f t="shared" si="129"/>
        <v>203.47786777945913</v>
      </c>
      <c r="EL117" s="71"/>
      <c r="EM117" s="71"/>
      <c r="EN117" s="71"/>
    </row>
    <row r="118" spans="14:144" x14ac:dyDescent="0.3">
      <c r="N118" s="73">
        <v>0.5</v>
      </c>
      <c r="O118" s="72">
        <f t="shared" si="130"/>
        <v>380.40927317151022</v>
      </c>
      <c r="P118" s="72">
        <f t="shared" si="131"/>
        <v>7.7247295514022235E-2</v>
      </c>
      <c r="Q118" s="72">
        <f t="shared" si="132"/>
        <v>0.61490797033357047</v>
      </c>
      <c r="R118" s="72">
        <f t="shared" si="12"/>
        <v>1.3629842122619655</v>
      </c>
      <c r="S118" s="72">
        <f t="shared" si="13"/>
        <v>1.6869646244650602</v>
      </c>
      <c r="T118" s="72">
        <f t="shared" si="133"/>
        <v>720.3646398131533</v>
      </c>
      <c r="U118" s="72">
        <f t="shared" si="134"/>
        <v>368.94413124053472</v>
      </c>
      <c r="V118" s="72">
        <f t="shared" si="135"/>
        <v>7.4421339121889515E-2</v>
      </c>
      <c r="W118" s="72">
        <f t="shared" si="136"/>
        <v>0.58059520482863358</v>
      </c>
      <c r="X118" s="72">
        <f t="shared" si="14"/>
        <v>1.3816859384964715</v>
      </c>
      <c r="Y118" s="72">
        <f t="shared" si="15"/>
        <v>1.7047290745819479</v>
      </c>
      <c r="Z118" s="72">
        <f t="shared" si="137"/>
        <v>706.87525164999124</v>
      </c>
      <c r="AA118" s="72">
        <f t="shared" si="138"/>
        <v>368.44707701196342</v>
      </c>
      <c r="AB118" s="72">
        <f t="shared" si="16"/>
        <v>7.4297292328969644E-2</v>
      </c>
      <c r="AC118" s="72">
        <f t="shared" si="17"/>
        <v>0.57910491730422764</v>
      </c>
      <c r="AD118" s="72">
        <f t="shared" si="18"/>
        <v>1.3825222212973656</v>
      </c>
      <c r="AE118" s="72">
        <f t="shared" si="19"/>
        <v>1.7055026706914198</v>
      </c>
      <c r="AF118" s="72">
        <f t="shared" si="20"/>
        <v>706.25365797501991</v>
      </c>
      <c r="AG118" s="72">
        <f t="shared" si="21"/>
        <v>368.42398629126296</v>
      </c>
      <c r="AH118" s="72">
        <f t="shared" si="22"/>
        <v>7.4291526618685363E-2</v>
      </c>
      <c r="AI118" s="72">
        <f t="shared" si="23"/>
        <v>0.57903568124955984</v>
      </c>
      <c r="AJ118" s="72">
        <f t="shared" si="24"/>
        <v>1.3825611235148267</v>
      </c>
      <c r="AK118" s="72">
        <f t="shared" si="25"/>
        <v>1.7055386143236233</v>
      </c>
      <c r="AL118" s="72">
        <f t="shared" si="26"/>
        <v>706.22470356072438</v>
      </c>
      <c r="AM118" s="72">
        <f t="shared" si="27"/>
        <v>368.42291029880028</v>
      </c>
      <c r="AN118" s="72">
        <f t="shared" si="28"/>
        <v>7.429125793864412E-2</v>
      </c>
      <c r="AO118" s="72">
        <f t="shared" si="29"/>
        <v>0.57903245494496614</v>
      </c>
      <c r="AP118" s="72">
        <f t="shared" si="30"/>
        <v>1.3825629364129457</v>
      </c>
      <c r="AQ118" s="72">
        <f t="shared" si="31"/>
        <v>1.7055402892553833</v>
      </c>
      <c r="AR118" s="72">
        <f t="shared" si="32"/>
        <v>706.22335415937505</v>
      </c>
      <c r="AS118" s="72">
        <f t="shared" si="33"/>
        <v>368.42286015200239</v>
      </c>
      <c r="AT118" s="72">
        <f t="shared" si="34"/>
        <v>7.4291245416753998E-2</v>
      </c>
      <c r="AU118" s="72">
        <f t="shared" si="35"/>
        <v>0.5790323045825122</v>
      </c>
      <c r="AV118" s="72">
        <f t="shared" si="36"/>
        <v>1.3825630209035951</v>
      </c>
      <c r="AW118" s="72">
        <f t="shared" si="37"/>
        <v>1.7055403673158696</v>
      </c>
      <c r="AX118" s="72">
        <f t="shared" si="38"/>
        <v>706.22329126994487</v>
      </c>
      <c r="AY118" s="72">
        <f t="shared" si="39"/>
        <v>368.42285781488738</v>
      </c>
      <c r="AZ118" s="72">
        <f t="shared" si="40"/>
        <v>7.429124483316539E-2</v>
      </c>
      <c r="BA118" s="72">
        <f t="shared" si="41"/>
        <v>0.57903229757479946</v>
      </c>
      <c r="BB118" s="72">
        <f t="shared" si="42"/>
        <v>1.3825630248413219</v>
      </c>
      <c r="BC118" s="72">
        <f t="shared" si="43"/>
        <v>1.7055403709539154</v>
      </c>
      <c r="BD118" s="72">
        <f t="shared" si="44"/>
        <v>706.22328833895233</v>
      </c>
      <c r="BE118" s="72">
        <f t="shared" si="45"/>
        <v>368.42285770596504</v>
      </c>
      <c r="BF118" s="72">
        <f t="shared" si="46"/>
        <v>7.4291244805966994E-2</v>
      </c>
      <c r="BG118" s="72">
        <f t="shared" si="47"/>
        <v>0.57903229724820204</v>
      </c>
      <c r="BH118" s="72">
        <f t="shared" si="48"/>
        <v>1.3825630250248413</v>
      </c>
      <c r="BI118" s="72">
        <f t="shared" si="49"/>
        <v>1.7055403711234682</v>
      </c>
      <c r="BJ118" s="72">
        <f t="shared" si="50"/>
        <v>706.2232882023518</v>
      </c>
      <c r="BK118" s="72">
        <f t="shared" si="51"/>
        <v>368.4228577008887</v>
      </c>
      <c r="BL118" s="72">
        <f t="shared" si="52"/>
        <v>7.4291244804699411E-2</v>
      </c>
      <c r="BM118" s="72">
        <f t="shared" si="53"/>
        <v>0.57903229723298077</v>
      </c>
      <c r="BN118" s="72">
        <f t="shared" si="54"/>
        <v>1.3825630250333942</v>
      </c>
      <c r="BO118" s="72">
        <f t="shared" si="55"/>
        <v>1.7055403711313704</v>
      </c>
      <c r="BP118" s="72">
        <f t="shared" si="56"/>
        <v>706.22328819598545</v>
      </c>
      <c r="BQ118" s="72">
        <f t="shared" si="57"/>
        <v>368.42285770065212</v>
      </c>
      <c r="BR118" s="72">
        <f t="shared" si="58"/>
        <v>7.4291244804640305E-2</v>
      </c>
      <c r="BS118" s="72">
        <f t="shared" si="59"/>
        <v>0.57903229723227123</v>
      </c>
      <c r="BT118" s="72">
        <f t="shared" si="60"/>
        <v>1.3825630250337932</v>
      </c>
      <c r="BU118" s="72">
        <f t="shared" si="61"/>
        <v>1.7055403711317385</v>
      </c>
      <c r="BV118" s="72">
        <f t="shared" si="62"/>
        <v>706.22328819568895</v>
      </c>
      <c r="BW118" s="72">
        <f t="shared" si="63"/>
        <v>368.42285770064109</v>
      </c>
      <c r="BX118" s="72">
        <f t="shared" si="64"/>
        <v>7.4291244804637571E-2</v>
      </c>
      <c r="BY118" s="72">
        <f t="shared" si="65"/>
        <v>0.57903229723223826</v>
      </c>
      <c r="BZ118" s="72">
        <f t="shared" si="66"/>
        <v>1.3825630250338117</v>
      </c>
      <c r="CA118" s="72">
        <f t="shared" si="67"/>
        <v>1.7055403711317558</v>
      </c>
      <c r="CB118" s="72">
        <f t="shared" si="68"/>
        <v>706.22328819567451</v>
      </c>
      <c r="CC118" s="72">
        <f t="shared" si="69"/>
        <v>368.42285770064052</v>
      </c>
      <c r="CD118" s="72">
        <f t="shared" si="70"/>
        <v>7.4291244804637432E-2</v>
      </c>
      <c r="CE118" s="72">
        <f t="shared" si="71"/>
        <v>0.57903229723223648</v>
      </c>
      <c r="CF118" s="72">
        <f t="shared" si="72"/>
        <v>1.3825630250338128</v>
      </c>
      <c r="CG118" s="72">
        <f t="shared" si="73"/>
        <v>1.7055403711317567</v>
      </c>
      <c r="CH118" s="72">
        <f t="shared" si="74"/>
        <v>706.22328819567417</v>
      </c>
      <c r="CI118" s="72">
        <f t="shared" si="75"/>
        <v>368.42285770064052</v>
      </c>
      <c r="CJ118" s="72">
        <f t="shared" si="76"/>
        <v>7.4291244804637432E-2</v>
      </c>
      <c r="CK118" s="72">
        <f t="shared" si="77"/>
        <v>0.57903229723223648</v>
      </c>
      <c r="CL118" s="72">
        <f t="shared" si="78"/>
        <v>1.3825630250338128</v>
      </c>
      <c r="CM118" s="72">
        <f t="shared" si="79"/>
        <v>1.7055403711317567</v>
      </c>
      <c r="CN118" s="72">
        <f t="shared" si="80"/>
        <v>706.22328819567417</v>
      </c>
      <c r="CO118" s="72">
        <f t="shared" si="81"/>
        <v>368.42285770064052</v>
      </c>
      <c r="CP118" s="72">
        <f t="shared" si="82"/>
        <v>7.4291244804637432E-2</v>
      </c>
      <c r="CQ118" s="72">
        <f t="shared" si="83"/>
        <v>0.57903229723223648</v>
      </c>
      <c r="CR118" s="72">
        <f t="shared" si="84"/>
        <v>1.3825630250338128</v>
      </c>
      <c r="CS118" s="72">
        <f t="shared" si="85"/>
        <v>1.7055403711317567</v>
      </c>
      <c r="CT118" s="72">
        <f t="shared" si="86"/>
        <v>706.22328819567417</v>
      </c>
      <c r="CU118" s="72">
        <f t="shared" si="87"/>
        <v>368.42285770064052</v>
      </c>
      <c r="CV118" s="72">
        <f t="shared" si="88"/>
        <v>7.4291244804637432E-2</v>
      </c>
      <c r="CW118" s="72">
        <f t="shared" si="89"/>
        <v>0.57903229723223648</v>
      </c>
      <c r="CX118" s="72">
        <f t="shared" si="90"/>
        <v>1.3825630250338128</v>
      </c>
      <c r="CY118" s="72">
        <f t="shared" si="91"/>
        <v>1.7055403711317567</v>
      </c>
      <c r="CZ118" s="72">
        <f t="shared" si="92"/>
        <v>706.22328819567417</v>
      </c>
      <c r="DA118" s="72">
        <f t="shared" si="93"/>
        <v>368.42285770064052</v>
      </c>
      <c r="DB118" s="72">
        <f t="shared" si="94"/>
        <v>7.4291244804637432E-2</v>
      </c>
      <c r="DC118" s="72">
        <f t="shared" si="95"/>
        <v>0.57903229723223648</v>
      </c>
      <c r="DD118" s="72">
        <f t="shared" si="96"/>
        <v>1.3825630250338128</v>
      </c>
      <c r="DE118" s="72">
        <f t="shared" si="97"/>
        <v>1.7055403711317567</v>
      </c>
      <c r="DF118" s="72">
        <f t="shared" si="98"/>
        <v>706.22328819567417</v>
      </c>
      <c r="DG118" s="72">
        <f t="shared" si="99"/>
        <v>368.42285770064052</v>
      </c>
      <c r="DH118" s="72">
        <f t="shared" si="100"/>
        <v>7.4291244804637432E-2</v>
      </c>
      <c r="DI118" s="72">
        <f t="shared" si="101"/>
        <v>0.57903229723223648</v>
      </c>
      <c r="DJ118" s="72">
        <f t="shared" si="102"/>
        <v>1.3825630250338128</v>
      </c>
      <c r="DK118" s="72">
        <f t="shared" si="103"/>
        <v>1.7055403711317567</v>
      </c>
      <c r="DL118" s="72">
        <f t="shared" si="104"/>
        <v>706.22328819567417</v>
      </c>
      <c r="DM118" s="72">
        <f t="shared" si="105"/>
        <v>368.42285770064052</v>
      </c>
      <c r="DN118" s="72">
        <f t="shared" si="106"/>
        <v>7.4291244804637432E-2</v>
      </c>
      <c r="DO118" s="72">
        <f t="shared" si="107"/>
        <v>0.57903229723223648</v>
      </c>
      <c r="DP118" s="72">
        <f t="shared" si="108"/>
        <v>1.3825630250338128</v>
      </c>
      <c r="DQ118" s="72">
        <f t="shared" si="109"/>
        <v>1.7055403711317567</v>
      </c>
      <c r="DR118" s="72">
        <f t="shared" si="110"/>
        <v>706.22328819567417</v>
      </c>
      <c r="DS118" s="72">
        <f t="shared" si="111"/>
        <v>368.42285770064052</v>
      </c>
      <c r="DT118" s="72">
        <f t="shared" si="112"/>
        <v>7.4291244804637432E-2</v>
      </c>
      <c r="DU118" s="72">
        <f t="shared" si="113"/>
        <v>0.57903229723223648</v>
      </c>
      <c r="DV118" s="72">
        <f t="shared" si="114"/>
        <v>1.3825630250338128</v>
      </c>
      <c r="DW118" s="72">
        <f t="shared" si="115"/>
        <v>1.7055403711317567</v>
      </c>
      <c r="DX118" s="72">
        <f t="shared" si="116"/>
        <v>706.22328819567417</v>
      </c>
      <c r="DY118" s="72">
        <f t="shared" si="117"/>
        <v>368.42285770064052</v>
      </c>
      <c r="DZ118" s="72">
        <f t="shared" si="118"/>
        <v>7.4291244804637432E-2</v>
      </c>
      <c r="EA118" s="72">
        <f t="shared" si="119"/>
        <v>0.57903229723223648</v>
      </c>
      <c r="EB118" s="72">
        <f t="shared" si="120"/>
        <v>1.3825630250338128</v>
      </c>
      <c r="EC118" s="72">
        <f t="shared" si="121"/>
        <v>1.7055403711317567</v>
      </c>
      <c r="ED118" s="72">
        <f t="shared" si="122"/>
        <v>706.22328819567417</v>
      </c>
      <c r="EE118" s="72">
        <f t="shared" si="123"/>
        <v>368.42285770064052</v>
      </c>
      <c r="EF118" s="72">
        <f t="shared" si="124"/>
        <v>7.4291244804637432E-2</v>
      </c>
      <c r="EG118" s="72">
        <f t="shared" si="125"/>
        <v>0.57903229723223648</v>
      </c>
      <c r="EH118" s="72">
        <f t="shared" si="126"/>
        <v>1.3825630250338128</v>
      </c>
      <c r="EI118" s="72">
        <f t="shared" si="127"/>
        <v>1.7055403711317567</v>
      </c>
      <c r="EJ118" s="72">
        <f t="shared" si="128"/>
        <v>0.47200850316718057</v>
      </c>
      <c r="EK118" s="72">
        <f t="shared" si="129"/>
        <v>203.49114386115298</v>
      </c>
      <c r="EL118" s="71"/>
      <c r="EM118" s="71"/>
      <c r="EN118" s="71"/>
    </row>
    <row r="119" spans="14:144" x14ac:dyDescent="0.3">
      <c r="N119" s="73">
        <v>0.51</v>
      </c>
      <c r="O119" s="72">
        <f t="shared" si="130"/>
        <v>380.37702686240266</v>
      </c>
      <c r="P119" s="72">
        <f t="shared" si="131"/>
        <v>7.7239442108021514E-2</v>
      </c>
      <c r="Q119" s="72">
        <f t="shared" si="132"/>
        <v>0.61481165902272117</v>
      </c>
      <c r="R119" s="72">
        <f t="shared" si="12"/>
        <v>1.3443837097660754</v>
      </c>
      <c r="S119" s="72">
        <f t="shared" si="13"/>
        <v>1.7108947136179113</v>
      </c>
      <c r="T119" s="72">
        <f t="shared" si="133"/>
        <v>720.58200395928111</v>
      </c>
      <c r="U119" s="72">
        <f t="shared" si="134"/>
        <v>368.95207810218449</v>
      </c>
      <c r="V119" s="72">
        <f t="shared" si="135"/>
        <v>7.4423321335961148E-2</v>
      </c>
      <c r="W119" s="72">
        <f t="shared" si="136"/>
        <v>0.5806190298877596</v>
      </c>
      <c r="X119" s="72">
        <f t="shared" si="14"/>
        <v>1.3622031663460681</v>
      </c>
      <c r="Y119" s="72">
        <f t="shared" si="15"/>
        <v>1.7295764468197758</v>
      </c>
      <c r="Z119" s="72">
        <f t="shared" si="137"/>
        <v>707.13734312887175</v>
      </c>
      <c r="AA119" s="72">
        <f t="shared" si="138"/>
        <v>368.45680810730653</v>
      </c>
      <c r="AB119" s="72">
        <f t="shared" si="16"/>
        <v>7.429972208305223E-2</v>
      </c>
      <c r="AC119" s="72">
        <f t="shared" si="17"/>
        <v>0.5791340952536258</v>
      </c>
      <c r="AD119" s="72">
        <f t="shared" si="18"/>
        <v>1.3630001267141429</v>
      </c>
      <c r="AE119" s="72">
        <f t="shared" si="19"/>
        <v>1.7303902882142519</v>
      </c>
      <c r="AF119" s="72">
        <f t="shared" si="20"/>
        <v>706.51807615383768</v>
      </c>
      <c r="AG119" s="72">
        <f t="shared" si="21"/>
        <v>368.43381082588576</v>
      </c>
      <c r="AH119" s="72">
        <f t="shared" si="22"/>
        <v>7.4293979820465095E-2</v>
      </c>
      <c r="AI119" s="72">
        <f t="shared" si="23"/>
        <v>0.57906513953951688</v>
      </c>
      <c r="AJ119" s="72">
        <f t="shared" si="24"/>
        <v>1.363037183137366</v>
      </c>
      <c r="AK119" s="72">
        <f t="shared" si="25"/>
        <v>1.7304280851689215</v>
      </c>
      <c r="AL119" s="72">
        <f t="shared" si="26"/>
        <v>706.48924378329116</v>
      </c>
      <c r="AM119" s="72">
        <f t="shared" si="27"/>
        <v>368.43273969684003</v>
      </c>
      <c r="AN119" s="72">
        <f t="shared" si="28"/>
        <v>7.4293712360274294E-2</v>
      </c>
      <c r="AO119" s="72">
        <f t="shared" si="29"/>
        <v>0.57906192782551114</v>
      </c>
      <c r="AP119" s="72">
        <f t="shared" si="30"/>
        <v>1.3630389091990258</v>
      </c>
      <c r="AQ119" s="72">
        <f t="shared" si="31"/>
        <v>1.7304298456279348</v>
      </c>
      <c r="AR119" s="72">
        <f t="shared" si="32"/>
        <v>706.48790070931602</v>
      </c>
      <c r="AS119" s="72">
        <f t="shared" si="33"/>
        <v>368.43268980046844</v>
      </c>
      <c r="AT119" s="72">
        <f t="shared" si="34"/>
        <v>7.4293699901169949E-2</v>
      </c>
      <c r="AU119" s="72">
        <f t="shared" si="35"/>
        <v>0.57906177821431459</v>
      </c>
      <c r="AV119" s="72">
        <f t="shared" si="36"/>
        <v>1.3630389896043404</v>
      </c>
      <c r="AW119" s="72">
        <f t="shared" si="37"/>
        <v>1.7304299276353772</v>
      </c>
      <c r="AX119" s="72">
        <f t="shared" si="38"/>
        <v>706.48783814457818</v>
      </c>
      <c r="AY119" s="72">
        <f t="shared" si="39"/>
        <v>368.43268747613195</v>
      </c>
      <c r="AZ119" s="72">
        <f t="shared" si="40"/>
        <v>7.4293699320784001E-2</v>
      </c>
      <c r="BA119" s="72">
        <f t="shared" si="41"/>
        <v>0.57906177124493496</v>
      </c>
      <c r="BB119" s="72">
        <f t="shared" si="42"/>
        <v>1.3630389933498843</v>
      </c>
      <c r="BC119" s="72">
        <f t="shared" si="43"/>
        <v>1.7304299314555525</v>
      </c>
      <c r="BD119" s="72">
        <f t="shared" si="44"/>
        <v>706.48783523010684</v>
      </c>
      <c r="BE119" s="72">
        <f t="shared" si="45"/>
        <v>368.4326873678566</v>
      </c>
      <c r="BF119" s="72">
        <f t="shared" si="46"/>
        <v>7.4293699293747725E-2</v>
      </c>
      <c r="BG119" s="72">
        <f t="shared" si="47"/>
        <v>0.57906177092027811</v>
      </c>
      <c r="BH119" s="72">
        <f t="shared" si="48"/>
        <v>1.3630389935243641</v>
      </c>
      <c r="BI119" s="72">
        <f t="shared" si="49"/>
        <v>1.7304299316335088</v>
      </c>
      <c r="BJ119" s="72">
        <f t="shared" si="50"/>
        <v>706.48783509434134</v>
      </c>
      <c r="BK119" s="72">
        <f t="shared" si="51"/>
        <v>368.43268736281277</v>
      </c>
      <c r="BL119" s="72">
        <f t="shared" si="52"/>
        <v>7.4293699292488261E-2</v>
      </c>
      <c r="BM119" s="72">
        <f t="shared" si="53"/>
        <v>0.57906177090515443</v>
      </c>
      <c r="BN119" s="72">
        <f t="shared" si="54"/>
        <v>1.363038993532492</v>
      </c>
      <c r="BO119" s="72">
        <f t="shared" si="55"/>
        <v>1.7304299316417988</v>
      </c>
      <c r="BP119" s="72">
        <f t="shared" si="56"/>
        <v>706.48783508801671</v>
      </c>
      <c r="BQ119" s="72">
        <f t="shared" si="57"/>
        <v>368.43268736257789</v>
      </c>
      <c r="BR119" s="72">
        <f t="shared" si="58"/>
        <v>7.4293699292429627E-2</v>
      </c>
      <c r="BS119" s="72">
        <f t="shared" si="59"/>
        <v>0.5790617709044501</v>
      </c>
      <c r="BT119" s="72">
        <f t="shared" si="60"/>
        <v>1.3630389935328704</v>
      </c>
      <c r="BU119" s="72">
        <f t="shared" si="61"/>
        <v>1.7304299316421849</v>
      </c>
      <c r="BV119" s="72">
        <f t="shared" si="62"/>
        <v>706.48783508772203</v>
      </c>
      <c r="BW119" s="72">
        <f t="shared" si="63"/>
        <v>368.43268736256687</v>
      </c>
      <c r="BX119" s="72">
        <f t="shared" si="64"/>
        <v>7.4293699292426879E-2</v>
      </c>
      <c r="BY119" s="72">
        <f t="shared" si="65"/>
        <v>0.57906177090441713</v>
      </c>
      <c r="BZ119" s="72">
        <f t="shared" si="66"/>
        <v>1.3630389935328882</v>
      </c>
      <c r="CA119" s="72">
        <f t="shared" si="67"/>
        <v>1.7304299316422029</v>
      </c>
      <c r="CB119" s="72">
        <f t="shared" si="68"/>
        <v>706.48783508770794</v>
      </c>
      <c r="CC119" s="72">
        <f t="shared" si="69"/>
        <v>368.43268736256641</v>
      </c>
      <c r="CD119" s="72">
        <f t="shared" si="70"/>
        <v>7.4293699292426754E-2</v>
      </c>
      <c r="CE119" s="72">
        <f t="shared" si="71"/>
        <v>0.5790617709044158</v>
      </c>
      <c r="CF119" s="72">
        <f t="shared" si="72"/>
        <v>1.3630389935328888</v>
      </c>
      <c r="CG119" s="72">
        <f t="shared" si="73"/>
        <v>1.7304299316422036</v>
      </c>
      <c r="CH119" s="72">
        <f t="shared" si="74"/>
        <v>706.48783508770771</v>
      </c>
      <c r="CI119" s="72">
        <f t="shared" si="75"/>
        <v>368.43268736256641</v>
      </c>
      <c r="CJ119" s="72">
        <f t="shared" si="76"/>
        <v>7.4293699292426754E-2</v>
      </c>
      <c r="CK119" s="72">
        <f t="shared" si="77"/>
        <v>0.5790617709044158</v>
      </c>
      <c r="CL119" s="72">
        <f t="shared" si="78"/>
        <v>1.3630389935328888</v>
      </c>
      <c r="CM119" s="72">
        <f t="shared" si="79"/>
        <v>1.7304299316422036</v>
      </c>
      <c r="CN119" s="72">
        <f t="shared" si="80"/>
        <v>706.48783508770771</v>
      </c>
      <c r="CO119" s="72">
        <f t="shared" si="81"/>
        <v>368.43268736256641</v>
      </c>
      <c r="CP119" s="72">
        <f t="shared" si="82"/>
        <v>7.4293699292426754E-2</v>
      </c>
      <c r="CQ119" s="72">
        <f t="shared" si="83"/>
        <v>0.5790617709044158</v>
      </c>
      <c r="CR119" s="72">
        <f t="shared" si="84"/>
        <v>1.3630389935328888</v>
      </c>
      <c r="CS119" s="72">
        <f t="shared" si="85"/>
        <v>1.7304299316422036</v>
      </c>
      <c r="CT119" s="72">
        <f t="shared" si="86"/>
        <v>706.48783508770771</v>
      </c>
      <c r="CU119" s="72">
        <f t="shared" si="87"/>
        <v>368.43268736256641</v>
      </c>
      <c r="CV119" s="72">
        <f t="shared" si="88"/>
        <v>7.4293699292426754E-2</v>
      </c>
      <c r="CW119" s="72">
        <f t="shared" si="89"/>
        <v>0.5790617709044158</v>
      </c>
      <c r="CX119" s="72">
        <f t="shared" si="90"/>
        <v>1.3630389935328888</v>
      </c>
      <c r="CY119" s="72">
        <f t="shared" si="91"/>
        <v>1.7304299316422036</v>
      </c>
      <c r="CZ119" s="72">
        <f t="shared" si="92"/>
        <v>706.48783508770771</v>
      </c>
      <c r="DA119" s="72">
        <f t="shared" si="93"/>
        <v>368.43268736256641</v>
      </c>
      <c r="DB119" s="72">
        <f t="shared" si="94"/>
        <v>7.4293699292426754E-2</v>
      </c>
      <c r="DC119" s="72">
        <f t="shared" si="95"/>
        <v>0.5790617709044158</v>
      </c>
      <c r="DD119" s="72">
        <f t="shared" si="96"/>
        <v>1.3630389935328888</v>
      </c>
      <c r="DE119" s="72">
        <f t="shared" si="97"/>
        <v>1.7304299316422036</v>
      </c>
      <c r="DF119" s="72">
        <f t="shared" si="98"/>
        <v>706.48783508770771</v>
      </c>
      <c r="DG119" s="72">
        <f t="shared" si="99"/>
        <v>368.43268736256641</v>
      </c>
      <c r="DH119" s="72">
        <f t="shared" si="100"/>
        <v>7.4293699292426754E-2</v>
      </c>
      <c r="DI119" s="72">
        <f t="shared" si="101"/>
        <v>0.5790617709044158</v>
      </c>
      <c r="DJ119" s="72">
        <f t="shared" si="102"/>
        <v>1.3630389935328888</v>
      </c>
      <c r="DK119" s="72">
        <f t="shared" si="103"/>
        <v>1.7304299316422036</v>
      </c>
      <c r="DL119" s="72">
        <f t="shared" si="104"/>
        <v>706.48783508770771</v>
      </c>
      <c r="DM119" s="72">
        <f t="shared" si="105"/>
        <v>368.43268736256641</v>
      </c>
      <c r="DN119" s="72">
        <f t="shared" si="106"/>
        <v>7.4293699292426754E-2</v>
      </c>
      <c r="DO119" s="72">
        <f t="shared" si="107"/>
        <v>0.5790617709044158</v>
      </c>
      <c r="DP119" s="72">
        <f t="shared" si="108"/>
        <v>1.3630389935328888</v>
      </c>
      <c r="DQ119" s="72">
        <f t="shared" si="109"/>
        <v>1.7304299316422036</v>
      </c>
      <c r="DR119" s="72">
        <f t="shared" si="110"/>
        <v>706.48783508770771</v>
      </c>
      <c r="DS119" s="72">
        <f t="shared" si="111"/>
        <v>368.43268736256641</v>
      </c>
      <c r="DT119" s="72">
        <f t="shared" si="112"/>
        <v>7.4293699292426754E-2</v>
      </c>
      <c r="DU119" s="72">
        <f t="shared" si="113"/>
        <v>0.5790617709044158</v>
      </c>
      <c r="DV119" s="72">
        <f t="shared" si="114"/>
        <v>1.3630389935328888</v>
      </c>
      <c r="DW119" s="72">
        <f t="shared" si="115"/>
        <v>1.7304299316422036</v>
      </c>
      <c r="DX119" s="72">
        <f t="shared" si="116"/>
        <v>706.48783508770771</v>
      </c>
      <c r="DY119" s="72">
        <f t="shared" si="117"/>
        <v>368.43268736256641</v>
      </c>
      <c r="DZ119" s="72">
        <f t="shared" si="118"/>
        <v>7.4293699292426754E-2</v>
      </c>
      <c r="EA119" s="72">
        <f t="shared" si="119"/>
        <v>0.5790617709044158</v>
      </c>
      <c r="EB119" s="72">
        <f t="shared" si="120"/>
        <v>1.3630389935328888</v>
      </c>
      <c r="EC119" s="72">
        <f t="shared" si="121"/>
        <v>1.7304299316422036</v>
      </c>
      <c r="ED119" s="72">
        <f t="shared" si="122"/>
        <v>706.48783508770771</v>
      </c>
      <c r="EE119" s="72">
        <f t="shared" si="123"/>
        <v>368.43268736256641</v>
      </c>
      <c r="EF119" s="72">
        <f t="shared" si="124"/>
        <v>7.4293699292426754E-2</v>
      </c>
      <c r="EG119" s="72">
        <f t="shared" si="125"/>
        <v>0.5790617709044158</v>
      </c>
      <c r="EH119" s="72">
        <f t="shared" si="126"/>
        <v>1.3630389935328888</v>
      </c>
      <c r="EI119" s="72">
        <f t="shared" si="127"/>
        <v>1.7304299316422036</v>
      </c>
      <c r="EJ119" s="72">
        <f t="shared" si="128"/>
        <v>0.47482763828284336</v>
      </c>
      <c r="EK119" s="72">
        <f t="shared" si="129"/>
        <v>203.50883725261957</v>
      </c>
      <c r="EL119" s="71"/>
      <c r="EM119" s="71"/>
      <c r="EN119" s="71"/>
    </row>
    <row r="120" spans="14:144" x14ac:dyDescent="0.3">
      <c r="N120" s="73">
        <v>0.52</v>
      </c>
      <c r="O120" s="72">
        <f t="shared" si="130"/>
        <v>380.34478055329504</v>
      </c>
      <c r="P120" s="72">
        <f t="shared" si="131"/>
        <v>7.7231588168994905E-2</v>
      </c>
      <c r="Q120" s="72">
        <f t="shared" si="132"/>
        <v>0.61471534646978954</v>
      </c>
      <c r="R120" s="72">
        <f t="shared" si="12"/>
        <v>1.3265997726278191</v>
      </c>
      <c r="S120" s="72">
        <f t="shared" si="13"/>
        <v>1.735378334110631</v>
      </c>
      <c r="T120" s="72">
        <f t="shared" si="133"/>
        <v>720.86886152500858</v>
      </c>
      <c r="U120" s="72">
        <f t="shared" si="134"/>
        <v>368.96256265295574</v>
      </c>
      <c r="V120" s="72">
        <f t="shared" si="135"/>
        <v>7.442593648501987E-2</v>
      </c>
      <c r="W120" s="72">
        <f t="shared" si="136"/>
        <v>0.58065046298183742</v>
      </c>
      <c r="X120" s="72">
        <f t="shared" si="14"/>
        <v>1.343569027571432</v>
      </c>
      <c r="Y120" s="72">
        <f t="shared" si="15"/>
        <v>1.755017434108034</v>
      </c>
      <c r="Z120" s="72">
        <f t="shared" si="137"/>
        <v>707.46881077612829</v>
      </c>
      <c r="AA120" s="72">
        <f t="shared" si="138"/>
        <v>368.46911082052327</v>
      </c>
      <c r="AB120" s="72">
        <f t="shared" si="16"/>
        <v>7.4302793873610287E-2</v>
      </c>
      <c r="AC120" s="72">
        <f t="shared" si="17"/>
        <v>0.57917098390180433</v>
      </c>
      <c r="AD120" s="72">
        <f t="shared" si="18"/>
        <v>1.3443282020318836</v>
      </c>
      <c r="AE120" s="72">
        <f t="shared" si="19"/>
        <v>1.7558734494055452</v>
      </c>
      <c r="AF120" s="72">
        <f t="shared" si="20"/>
        <v>706.85178029663655</v>
      </c>
      <c r="AG120" s="72">
        <f t="shared" si="21"/>
        <v>368.4462054090028</v>
      </c>
      <c r="AH120" s="72">
        <f t="shared" si="22"/>
        <v>7.4297074696319951E-2</v>
      </c>
      <c r="AI120" s="72">
        <f t="shared" si="23"/>
        <v>0.57910230386555905</v>
      </c>
      <c r="AJ120" s="72">
        <f t="shared" si="24"/>
        <v>1.3443634904408219</v>
      </c>
      <c r="AK120" s="72">
        <f t="shared" si="25"/>
        <v>1.755913192940288</v>
      </c>
      <c r="AL120" s="72">
        <f t="shared" si="26"/>
        <v>706.82306183583194</v>
      </c>
      <c r="AM120" s="72">
        <f t="shared" si="27"/>
        <v>368.44513892378984</v>
      </c>
      <c r="AN120" s="72">
        <f t="shared" si="28"/>
        <v>7.4296808402516193E-2</v>
      </c>
      <c r="AO120" s="72">
        <f t="shared" si="29"/>
        <v>0.57909910608572401</v>
      </c>
      <c r="AP120" s="72">
        <f t="shared" si="30"/>
        <v>1.3443651335883056</v>
      </c>
      <c r="AQ120" s="72">
        <f t="shared" si="31"/>
        <v>1.7559150434333544</v>
      </c>
      <c r="AR120" s="72">
        <f t="shared" si="32"/>
        <v>706.82172452656175</v>
      </c>
      <c r="AS120" s="72">
        <f t="shared" si="33"/>
        <v>368.44508926077447</v>
      </c>
      <c r="AT120" s="72">
        <f t="shared" si="34"/>
        <v>7.4296796001998705E-2</v>
      </c>
      <c r="AU120" s="72">
        <f t="shared" si="35"/>
        <v>0.5790989571746944</v>
      </c>
      <c r="AV120" s="72">
        <f t="shared" si="36"/>
        <v>1.3443652101049797</v>
      </c>
      <c r="AW120" s="72">
        <f t="shared" si="37"/>
        <v>1.7559151296053015</v>
      </c>
      <c r="AX120" s="72">
        <f t="shared" si="38"/>
        <v>706.82166225172227</v>
      </c>
      <c r="AY120" s="72">
        <f t="shared" si="39"/>
        <v>368.44508694810156</v>
      </c>
      <c r="AZ120" s="72">
        <f t="shared" si="40"/>
        <v>7.4296795424539958E-2</v>
      </c>
      <c r="BA120" s="72">
        <f t="shared" si="41"/>
        <v>0.57909895024030855</v>
      </c>
      <c r="BB120" s="72">
        <f t="shared" si="42"/>
        <v>1.3443652136681554</v>
      </c>
      <c r="BC120" s="72">
        <f t="shared" si="43"/>
        <v>1.7559151336180969</v>
      </c>
      <c r="BD120" s="72">
        <f t="shared" si="44"/>
        <v>706.82165935174964</v>
      </c>
      <c r="BE120" s="72">
        <f t="shared" si="45"/>
        <v>368.44508684040647</v>
      </c>
      <c r="BF120" s="72">
        <f t="shared" si="46"/>
        <v>7.4296795397649232E-2</v>
      </c>
      <c r="BG120" s="72">
        <f t="shared" si="47"/>
        <v>0.57909894991739241</v>
      </c>
      <c r="BH120" s="72">
        <f t="shared" si="48"/>
        <v>1.3443652138340834</v>
      </c>
      <c r="BI120" s="72">
        <f t="shared" si="49"/>
        <v>1.7559151338049626</v>
      </c>
      <c r="BJ120" s="72">
        <f t="shared" si="50"/>
        <v>706.82165921670628</v>
      </c>
      <c r="BK120" s="72">
        <f t="shared" si="51"/>
        <v>368.44508683539152</v>
      </c>
      <c r="BL120" s="72">
        <f t="shared" si="52"/>
        <v>7.4296795396397025E-2</v>
      </c>
      <c r="BM120" s="72">
        <f t="shared" si="53"/>
        <v>0.57909894990235544</v>
      </c>
      <c r="BN120" s="72">
        <f t="shared" si="54"/>
        <v>1.3443652138418101</v>
      </c>
      <c r="BO120" s="72">
        <f t="shared" si="55"/>
        <v>1.7559151338136638</v>
      </c>
      <c r="BP120" s="72">
        <f t="shared" si="56"/>
        <v>706.82165921041747</v>
      </c>
      <c r="BQ120" s="72">
        <f t="shared" si="57"/>
        <v>368.44508683515801</v>
      </c>
      <c r="BR120" s="72">
        <f t="shared" si="58"/>
        <v>7.4296795396338725E-2</v>
      </c>
      <c r="BS120" s="72">
        <f t="shared" si="59"/>
        <v>0.57909894990165534</v>
      </c>
      <c r="BT120" s="72">
        <f t="shared" si="60"/>
        <v>1.3443652138421698</v>
      </c>
      <c r="BU120" s="72">
        <f t="shared" si="61"/>
        <v>1.7559151338140691</v>
      </c>
      <c r="BV120" s="72">
        <f t="shared" si="62"/>
        <v>706.82165921012461</v>
      </c>
      <c r="BW120" s="72">
        <f t="shared" si="63"/>
        <v>368.44508683514709</v>
      </c>
      <c r="BX120" s="72">
        <f t="shared" si="64"/>
        <v>7.4296795396336004E-2</v>
      </c>
      <c r="BY120" s="72">
        <f t="shared" si="65"/>
        <v>0.57909894990162258</v>
      </c>
      <c r="BZ120" s="72">
        <f t="shared" si="66"/>
        <v>1.3443652138421867</v>
      </c>
      <c r="CA120" s="72">
        <f t="shared" si="67"/>
        <v>1.7559151338140879</v>
      </c>
      <c r="CB120" s="72">
        <f t="shared" si="68"/>
        <v>706.82165921011108</v>
      </c>
      <c r="CC120" s="72">
        <f t="shared" si="69"/>
        <v>368.44508683514653</v>
      </c>
      <c r="CD120" s="72">
        <f t="shared" si="70"/>
        <v>7.4296795396335852E-2</v>
      </c>
      <c r="CE120" s="72">
        <f t="shared" si="71"/>
        <v>0.57909894990162081</v>
      </c>
      <c r="CF120" s="72">
        <f t="shared" si="72"/>
        <v>1.3443652138421873</v>
      </c>
      <c r="CG120" s="72">
        <f t="shared" si="73"/>
        <v>1.7559151338140893</v>
      </c>
      <c r="CH120" s="72">
        <f t="shared" si="74"/>
        <v>706.82165921011074</v>
      </c>
      <c r="CI120" s="72">
        <f t="shared" si="75"/>
        <v>368.44508683514653</v>
      </c>
      <c r="CJ120" s="72">
        <f t="shared" si="76"/>
        <v>7.4296795396335852E-2</v>
      </c>
      <c r="CK120" s="72">
        <f t="shared" si="77"/>
        <v>0.57909894990162081</v>
      </c>
      <c r="CL120" s="72">
        <f t="shared" si="78"/>
        <v>1.3443652138421873</v>
      </c>
      <c r="CM120" s="72">
        <f t="shared" si="79"/>
        <v>1.7559151338140893</v>
      </c>
      <c r="CN120" s="72">
        <f t="shared" si="80"/>
        <v>706.82165921011074</v>
      </c>
      <c r="CO120" s="72">
        <f t="shared" si="81"/>
        <v>368.44508683514653</v>
      </c>
      <c r="CP120" s="72">
        <f t="shared" si="82"/>
        <v>7.4296795396335852E-2</v>
      </c>
      <c r="CQ120" s="72">
        <f t="shared" si="83"/>
        <v>0.57909894990162081</v>
      </c>
      <c r="CR120" s="72">
        <f t="shared" si="84"/>
        <v>1.3443652138421873</v>
      </c>
      <c r="CS120" s="72">
        <f t="shared" si="85"/>
        <v>1.7559151338140893</v>
      </c>
      <c r="CT120" s="72">
        <f t="shared" si="86"/>
        <v>706.82165921011074</v>
      </c>
      <c r="CU120" s="72">
        <f t="shared" si="87"/>
        <v>368.44508683514653</v>
      </c>
      <c r="CV120" s="72">
        <f t="shared" si="88"/>
        <v>7.4296795396335852E-2</v>
      </c>
      <c r="CW120" s="72">
        <f t="shared" si="89"/>
        <v>0.57909894990162081</v>
      </c>
      <c r="CX120" s="72">
        <f t="shared" si="90"/>
        <v>1.3443652138421873</v>
      </c>
      <c r="CY120" s="72">
        <f t="shared" si="91"/>
        <v>1.7559151338140893</v>
      </c>
      <c r="CZ120" s="72">
        <f t="shared" si="92"/>
        <v>706.82165921011074</v>
      </c>
      <c r="DA120" s="72">
        <f t="shared" si="93"/>
        <v>368.44508683514653</v>
      </c>
      <c r="DB120" s="72">
        <f t="shared" si="94"/>
        <v>7.4296795396335852E-2</v>
      </c>
      <c r="DC120" s="72">
        <f t="shared" si="95"/>
        <v>0.57909894990162081</v>
      </c>
      <c r="DD120" s="72">
        <f t="shared" si="96"/>
        <v>1.3443652138421873</v>
      </c>
      <c r="DE120" s="72">
        <f t="shared" si="97"/>
        <v>1.7559151338140893</v>
      </c>
      <c r="DF120" s="72">
        <f t="shared" si="98"/>
        <v>706.82165921011074</v>
      </c>
      <c r="DG120" s="72">
        <f t="shared" si="99"/>
        <v>368.44508683514653</v>
      </c>
      <c r="DH120" s="72">
        <f t="shared" si="100"/>
        <v>7.4296795396335852E-2</v>
      </c>
      <c r="DI120" s="72">
        <f t="shared" si="101"/>
        <v>0.57909894990162081</v>
      </c>
      <c r="DJ120" s="72">
        <f t="shared" si="102"/>
        <v>1.3443652138421873</v>
      </c>
      <c r="DK120" s="72">
        <f t="shared" si="103"/>
        <v>1.7559151338140893</v>
      </c>
      <c r="DL120" s="72">
        <f t="shared" si="104"/>
        <v>706.82165921011074</v>
      </c>
      <c r="DM120" s="72">
        <f t="shared" si="105"/>
        <v>368.44508683514653</v>
      </c>
      <c r="DN120" s="72">
        <f t="shared" si="106"/>
        <v>7.4296795396335852E-2</v>
      </c>
      <c r="DO120" s="72">
        <f t="shared" si="107"/>
        <v>0.57909894990162081</v>
      </c>
      <c r="DP120" s="72">
        <f t="shared" si="108"/>
        <v>1.3443652138421873</v>
      </c>
      <c r="DQ120" s="72">
        <f t="shared" si="109"/>
        <v>1.7559151338140893</v>
      </c>
      <c r="DR120" s="72">
        <f t="shared" si="110"/>
        <v>706.82165921011074</v>
      </c>
      <c r="DS120" s="72">
        <f t="shared" si="111"/>
        <v>368.44508683514653</v>
      </c>
      <c r="DT120" s="72">
        <f t="shared" si="112"/>
        <v>7.4296795396335852E-2</v>
      </c>
      <c r="DU120" s="72">
        <f t="shared" si="113"/>
        <v>0.57909894990162081</v>
      </c>
      <c r="DV120" s="72">
        <f t="shared" si="114"/>
        <v>1.3443652138421873</v>
      </c>
      <c r="DW120" s="72">
        <f t="shared" si="115"/>
        <v>1.7559151338140893</v>
      </c>
      <c r="DX120" s="72">
        <f t="shared" si="116"/>
        <v>706.82165921011074</v>
      </c>
      <c r="DY120" s="72">
        <f t="shared" si="117"/>
        <v>368.44508683514653</v>
      </c>
      <c r="DZ120" s="72">
        <f t="shared" si="118"/>
        <v>7.4296795396335852E-2</v>
      </c>
      <c r="EA120" s="72">
        <f t="shared" si="119"/>
        <v>0.57909894990162081</v>
      </c>
      <c r="EB120" s="72">
        <f t="shared" si="120"/>
        <v>1.3443652138421873</v>
      </c>
      <c r="EC120" s="72">
        <f t="shared" si="121"/>
        <v>1.7559151338140893</v>
      </c>
      <c r="ED120" s="72">
        <f t="shared" si="122"/>
        <v>706.82165921011074</v>
      </c>
      <c r="EE120" s="72">
        <f t="shared" si="123"/>
        <v>368.44508683514653</v>
      </c>
      <c r="EF120" s="72">
        <f t="shared" si="124"/>
        <v>7.4296795396335852E-2</v>
      </c>
      <c r="EG120" s="72">
        <f t="shared" si="125"/>
        <v>0.57909894990162081</v>
      </c>
      <c r="EH120" s="72">
        <f t="shared" si="126"/>
        <v>1.3443652138421873</v>
      </c>
      <c r="EI120" s="72">
        <f t="shared" si="127"/>
        <v>1.7559151338140893</v>
      </c>
      <c r="EJ120" s="72">
        <f t="shared" si="128"/>
        <v>0.47773086912935042</v>
      </c>
      <c r="EK120" s="72">
        <f t="shared" si="129"/>
        <v>203.5311563032638</v>
      </c>
      <c r="EL120" s="71"/>
      <c r="EM120" s="71"/>
      <c r="EN120" s="71"/>
    </row>
    <row r="121" spans="14:144" x14ac:dyDescent="0.3">
      <c r="N121" s="73">
        <v>0.53</v>
      </c>
      <c r="O121" s="72">
        <f t="shared" si="130"/>
        <v>380.31253424418742</v>
      </c>
      <c r="P121" s="72">
        <f t="shared" si="131"/>
        <v>7.7223733696928781E-2</v>
      </c>
      <c r="Q121" s="72">
        <f t="shared" si="132"/>
        <v>0.61461903267593399</v>
      </c>
      <c r="R121" s="72">
        <f t="shared" si="12"/>
        <v>1.3095899478031885</v>
      </c>
      <c r="S121" s="72">
        <f t="shared" si="13"/>
        <v>1.760431846186473</v>
      </c>
      <c r="T121" s="72">
        <f t="shared" si="133"/>
        <v>721.22839397296354</v>
      </c>
      <c r="U121" s="72">
        <f t="shared" si="134"/>
        <v>368.97569863133504</v>
      </c>
      <c r="V121" s="72">
        <f t="shared" si="135"/>
        <v>7.4429212896448799E-2</v>
      </c>
      <c r="W121" s="72">
        <f t="shared" si="136"/>
        <v>0.58068984504007626</v>
      </c>
      <c r="X121" s="72">
        <f t="shared" si="14"/>
        <v>1.3257394632195008</v>
      </c>
      <c r="Y121" s="72">
        <f t="shared" si="15"/>
        <v>1.7810696115608651</v>
      </c>
      <c r="Z121" s="72">
        <f t="shared" si="137"/>
        <v>707.87304799019955</v>
      </c>
      <c r="AA121" s="72">
        <f t="shared" si="138"/>
        <v>368.4841080613129</v>
      </c>
      <c r="AB121" s="72">
        <f t="shared" si="16"/>
        <v>7.430653833889353E-2</v>
      </c>
      <c r="AC121" s="72">
        <f t="shared" si="17"/>
        <v>0.57921595170975482</v>
      </c>
      <c r="AD121" s="72">
        <f t="shared" si="18"/>
        <v>1.3264622952470631</v>
      </c>
      <c r="AE121" s="72">
        <f t="shared" si="19"/>
        <v>1.7819698005773925</v>
      </c>
      <c r="AF121" s="72">
        <f t="shared" si="20"/>
        <v>707.2581783647214</v>
      </c>
      <c r="AG121" s="72">
        <f t="shared" si="21"/>
        <v>368.46129355955077</v>
      </c>
      <c r="AH121" s="72">
        <f t="shared" si="22"/>
        <v>7.4300842037728521E-2</v>
      </c>
      <c r="AI121" s="72">
        <f t="shared" si="23"/>
        <v>0.57914754451713213</v>
      </c>
      <c r="AJ121" s="72">
        <f t="shared" si="24"/>
        <v>1.3264958881001723</v>
      </c>
      <c r="AK121" s="72">
        <f t="shared" si="25"/>
        <v>1.7820115876882265</v>
      </c>
      <c r="AL121" s="72">
        <f t="shared" si="26"/>
        <v>707.2295665932287</v>
      </c>
      <c r="AM121" s="72">
        <f t="shared" si="27"/>
        <v>368.46023153579745</v>
      </c>
      <c r="AN121" s="72">
        <f t="shared" si="28"/>
        <v>7.4300576866192902E-2</v>
      </c>
      <c r="AO121" s="72">
        <f t="shared" si="29"/>
        <v>0.57914436012670678</v>
      </c>
      <c r="AP121" s="72">
        <f t="shared" si="30"/>
        <v>1.3264974519609372</v>
      </c>
      <c r="AQ121" s="72">
        <f t="shared" si="31"/>
        <v>1.7820135329151061</v>
      </c>
      <c r="AR121" s="72">
        <f t="shared" si="32"/>
        <v>707.22823453989895</v>
      </c>
      <c r="AS121" s="72">
        <f t="shared" si="33"/>
        <v>368.46018209122633</v>
      </c>
      <c r="AT121" s="72">
        <f t="shared" si="34"/>
        <v>7.4300564520604698E-2</v>
      </c>
      <c r="AU121" s="72">
        <f t="shared" si="35"/>
        <v>0.57914421187122722</v>
      </c>
      <c r="AV121" s="72">
        <f t="shared" si="36"/>
        <v>1.3264975247697195</v>
      </c>
      <c r="AW121" s="72">
        <f t="shared" si="37"/>
        <v>1.7820136234789534</v>
      </c>
      <c r="AX121" s="72">
        <f t="shared" si="38"/>
        <v>707.22817252322136</v>
      </c>
      <c r="AY121" s="72">
        <f t="shared" si="39"/>
        <v>368.4601797892235</v>
      </c>
      <c r="AZ121" s="72">
        <f t="shared" si="40"/>
        <v>7.4300563945828166E-2</v>
      </c>
      <c r="BA121" s="72">
        <f t="shared" si="41"/>
        <v>0.5791442049688611</v>
      </c>
      <c r="BB121" s="72">
        <f t="shared" si="42"/>
        <v>1.3264975281594962</v>
      </c>
      <c r="BC121" s="72">
        <f t="shared" si="43"/>
        <v>1.7820136276953562</v>
      </c>
      <c r="BD121" s="72">
        <f t="shared" si="44"/>
        <v>707.22816963589503</v>
      </c>
      <c r="BE121" s="72">
        <f t="shared" si="45"/>
        <v>368.46017968204865</v>
      </c>
      <c r="BF121" s="72">
        <f t="shared" si="46"/>
        <v>7.4300563919068141E-2</v>
      </c>
      <c r="BG121" s="72">
        <f t="shared" si="47"/>
        <v>0.57914420464750593</v>
      </c>
      <c r="BH121" s="72">
        <f t="shared" si="48"/>
        <v>1.3264975283173148</v>
      </c>
      <c r="BI121" s="72">
        <f t="shared" si="49"/>
        <v>1.7820136278916605</v>
      </c>
      <c r="BJ121" s="72">
        <f t="shared" si="50"/>
        <v>707.22816950146887</v>
      </c>
      <c r="BK121" s="72">
        <f t="shared" si="51"/>
        <v>368.46017967705882</v>
      </c>
      <c r="BL121" s="72">
        <f t="shared" si="52"/>
        <v>7.4300563917822263E-2</v>
      </c>
      <c r="BM121" s="72">
        <f t="shared" si="53"/>
        <v>0.57914420463254446</v>
      </c>
      <c r="BN121" s="72">
        <f t="shared" si="54"/>
        <v>1.3264975283246623</v>
      </c>
      <c r="BO121" s="72">
        <f t="shared" si="55"/>
        <v>1.7820136279007999</v>
      </c>
      <c r="BP121" s="72">
        <f t="shared" si="56"/>
        <v>707.22816949521086</v>
      </c>
      <c r="BQ121" s="72">
        <f t="shared" si="57"/>
        <v>368.46017967682656</v>
      </c>
      <c r="BR121" s="72">
        <f t="shared" si="58"/>
        <v>7.4300563917764267E-2</v>
      </c>
      <c r="BS121" s="72">
        <f t="shared" si="59"/>
        <v>0.57914420463184801</v>
      </c>
      <c r="BT121" s="72">
        <f t="shared" si="60"/>
        <v>1.3264975283250044</v>
      </c>
      <c r="BU121" s="72">
        <f t="shared" si="61"/>
        <v>1.7820136279012253</v>
      </c>
      <c r="BV121" s="72">
        <f t="shared" si="62"/>
        <v>707.22816949491948</v>
      </c>
      <c r="BW121" s="72">
        <f t="shared" si="63"/>
        <v>368.46017967681576</v>
      </c>
      <c r="BX121" s="72">
        <f t="shared" si="64"/>
        <v>7.4300563917761575E-2</v>
      </c>
      <c r="BY121" s="72">
        <f t="shared" si="65"/>
        <v>0.57914420463181582</v>
      </c>
      <c r="BZ121" s="72">
        <f t="shared" si="66"/>
        <v>1.3264975283250202</v>
      </c>
      <c r="CA121" s="72">
        <f t="shared" si="67"/>
        <v>1.7820136279012451</v>
      </c>
      <c r="CB121" s="72">
        <f t="shared" si="68"/>
        <v>707.22816949490675</v>
      </c>
      <c r="CC121" s="72">
        <f t="shared" si="69"/>
        <v>368.4601796768153</v>
      </c>
      <c r="CD121" s="72">
        <f t="shared" si="70"/>
        <v>7.4300563917761464E-2</v>
      </c>
      <c r="CE121" s="72">
        <f t="shared" si="71"/>
        <v>0.57914420463181437</v>
      </c>
      <c r="CF121" s="72">
        <f t="shared" si="72"/>
        <v>1.3264975283250211</v>
      </c>
      <c r="CG121" s="72">
        <f t="shared" si="73"/>
        <v>1.782013627901246</v>
      </c>
      <c r="CH121" s="72">
        <f t="shared" si="74"/>
        <v>707.22816949490561</v>
      </c>
      <c r="CI121" s="72">
        <f t="shared" si="75"/>
        <v>368.46017967681519</v>
      </c>
      <c r="CJ121" s="72">
        <f t="shared" si="76"/>
        <v>7.4300563917761436E-2</v>
      </c>
      <c r="CK121" s="72">
        <f t="shared" si="77"/>
        <v>0.57914420463181415</v>
      </c>
      <c r="CL121" s="72">
        <f t="shared" si="78"/>
        <v>1.3264975283250211</v>
      </c>
      <c r="CM121" s="72">
        <f t="shared" si="79"/>
        <v>1.782013627901246</v>
      </c>
      <c r="CN121" s="72">
        <f t="shared" si="80"/>
        <v>707.22816949490493</v>
      </c>
      <c r="CO121" s="72">
        <f t="shared" si="81"/>
        <v>368.46017967681519</v>
      </c>
      <c r="CP121" s="72">
        <f t="shared" si="82"/>
        <v>7.4300563917761436E-2</v>
      </c>
      <c r="CQ121" s="72">
        <f t="shared" si="83"/>
        <v>0.57914420463181415</v>
      </c>
      <c r="CR121" s="72">
        <f t="shared" si="84"/>
        <v>1.3264975283250211</v>
      </c>
      <c r="CS121" s="72">
        <f t="shared" si="85"/>
        <v>1.782013627901246</v>
      </c>
      <c r="CT121" s="72">
        <f t="shared" si="86"/>
        <v>707.22816949490493</v>
      </c>
      <c r="CU121" s="72">
        <f t="shared" si="87"/>
        <v>368.46017967681519</v>
      </c>
      <c r="CV121" s="72">
        <f t="shared" si="88"/>
        <v>7.4300563917761436E-2</v>
      </c>
      <c r="CW121" s="72">
        <f t="shared" si="89"/>
        <v>0.57914420463181415</v>
      </c>
      <c r="CX121" s="72">
        <f t="shared" si="90"/>
        <v>1.3264975283250211</v>
      </c>
      <c r="CY121" s="72">
        <f t="shared" si="91"/>
        <v>1.782013627901246</v>
      </c>
      <c r="CZ121" s="72">
        <f t="shared" si="92"/>
        <v>707.22816949490493</v>
      </c>
      <c r="DA121" s="72">
        <f t="shared" si="93"/>
        <v>368.46017967681519</v>
      </c>
      <c r="DB121" s="72">
        <f t="shared" si="94"/>
        <v>7.4300563917761436E-2</v>
      </c>
      <c r="DC121" s="72">
        <f t="shared" si="95"/>
        <v>0.57914420463181415</v>
      </c>
      <c r="DD121" s="72">
        <f t="shared" si="96"/>
        <v>1.3264975283250211</v>
      </c>
      <c r="DE121" s="72">
        <f t="shared" si="97"/>
        <v>1.782013627901246</v>
      </c>
      <c r="DF121" s="72">
        <f t="shared" si="98"/>
        <v>707.22816949490493</v>
      </c>
      <c r="DG121" s="72">
        <f t="shared" si="99"/>
        <v>368.46017967681519</v>
      </c>
      <c r="DH121" s="72">
        <f t="shared" si="100"/>
        <v>7.4300563917761436E-2</v>
      </c>
      <c r="DI121" s="72">
        <f t="shared" si="101"/>
        <v>0.57914420463181415</v>
      </c>
      <c r="DJ121" s="72">
        <f t="shared" si="102"/>
        <v>1.3264975283250211</v>
      </c>
      <c r="DK121" s="72">
        <f t="shared" si="103"/>
        <v>1.782013627901246</v>
      </c>
      <c r="DL121" s="72">
        <f t="shared" si="104"/>
        <v>707.22816949490493</v>
      </c>
      <c r="DM121" s="72">
        <f t="shared" si="105"/>
        <v>368.46017967681519</v>
      </c>
      <c r="DN121" s="72">
        <f t="shared" si="106"/>
        <v>7.4300563917761436E-2</v>
      </c>
      <c r="DO121" s="72">
        <f t="shared" si="107"/>
        <v>0.57914420463181415</v>
      </c>
      <c r="DP121" s="72">
        <f t="shared" si="108"/>
        <v>1.3264975283250211</v>
      </c>
      <c r="DQ121" s="72">
        <f t="shared" si="109"/>
        <v>1.782013627901246</v>
      </c>
      <c r="DR121" s="72">
        <f t="shared" si="110"/>
        <v>707.22816949490493</v>
      </c>
      <c r="DS121" s="72">
        <f t="shared" si="111"/>
        <v>368.46017967681519</v>
      </c>
      <c r="DT121" s="72">
        <f t="shared" si="112"/>
        <v>7.4300563917761436E-2</v>
      </c>
      <c r="DU121" s="72">
        <f t="shared" si="113"/>
        <v>0.57914420463181415</v>
      </c>
      <c r="DV121" s="72">
        <f t="shared" si="114"/>
        <v>1.3264975283250211</v>
      </c>
      <c r="DW121" s="72">
        <f t="shared" si="115"/>
        <v>1.782013627901246</v>
      </c>
      <c r="DX121" s="72">
        <f t="shared" si="116"/>
        <v>707.22816949490493</v>
      </c>
      <c r="DY121" s="72">
        <f t="shared" si="117"/>
        <v>368.46017967681519</v>
      </c>
      <c r="DZ121" s="72">
        <f t="shared" si="118"/>
        <v>7.4300563917761436E-2</v>
      </c>
      <c r="EA121" s="72">
        <f t="shared" si="119"/>
        <v>0.57914420463181415</v>
      </c>
      <c r="EB121" s="72">
        <f t="shared" si="120"/>
        <v>1.3264975283250211</v>
      </c>
      <c r="EC121" s="72">
        <f t="shared" si="121"/>
        <v>1.782013627901246</v>
      </c>
      <c r="ED121" s="72">
        <f t="shared" si="122"/>
        <v>707.22816949490493</v>
      </c>
      <c r="EE121" s="72">
        <f t="shared" si="123"/>
        <v>368.46017967681519</v>
      </c>
      <c r="EF121" s="72">
        <f t="shared" si="124"/>
        <v>7.4300563917761436E-2</v>
      </c>
      <c r="EG121" s="72">
        <f t="shared" si="125"/>
        <v>0.57914420463181415</v>
      </c>
      <c r="EH121" s="72">
        <f t="shared" si="126"/>
        <v>1.3264975283250211</v>
      </c>
      <c r="EI121" s="72">
        <f t="shared" si="127"/>
        <v>1.782013627901246</v>
      </c>
      <c r="EJ121" s="72">
        <f t="shared" si="128"/>
        <v>0.48072278920828759</v>
      </c>
      <c r="EK121" s="72">
        <f t="shared" si="129"/>
        <v>203.55832341826738</v>
      </c>
      <c r="EL121" s="71"/>
      <c r="EM121" s="71"/>
      <c r="EN121" s="71"/>
    </row>
    <row r="122" spans="14:144" x14ac:dyDescent="0.3">
      <c r="N122" s="73">
        <v>0.54</v>
      </c>
      <c r="O122" s="72">
        <f t="shared" si="130"/>
        <v>380.28028793507985</v>
      </c>
      <c r="P122" s="72">
        <f t="shared" si="131"/>
        <v>7.7215878691809486E-2</v>
      </c>
      <c r="Q122" s="72">
        <f t="shared" si="132"/>
        <v>0.61452271764231248</v>
      </c>
      <c r="R122" s="72">
        <f t="shared" si="12"/>
        <v>1.2933149029036148</v>
      </c>
      <c r="S122" s="72">
        <f t="shared" si="13"/>
        <v>1.7860722571062679</v>
      </c>
      <c r="T122" s="72">
        <f t="shared" si="133"/>
        <v>721.6640054716255</v>
      </c>
      <c r="U122" s="72">
        <f t="shared" si="134"/>
        <v>368.99160708435511</v>
      </c>
      <c r="V122" s="72">
        <f t="shared" si="135"/>
        <v>7.443318070679894E-2</v>
      </c>
      <c r="W122" s="72">
        <f t="shared" si="136"/>
        <v>0.58073753888228041</v>
      </c>
      <c r="X122" s="72">
        <f t="shared" si="14"/>
        <v>1.3086736724020842</v>
      </c>
      <c r="Y122" s="72">
        <f t="shared" si="15"/>
        <v>1.8077511724327791</v>
      </c>
      <c r="Z122" s="72">
        <f t="shared" si="137"/>
        <v>708.35369163753421</v>
      </c>
      <c r="AA122" s="72">
        <f t="shared" si="138"/>
        <v>368.50193087547757</v>
      </c>
      <c r="AB122" s="72">
        <f t="shared" si="16"/>
        <v>7.4310988133727093E-2</v>
      </c>
      <c r="AC122" s="72">
        <f t="shared" si="17"/>
        <v>0.57926939151208878</v>
      </c>
      <c r="AD122" s="72">
        <f t="shared" si="18"/>
        <v>1.3093615200487392</v>
      </c>
      <c r="AE122" s="72">
        <f t="shared" si="19"/>
        <v>1.8086976046783736</v>
      </c>
      <c r="AF122" s="72">
        <f t="shared" si="20"/>
        <v>707.74092324516357</v>
      </c>
      <c r="AG122" s="72">
        <f t="shared" si="21"/>
        <v>368.47920699089525</v>
      </c>
      <c r="AH122" s="72">
        <f t="shared" si="22"/>
        <v>7.430531466736999E-2</v>
      </c>
      <c r="AI122" s="72">
        <f t="shared" si="23"/>
        <v>0.57920125633230224</v>
      </c>
      <c r="AJ122" s="72">
        <f t="shared" si="24"/>
        <v>1.3093934849091362</v>
      </c>
      <c r="AK122" s="72">
        <f t="shared" si="25"/>
        <v>1.8087415360040047</v>
      </c>
      <c r="AL122" s="72">
        <f t="shared" si="26"/>
        <v>707.71241194432559</v>
      </c>
      <c r="AM122" s="72">
        <f t="shared" si="27"/>
        <v>368.47814928695959</v>
      </c>
      <c r="AN122" s="72">
        <f t="shared" si="28"/>
        <v>7.4305050584210802E-2</v>
      </c>
      <c r="AO122" s="72">
        <f t="shared" si="29"/>
        <v>0.57919808490874269</v>
      </c>
      <c r="AP122" s="72">
        <f t="shared" si="30"/>
        <v>1.3093949728392589</v>
      </c>
      <c r="AQ122" s="72">
        <f t="shared" si="31"/>
        <v>1.808743580851832</v>
      </c>
      <c r="AR122" s="72">
        <f t="shared" si="32"/>
        <v>707.7110846969814</v>
      </c>
      <c r="AS122" s="72">
        <f t="shared" si="33"/>
        <v>368.47810004827511</v>
      </c>
      <c r="AT122" s="72">
        <f t="shared" si="34"/>
        <v>7.4305038290484945E-2</v>
      </c>
      <c r="AU122" s="72">
        <f t="shared" si="35"/>
        <v>0.57919793727126079</v>
      </c>
      <c r="AV122" s="72">
        <f t="shared" si="36"/>
        <v>1.3093950421062255</v>
      </c>
      <c r="AW122" s="72">
        <f t="shared" si="37"/>
        <v>1.8087436760445119</v>
      </c>
      <c r="AX122" s="72">
        <f t="shared" si="38"/>
        <v>707.71102291004411</v>
      </c>
      <c r="AY122" s="72">
        <f t="shared" si="39"/>
        <v>368.47809775607993</v>
      </c>
      <c r="AZ122" s="72">
        <f t="shared" si="40"/>
        <v>7.4305037718178396E-2</v>
      </c>
      <c r="BA122" s="72">
        <f t="shared" si="41"/>
        <v>0.57919793039833301</v>
      </c>
      <c r="BB122" s="72">
        <f t="shared" si="42"/>
        <v>1.3093950453307921</v>
      </c>
      <c r="BC122" s="72">
        <f t="shared" si="43"/>
        <v>1.8087436804759911</v>
      </c>
      <c r="BD122" s="72">
        <f t="shared" si="44"/>
        <v>707.71102003369276</v>
      </c>
      <c r="BE122" s="72">
        <f t="shared" si="45"/>
        <v>368.47809764937188</v>
      </c>
      <c r="BF122" s="72">
        <f t="shared" si="46"/>
        <v>7.4305037691535944E-2</v>
      </c>
      <c r="BG122" s="72">
        <f t="shared" si="47"/>
        <v>0.57919793007837894</v>
      </c>
      <c r="BH122" s="72">
        <f t="shared" si="48"/>
        <v>1.3093950454809047</v>
      </c>
      <c r="BI122" s="72">
        <f t="shared" si="49"/>
        <v>1.808743680682289</v>
      </c>
      <c r="BJ122" s="72">
        <f t="shared" si="50"/>
        <v>707.71101989979081</v>
      </c>
      <c r="BK122" s="72">
        <f t="shared" si="51"/>
        <v>368.47809764440444</v>
      </c>
      <c r="BL122" s="72">
        <f t="shared" si="52"/>
        <v>7.43050376902957E-2</v>
      </c>
      <c r="BM122" s="72">
        <f t="shared" si="53"/>
        <v>0.57919793006348463</v>
      </c>
      <c r="BN122" s="72">
        <f t="shared" si="54"/>
        <v>1.3093950454878929</v>
      </c>
      <c r="BO122" s="72">
        <f t="shared" si="55"/>
        <v>1.8087436806918924</v>
      </c>
      <c r="BP122" s="72">
        <f t="shared" si="56"/>
        <v>707.71101989355793</v>
      </c>
      <c r="BQ122" s="72">
        <f t="shared" si="57"/>
        <v>368.4780976441732</v>
      </c>
      <c r="BR122" s="72">
        <f t="shared" si="58"/>
        <v>7.4305037690237954E-2</v>
      </c>
      <c r="BS122" s="72">
        <f t="shared" si="59"/>
        <v>0.5791979300627913</v>
      </c>
      <c r="BT122" s="72">
        <f t="shared" si="60"/>
        <v>1.3093950454882179</v>
      </c>
      <c r="BU122" s="72">
        <f t="shared" si="61"/>
        <v>1.8087436806923392</v>
      </c>
      <c r="BV122" s="72">
        <f t="shared" si="62"/>
        <v>707.71101989326723</v>
      </c>
      <c r="BW122" s="72">
        <f t="shared" si="63"/>
        <v>368.4780976441624</v>
      </c>
      <c r="BX122" s="72">
        <f t="shared" si="64"/>
        <v>7.4305037690235262E-2</v>
      </c>
      <c r="BY122" s="72">
        <f t="shared" si="65"/>
        <v>0.57919793006275888</v>
      </c>
      <c r="BZ122" s="72">
        <f t="shared" si="66"/>
        <v>1.3093950454882333</v>
      </c>
      <c r="CA122" s="72">
        <f t="shared" si="67"/>
        <v>1.8087436806923602</v>
      </c>
      <c r="CB122" s="72">
        <f t="shared" si="68"/>
        <v>707.71101989325371</v>
      </c>
      <c r="CC122" s="72">
        <f t="shared" si="69"/>
        <v>368.47809764416183</v>
      </c>
      <c r="CD122" s="72">
        <f t="shared" si="70"/>
        <v>7.4305037690235123E-2</v>
      </c>
      <c r="CE122" s="72">
        <f t="shared" si="71"/>
        <v>0.57919793006275722</v>
      </c>
      <c r="CF122" s="72">
        <f t="shared" si="72"/>
        <v>1.3093950454882339</v>
      </c>
      <c r="CG122" s="72">
        <f t="shared" si="73"/>
        <v>1.8087436806923611</v>
      </c>
      <c r="CH122" s="72">
        <f t="shared" si="74"/>
        <v>707.71101989325336</v>
      </c>
      <c r="CI122" s="72">
        <f t="shared" si="75"/>
        <v>368.47809764416183</v>
      </c>
      <c r="CJ122" s="72">
        <f t="shared" si="76"/>
        <v>7.4305037690235123E-2</v>
      </c>
      <c r="CK122" s="72">
        <f t="shared" si="77"/>
        <v>0.57919793006275722</v>
      </c>
      <c r="CL122" s="72">
        <f t="shared" si="78"/>
        <v>1.3093950454882339</v>
      </c>
      <c r="CM122" s="72">
        <f t="shared" si="79"/>
        <v>1.8087436806923611</v>
      </c>
      <c r="CN122" s="72">
        <f t="shared" si="80"/>
        <v>707.71101989325336</v>
      </c>
      <c r="CO122" s="72">
        <f t="shared" si="81"/>
        <v>368.47809764416183</v>
      </c>
      <c r="CP122" s="72">
        <f t="shared" si="82"/>
        <v>7.4305037690235123E-2</v>
      </c>
      <c r="CQ122" s="72">
        <f t="shared" si="83"/>
        <v>0.57919793006275722</v>
      </c>
      <c r="CR122" s="72">
        <f t="shared" si="84"/>
        <v>1.3093950454882339</v>
      </c>
      <c r="CS122" s="72">
        <f t="shared" si="85"/>
        <v>1.8087436806923611</v>
      </c>
      <c r="CT122" s="72">
        <f t="shared" si="86"/>
        <v>707.71101989325336</v>
      </c>
      <c r="CU122" s="72">
        <f t="shared" si="87"/>
        <v>368.47809764416183</v>
      </c>
      <c r="CV122" s="72">
        <f t="shared" si="88"/>
        <v>7.4305037690235123E-2</v>
      </c>
      <c r="CW122" s="72">
        <f t="shared" si="89"/>
        <v>0.57919793006275722</v>
      </c>
      <c r="CX122" s="72">
        <f t="shared" si="90"/>
        <v>1.3093950454882339</v>
      </c>
      <c r="CY122" s="72">
        <f t="shared" si="91"/>
        <v>1.8087436806923611</v>
      </c>
      <c r="CZ122" s="72">
        <f t="shared" si="92"/>
        <v>707.71101989325336</v>
      </c>
      <c r="DA122" s="72">
        <f t="shared" si="93"/>
        <v>368.47809764416183</v>
      </c>
      <c r="DB122" s="72">
        <f t="shared" si="94"/>
        <v>7.4305037690235123E-2</v>
      </c>
      <c r="DC122" s="72">
        <f t="shared" si="95"/>
        <v>0.57919793006275722</v>
      </c>
      <c r="DD122" s="72">
        <f t="shared" si="96"/>
        <v>1.3093950454882339</v>
      </c>
      <c r="DE122" s="72">
        <f t="shared" si="97"/>
        <v>1.8087436806923611</v>
      </c>
      <c r="DF122" s="72">
        <f t="shared" si="98"/>
        <v>707.71101989325336</v>
      </c>
      <c r="DG122" s="72">
        <f t="shared" si="99"/>
        <v>368.47809764416183</v>
      </c>
      <c r="DH122" s="72">
        <f t="shared" si="100"/>
        <v>7.4305037690235123E-2</v>
      </c>
      <c r="DI122" s="72">
        <f t="shared" si="101"/>
        <v>0.57919793006275722</v>
      </c>
      <c r="DJ122" s="72">
        <f t="shared" si="102"/>
        <v>1.3093950454882339</v>
      </c>
      <c r="DK122" s="72">
        <f t="shared" si="103"/>
        <v>1.8087436806923611</v>
      </c>
      <c r="DL122" s="72">
        <f t="shared" si="104"/>
        <v>707.71101989325336</v>
      </c>
      <c r="DM122" s="72">
        <f t="shared" si="105"/>
        <v>368.47809764416183</v>
      </c>
      <c r="DN122" s="72">
        <f t="shared" si="106"/>
        <v>7.4305037690235123E-2</v>
      </c>
      <c r="DO122" s="72">
        <f t="shared" si="107"/>
        <v>0.57919793006275722</v>
      </c>
      <c r="DP122" s="72">
        <f t="shared" si="108"/>
        <v>1.3093950454882339</v>
      </c>
      <c r="DQ122" s="72">
        <f t="shared" si="109"/>
        <v>1.8087436806923611</v>
      </c>
      <c r="DR122" s="72">
        <f t="shared" si="110"/>
        <v>707.71101989325336</v>
      </c>
      <c r="DS122" s="72">
        <f t="shared" si="111"/>
        <v>368.47809764416183</v>
      </c>
      <c r="DT122" s="72">
        <f t="shared" si="112"/>
        <v>7.4305037690235123E-2</v>
      </c>
      <c r="DU122" s="72">
        <f t="shared" si="113"/>
        <v>0.57919793006275722</v>
      </c>
      <c r="DV122" s="72">
        <f t="shared" si="114"/>
        <v>1.3093950454882339</v>
      </c>
      <c r="DW122" s="72">
        <f t="shared" si="115"/>
        <v>1.8087436806923611</v>
      </c>
      <c r="DX122" s="72">
        <f t="shared" si="116"/>
        <v>707.71101989325336</v>
      </c>
      <c r="DY122" s="72">
        <f t="shared" si="117"/>
        <v>368.47809764416183</v>
      </c>
      <c r="DZ122" s="72">
        <f t="shared" si="118"/>
        <v>7.4305037690235123E-2</v>
      </c>
      <c r="EA122" s="72">
        <f t="shared" si="119"/>
        <v>0.57919793006275722</v>
      </c>
      <c r="EB122" s="72">
        <f t="shared" si="120"/>
        <v>1.3093950454882339</v>
      </c>
      <c r="EC122" s="72">
        <f t="shared" si="121"/>
        <v>1.8087436806923611</v>
      </c>
      <c r="ED122" s="72">
        <f t="shared" si="122"/>
        <v>707.71101989325336</v>
      </c>
      <c r="EE122" s="72">
        <f t="shared" si="123"/>
        <v>368.47809764416183</v>
      </c>
      <c r="EF122" s="72">
        <f t="shared" si="124"/>
        <v>7.4305037690235123E-2</v>
      </c>
      <c r="EG122" s="72">
        <f t="shared" si="125"/>
        <v>0.57919793006275722</v>
      </c>
      <c r="EH122" s="72">
        <f t="shared" si="126"/>
        <v>1.3093950454882339</v>
      </c>
      <c r="EI122" s="72">
        <f t="shared" si="127"/>
        <v>1.8087436806923611</v>
      </c>
      <c r="EJ122" s="72">
        <f t="shared" si="128"/>
        <v>0.48380823547703594</v>
      </c>
      <c r="EK122" s="72">
        <f t="shared" si="129"/>
        <v>203.59057575949134</v>
      </c>
      <c r="EL122" s="71"/>
      <c r="EM122" s="71"/>
      <c r="EN122" s="71"/>
    </row>
    <row r="123" spans="14:144" x14ac:dyDescent="0.3">
      <c r="N123" s="73">
        <v>0.55000000000000004</v>
      </c>
      <c r="O123" s="72">
        <f t="shared" si="130"/>
        <v>380.24804162597218</v>
      </c>
      <c r="P123" s="72">
        <f t="shared" si="131"/>
        <v>7.7208023153623351E-2</v>
      </c>
      <c r="Q123" s="72">
        <f t="shared" si="132"/>
        <v>0.61442640137008375</v>
      </c>
      <c r="R123" s="72">
        <f t="shared" si="12"/>
        <v>1.277738155146634</v>
      </c>
      <c r="S123" s="72">
        <f t="shared" si="13"/>
        <v>1.8123172479249234</v>
      </c>
      <c r="T123" s="72">
        <f t="shared" si="133"/>
        <v>722.17933634015151</v>
      </c>
      <c r="U123" s="72">
        <f t="shared" si="134"/>
        <v>369.01041674021212</v>
      </c>
      <c r="V123" s="72">
        <f t="shared" si="135"/>
        <v>7.4437871952776541E-2</v>
      </c>
      <c r="W123" s="72">
        <f t="shared" si="136"/>
        <v>0.58079393033297988</v>
      </c>
      <c r="X123" s="72">
        <f t="shared" si="14"/>
        <v>1.2923338296161515</v>
      </c>
      <c r="Y123" s="72">
        <f t="shared" si="15"/>
        <v>1.8350809434599396</v>
      </c>
      <c r="Z123" s="72">
        <f t="shared" si="137"/>
        <v>708.91463732494719</v>
      </c>
      <c r="AA123" s="72">
        <f t="shared" si="138"/>
        <v>368.52271887757126</v>
      </c>
      <c r="AB123" s="72">
        <f t="shared" si="16"/>
        <v>7.4316178035339034E-2</v>
      </c>
      <c r="AC123" s="72">
        <f t="shared" si="17"/>
        <v>0.57933172181101389</v>
      </c>
      <c r="AD123" s="72">
        <f t="shared" si="18"/>
        <v>1.2929879725346887</v>
      </c>
      <c r="AE123" s="72">
        <f t="shared" si="19"/>
        <v>1.8360757557277778</v>
      </c>
      <c r="AF123" s="72">
        <f t="shared" si="20"/>
        <v>708.30392817758786</v>
      </c>
      <c r="AG123" s="72">
        <f t="shared" si="21"/>
        <v>368.50008604876791</v>
      </c>
      <c r="AH123" s="72">
        <f t="shared" si="22"/>
        <v>7.4310527546263994E-2</v>
      </c>
      <c r="AI123" s="72">
        <f t="shared" si="23"/>
        <v>0.57926386000758034</v>
      </c>
      <c r="AJ123" s="72">
        <f t="shared" si="24"/>
        <v>1.2930183724625097</v>
      </c>
      <c r="AK123" s="72">
        <f t="shared" si="25"/>
        <v>1.8361219353939267</v>
      </c>
      <c r="AL123" s="72">
        <f t="shared" si="26"/>
        <v>708.2755122297043</v>
      </c>
      <c r="AM123" s="72">
        <f t="shared" si="27"/>
        <v>368.49903256764196</v>
      </c>
      <c r="AN123" s="72">
        <f t="shared" si="28"/>
        <v>7.4310264528794343E-2</v>
      </c>
      <c r="AO123" s="72">
        <f t="shared" si="29"/>
        <v>0.57926070126226914</v>
      </c>
      <c r="AP123" s="72">
        <f t="shared" si="30"/>
        <v>1.2930197875682161</v>
      </c>
      <c r="AQ123" s="72">
        <f t="shared" si="31"/>
        <v>1.8361240849280123</v>
      </c>
      <c r="AR123" s="72">
        <f t="shared" si="32"/>
        <v>708.27418940281268</v>
      </c>
      <c r="AS123" s="72">
        <f t="shared" si="33"/>
        <v>368.4989835248615</v>
      </c>
      <c r="AT123" s="72">
        <f t="shared" si="34"/>
        <v>7.4310252284509742E-2</v>
      </c>
      <c r="AU123" s="72">
        <f t="shared" si="35"/>
        <v>0.57926055421295775</v>
      </c>
      <c r="AV123" s="72">
        <f t="shared" si="36"/>
        <v>1.2930198534459314</v>
      </c>
      <c r="AW123" s="72">
        <f t="shared" si="37"/>
        <v>1.836124184995483</v>
      </c>
      <c r="AX123" s="72">
        <f t="shared" si="38"/>
        <v>708.27412782081046</v>
      </c>
      <c r="AY123" s="72">
        <f t="shared" si="39"/>
        <v>368.49898124175479</v>
      </c>
      <c r="AZ123" s="72">
        <f t="shared" si="40"/>
        <v>7.4310251714497025E-2</v>
      </c>
      <c r="BA123" s="72">
        <f t="shared" si="41"/>
        <v>0.57926054736731658</v>
      </c>
      <c r="BB123" s="72">
        <f t="shared" si="42"/>
        <v>1.2930198565127615</v>
      </c>
      <c r="BC123" s="72">
        <f t="shared" si="43"/>
        <v>1.8361241896539615</v>
      </c>
      <c r="BD123" s="72">
        <f t="shared" si="44"/>
        <v>708.27412495396015</v>
      </c>
      <c r="BE123" s="72">
        <f t="shared" si="45"/>
        <v>368.49898113546851</v>
      </c>
      <c r="BF123" s="72">
        <f t="shared" si="46"/>
        <v>7.4310251687961015E-2</v>
      </c>
      <c r="BG123" s="72">
        <f t="shared" si="47"/>
        <v>0.57926054704862906</v>
      </c>
      <c r="BH123" s="72">
        <f t="shared" si="48"/>
        <v>1.2930198566555329</v>
      </c>
      <c r="BI123" s="72">
        <f t="shared" si="49"/>
        <v>1.8361241898708287</v>
      </c>
      <c r="BJ123" s="72">
        <f t="shared" si="50"/>
        <v>708.27412482049886</v>
      </c>
      <c r="BK123" s="72">
        <f t="shared" si="51"/>
        <v>368.49898113052052</v>
      </c>
      <c r="BL123" s="72">
        <f t="shared" si="52"/>
        <v>7.431025168672567E-2</v>
      </c>
      <c r="BM123" s="72">
        <f t="shared" si="53"/>
        <v>0.57926054703379304</v>
      </c>
      <c r="BN123" s="72">
        <f t="shared" si="54"/>
        <v>1.2930198566621791</v>
      </c>
      <c r="BO123" s="72">
        <f t="shared" si="55"/>
        <v>1.8361241898809251</v>
      </c>
      <c r="BP123" s="72">
        <f t="shared" si="56"/>
        <v>708.27412481428632</v>
      </c>
      <c r="BQ123" s="72">
        <f t="shared" si="57"/>
        <v>368.49898113029019</v>
      </c>
      <c r="BR123" s="72">
        <f t="shared" si="58"/>
        <v>7.4310251686668161E-2</v>
      </c>
      <c r="BS123" s="72">
        <f t="shared" si="59"/>
        <v>0.57926054703310248</v>
      </c>
      <c r="BT123" s="72">
        <f t="shared" si="60"/>
        <v>1.2930198566624884</v>
      </c>
      <c r="BU123" s="72">
        <f t="shared" si="61"/>
        <v>1.8361241898813949</v>
      </c>
      <c r="BV123" s="72">
        <f t="shared" si="62"/>
        <v>708.27412481399665</v>
      </c>
      <c r="BW123" s="72">
        <f t="shared" si="63"/>
        <v>368.49898113027939</v>
      </c>
      <c r="BX123" s="72">
        <f t="shared" si="64"/>
        <v>7.4310251686665468E-2</v>
      </c>
      <c r="BY123" s="72">
        <f t="shared" si="65"/>
        <v>0.57926054703307006</v>
      </c>
      <c r="BZ123" s="72">
        <f t="shared" si="66"/>
        <v>1.2930198566625031</v>
      </c>
      <c r="CA123" s="72">
        <f t="shared" si="67"/>
        <v>1.8361241898814173</v>
      </c>
      <c r="CB123" s="72">
        <f t="shared" si="68"/>
        <v>708.27412481398301</v>
      </c>
      <c r="CC123" s="72">
        <f t="shared" si="69"/>
        <v>368.49898113027893</v>
      </c>
      <c r="CD123" s="72">
        <f t="shared" si="70"/>
        <v>7.4310251686665357E-2</v>
      </c>
      <c r="CE123" s="72">
        <f t="shared" si="71"/>
        <v>0.57926054703306884</v>
      </c>
      <c r="CF123" s="72">
        <f t="shared" si="72"/>
        <v>1.2930198566625037</v>
      </c>
      <c r="CG123" s="72">
        <f t="shared" si="73"/>
        <v>1.8361241898814182</v>
      </c>
      <c r="CH123" s="72">
        <f t="shared" si="74"/>
        <v>708.2741248139821</v>
      </c>
      <c r="CI123" s="72">
        <f t="shared" si="75"/>
        <v>368.49898113027893</v>
      </c>
      <c r="CJ123" s="72">
        <f t="shared" si="76"/>
        <v>7.4310251686665357E-2</v>
      </c>
      <c r="CK123" s="72">
        <f t="shared" si="77"/>
        <v>0.57926054703306884</v>
      </c>
      <c r="CL123" s="72">
        <f t="shared" si="78"/>
        <v>1.2930198566625037</v>
      </c>
      <c r="CM123" s="72">
        <f t="shared" si="79"/>
        <v>1.8361241898814182</v>
      </c>
      <c r="CN123" s="72">
        <f t="shared" si="80"/>
        <v>708.2741248139821</v>
      </c>
      <c r="CO123" s="72">
        <f t="shared" si="81"/>
        <v>368.49898113027893</v>
      </c>
      <c r="CP123" s="72">
        <f t="shared" si="82"/>
        <v>7.4310251686665357E-2</v>
      </c>
      <c r="CQ123" s="72">
        <f t="shared" si="83"/>
        <v>0.57926054703306884</v>
      </c>
      <c r="CR123" s="72">
        <f t="shared" si="84"/>
        <v>1.2930198566625037</v>
      </c>
      <c r="CS123" s="72">
        <f t="shared" si="85"/>
        <v>1.8361241898814182</v>
      </c>
      <c r="CT123" s="72">
        <f t="shared" si="86"/>
        <v>708.2741248139821</v>
      </c>
      <c r="CU123" s="72">
        <f t="shared" si="87"/>
        <v>368.49898113027893</v>
      </c>
      <c r="CV123" s="72">
        <f t="shared" si="88"/>
        <v>7.4310251686665357E-2</v>
      </c>
      <c r="CW123" s="72">
        <f t="shared" si="89"/>
        <v>0.57926054703306884</v>
      </c>
      <c r="CX123" s="72">
        <f t="shared" si="90"/>
        <v>1.2930198566625037</v>
      </c>
      <c r="CY123" s="72">
        <f t="shared" si="91"/>
        <v>1.8361241898814182</v>
      </c>
      <c r="CZ123" s="72">
        <f t="shared" si="92"/>
        <v>708.2741248139821</v>
      </c>
      <c r="DA123" s="72">
        <f t="shared" si="93"/>
        <v>368.49898113027893</v>
      </c>
      <c r="DB123" s="72">
        <f t="shared" si="94"/>
        <v>7.4310251686665357E-2</v>
      </c>
      <c r="DC123" s="72">
        <f t="shared" si="95"/>
        <v>0.57926054703306884</v>
      </c>
      <c r="DD123" s="72">
        <f t="shared" si="96"/>
        <v>1.2930198566625037</v>
      </c>
      <c r="DE123" s="72">
        <f t="shared" si="97"/>
        <v>1.8361241898814182</v>
      </c>
      <c r="DF123" s="72">
        <f t="shared" si="98"/>
        <v>708.2741248139821</v>
      </c>
      <c r="DG123" s="72">
        <f t="shared" si="99"/>
        <v>368.49898113027893</v>
      </c>
      <c r="DH123" s="72">
        <f t="shared" si="100"/>
        <v>7.4310251686665357E-2</v>
      </c>
      <c r="DI123" s="72">
        <f t="shared" si="101"/>
        <v>0.57926054703306884</v>
      </c>
      <c r="DJ123" s="72">
        <f t="shared" si="102"/>
        <v>1.2930198566625037</v>
      </c>
      <c r="DK123" s="72">
        <f t="shared" si="103"/>
        <v>1.8361241898814182</v>
      </c>
      <c r="DL123" s="72">
        <f t="shared" si="104"/>
        <v>708.2741248139821</v>
      </c>
      <c r="DM123" s="72">
        <f t="shared" si="105"/>
        <v>368.49898113027893</v>
      </c>
      <c r="DN123" s="72">
        <f t="shared" si="106"/>
        <v>7.4310251686665357E-2</v>
      </c>
      <c r="DO123" s="72">
        <f t="shared" si="107"/>
        <v>0.57926054703306884</v>
      </c>
      <c r="DP123" s="72">
        <f t="shared" si="108"/>
        <v>1.2930198566625037</v>
      </c>
      <c r="DQ123" s="72">
        <f t="shared" si="109"/>
        <v>1.8361241898814182</v>
      </c>
      <c r="DR123" s="72">
        <f t="shared" si="110"/>
        <v>708.2741248139821</v>
      </c>
      <c r="DS123" s="72">
        <f t="shared" si="111"/>
        <v>368.49898113027893</v>
      </c>
      <c r="DT123" s="72">
        <f t="shared" si="112"/>
        <v>7.4310251686665357E-2</v>
      </c>
      <c r="DU123" s="72">
        <f t="shared" si="113"/>
        <v>0.57926054703306884</v>
      </c>
      <c r="DV123" s="72">
        <f t="shared" si="114"/>
        <v>1.2930198566625037</v>
      </c>
      <c r="DW123" s="72">
        <f t="shared" si="115"/>
        <v>1.8361241898814182</v>
      </c>
      <c r="DX123" s="72">
        <f t="shared" si="116"/>
        <v>708.2741248139821</v>
      </c>
      <c r="DY123" s="72">
        <f t="shared" si="117"/>
        <v>368.49898113027893</v>
      </c>
      <c r="DZ123" s="72">
        <f t="shared" si="118"/>
        <v>7.4310251686665357E-2</v>
      </c>
      <c r="EA123" s="72">
        <f t="shared" si="119"/>
        <v>0.57926054703306884</v>
      </c>
      <c r="EB123" s="72">
        <f t="shared" si="120"/>
        <v>1.2930198566625037</v>
      </c>
      <c r="EC123" s="72">
        <f t="shared" si="121"/>
        <v>1.8361241898814182</v>
      </c>
      <c r="ED123" s="72">
        <f t="shared" si="122"/>
        <v>708.2741248139821</v>
      </c>
      <c r="EE123" s="72">
        <f t="shared" si="123"/>
        <v>368.49898113027893</v>
      </c>
      <c r="EF123" s="72">
        <f t="shared" si="124"/>
        <v>7.4310251686665357E-2</v>
      </c>
      <c r="EG123" s="72">
        <f t="shared" si="125"/>
        <v>0.57926054703306884</v>
      </c>
      <c r="EH123" s="72">
        <f t="shared" si="126"/>
        <v>1.2930198566625037</v>
      </c>
      <c r="EI123" s="72">
        <f t="shared" si="127"/>
        <v>1.8361241898814182</v>
      </c>
      <c r="EJ123" s="72">
        <f t="shared" si="128"/>
        <v>0.48699231224126166</v>
      </c>
      <c r="EK123" s="72">
        <f t="shared" si="129"/>
        <v>203.62816603450213</v>
      </c>
      <c r="EL123" s="71"/>
      <c r="EM123" s="71"/>
      <c r="EN123" s="71"/>
    </row>
    <row r="124" spans="14:144" x14ac:dyDescent="0.3">
      <c r="N124" s="73">
        <v>0.56000000000000005</v>
      </c>
      <c r="O124" s="72">
        <f t="shared" si="130"/>
        <v>380.21579531686461</v>
      </c>
      <c r="P124" s="72">
        <f t="shared" si="131"/>
        <v>7.7200167082356885E-2</v>
      </c>
      <c r="Q124" s="72">
        <f t="shared" si="132"/>
        <v>0.61433008386040788</v>
      </c>
      <c r="R124" s="72">
        <f t="shared" si="12"/>
        <v>1.2628258283355087</v>
      </c>
      <c r="S124" s="72">
        <f t="shared" si="13"/>
        <v>1.8391852018758412</v>
      </c>
      <c r="T124" s="72">
        <f t="shared" si="133"/>
        <v>722.77827821927383</v>
      </c>
      <c r="U124" s="72">
        <f t="shared" si="134"/>
        <v>369.03226442759228</v>
      </c>
      <c r="V124" s="72">
        <f t="shared" si="135"/>
        <v>7.4443320673616684E-2</v>
      </c>
      <c r="W124" s="72">
        <f t="shared" si="136"/>
        <v>0.58085942947517633</v>
      </c>
      <c r="X124" s="72">
        <f t="shared" si="14"/>
        <v>1.2766848313588126</v>
      </c>
      <c r="Y124" s="72">
        <f t="shared" si="15"/>
        <v>1.8630783999708318</v>
      </c>
      <c r="Z124" s="72">
        <f t="shared" si="137"/>
        <v>709.56005654588864</v>
      </c>
      <c r="AA124" s="72">
        <f t="shared" si="138"/>
        <v>368.54662073402733</v>
      </c>
      <c r="AB124" s="72">
        <f t="shared" si="16"/>
        <v>7.4322145061485212E-2</v>
      </c>
      <c r="AC124" s="72">
        <f t="shared" si="17"/>
        <v>0.57940338822118942</v>
      </c>
      <c r="AD124" s="72">
        <f t="shared" si="18"/>
        <v>1.2773064772969029</v>
      </c>
      <c r="AE124" s="72">
        <f t="shared" si="19"/>
        <v>1.86412379284755</v>
      </c>
      <c r="AF124" s="72">
        <f t="shared" si="20"/>
        <v>708.95138406671003</v>
      </c>
      <c r="AG124" s="72">
        <f t="shared" si="21"/>
        <v>368.524080199997</v>
      </c>
      <c r="AH124" s="72">
        <f t="shared" si="22"/>
        <v>7.4316517893283765E-2</v>
      </c>
      <c r="AI124" s="72">
        <f t="shared" si="23"/>
        <v>0.57933580355956704</v>
      </c>
      <c r="AJ124" s="72">
        <f t="shared" si="24"/>
        <v>1.2773353712123767</v>
      </c>
      <c r="AK124" s="72">
        <f t="shared" si="25"/>
        <v>1.8641723282392273</v>
      </c>
      <c r="AL124" s="72">
        <f t="shared" si="26"/>
        <v>708.92305956604423</v>
      </c>
      <c r="AM124" s="72">
        <f t="shared" si="27"/>
        <v>368.52303089361556</v>
      </c>
      <c r="AN124" s="72">
        <f t="shared" si="28"/>
        <v>7.4316255931100209E-2</v>
      </c>
      <c r="AO124" s="72">
        <f t="shared" si="29"/>
        <v>0.57933265735073713</v>
      </c>
      <c r="AP124" s="72">
        <f t="shared" si="30"/>
        <v>1.2773367163699245</v>
      </c>
      <c r="AQ124" s="72">
        <f t="shared" si="31"/>
        <v>1.8641745876894833</v>
      </c>
      <c r="AR124" s="72">
        <f t="shared" si="32"/>
        <v>708.92174084487806</v>
      </c>
      <c r="AS124" s="72">
        <f t="shared" si="33"/>
        <v>368.52298203957889</v>
      </c>
      <c r="AT124" s="72">
        <f t="shared" si="34"/>
        <v>7.4316243734543638E-2</v>
      </c>
      <c r="AU124" s="72">
        <f t="shared" si="35"/>
        <v>0.57933251086823634</v>
      </c>
      <c r="AV124" s="72">
        <f t="shared" si="36"/>
        <v>1.2773367789985133</v>
      </c>
      <c r="AW124" s="72">
        <f t="shared" si="37"/>
        <v>1.8641746928859635</v>
      </c>
      <c r="AX124" s="72">
        <f t="shared" si="38"/>
        <v>708.92167944697132</v>
      </c>
      <c r="AY124" s="72">
        <f t="shared" si="39"/>
        <v>368.52297976499801</v>
      </c>
      <c r="AZ124" s="72">
        <f t="shared" si="40"/>
        <v>7.4316243166687668E-2</v>
      </c>
      <c r="BA124" s="72">
        <f t="shared" si="41"/>
        <v>0.57933250404820025</v>
      </c>
      <c r="BB124" s="72">
        <f t="shared" si="42"/>
        <v>1.2773367819144201</v>
      </c>
      <c r="BC124" s="72">
        <f t="shared" si="43"/>
        <v>1.8641746977837761</v>
      </c>
      <c r="BD124" s="72">
        <f t="shared" si="44"/>
        <v>708.92167658836411</v>
      </c>
      <c r="BE124" s="72">
        <f t="shared" si="45"/>
        <v>368.52297965909645</v>
      </c>
      <c r="BF124" s="72">
        <f t="shared" si="46"/>
        <v>7.4316243140249011E-2</v>
      </c>
      <c r="BG124" s="72">
        <f t="shared" si="47"/>
        <v>0.57933250373066791</v>
      </c>
      <c r="BH124" s="72">
        <f t="shared" si="48"/>
        <v>1.2773367820501809</v>
      </c>
      <c r="BI124" s="72">
        <f t="shared" si="49"/>
        <v>1.8641746980118121</v>
      </c>
      <c r="BJ124" s="72">
        <f t="shared" si="50"/>
        <v>708.92167645527115</v>
      </c>
      <c r="BK124" s="72">
        <f t="shared" si="51"/>
        <v>368.52297965416574</v>
      </c>
      <c r="BL124" s="72">
        <f t="shared" si="52"/>
        <v>7.4316243139018037E-2</v>
      </c>
      <c r="BM124" s="72">
        <f t="shared" si="53"/>
        <v>0.57933250371588385</v>
      </c>
      <c r="BN124" s="72">
        <f t="shared" si="54"/>
        <v>1.277336782056502</v>
      </c>
      <c r="BO124" s="72">
        <f t="shared" si="55"/>
        <v>1.8641746980224294</v>
      </c>
      <c r="BP124" s="72">
        <f t="shared" si="56"/>
        <v>708.92167644907374</v>
      </c>
      <c r="BQ124" s="72">
        <f t="shared" si="57"/>
        <v>368.5229796539362</v>
      </c>
      <c r="BR124" s="72">
        <f t="shared" si="58"/>
        <v>7.431624313896075E-2</v>
      </c>
      <c r="BS124" s="72">
        <f t="shared" si="59"/>
        <v>0.57933250371519585</v>
      </c>
      <c r="BT124" s="72">
        <f t="shared" si="60"/>
        <v>1.277336782056796</v>
      </c>
      <c r="BU124" s="72">
        <f t="shared" si="61"/>
        <v>1.8641746980229232</v>
      </c>
      <c r="BV124" s="72">
        <f t="shared" si="62"/>
        <v>708.92167644878566</v>
      </c>
      <c r="BW124" s="72">
        <f t="shared" si="63"/>
        <v>368.52297965392552</v>
      </c>
      <c r="BX124" s="72">
        <f t="shared" si="64"/>
        <v>7.4316243138958085E-2</v>
      </c>
      <c r="BY124" s="72">
        <f t="shared" si="65"/>
        <v>0.57933250371516365</v>
      </c>
      <c r="BZ124" s="72">
        <f t="shared" si="66"/>
        <v>1.2773367820568098</v>
      </c>
      <c r="CA124" s="72">
        <f t="shared" si="67"/>
        <v>1.8641746980229466</v>
      </c>
      <c r="CB124" s="72">
        <f t="shared" si="68"/>
        <v>708.92167644877225</v>
      </c>
      <c r="CC124" s="72">
        <f t="shared" si="69"/>
        <v>368.52297965392506</v>
      </c>
      <c r="CD124" s="72">
        <f t="shared" si="70"/>
        <v>7.431624313895796E-2</v>
      </c>
      <c r="CE124" s="72">
        <f t="shared" si="71"/>
        <v>0.57933250371516232</v>
      </c>
      <c r="CF124" s="72">
        <f t="shared" si="72"/>
        <v>1.2773367820568102</v>
      </c>
      <c r="CG124" s="72">
        <f t="shared" si="73"/>
        <v>1.8641746980229477</v>
      </c>
      <c r="CH124" s="72">
        <f t="shared" si="74"/>
        <v>708.92167644877134</v>
      </c>
      <c r="CI124" s="72">
        <f t="shared" si="75"/>
        <v>368.52297965392506</v>
      </c>
      <c r="CJ124" s="72">
        <f t="shared" si="76"/>
        <v>7.431624313895796E-2</v>
      </c>
      <c r="CK124" s="72">
        <f t="shared" si="77"/>
        <v>0.57933250371516232</v>
      </c>
      <c r="CL124" s="72">
        <f t="shared" si="78"/>
        <v>1.2773367820568102</v>
      </c>
      <c r="CM124" s="72">
        <f t="shared" si="79"/>
        <v>1.8641746980229477</v>
      </c>
      <c r="CN124" s="72">
        <f t="shared" si="80"/>
        <v>708.92167644877134</v>
      </c>
      <c r="CO124" s="72">
        <f t="shared" si="81"/>
        <v>368.52297965392506</v>
      </c>
      <c r="CP124" s="72">
        <f t="shared" si="82"/>
        <v>7.431624313895796E-2</v>
      </c>
      <c r="CQ124" s="72">
        <f t="shared" si="83"/>
        <v>0.57933250371516232</v>
      </c>
      <c r="CR124" s="72">
        <f t="shared" si="84"/>
        <v>1.2773367820568102</v>
      </c>
      <c r="CS124" s="72">
        <f t="shared" si="85"/>
        <v>1.8641746980229477</v>
      </c>
      <c r="CT124" s="72">
        <f t="shared" si="86"/>
        <v>708.92167644877134</v>
      </c>
      <c r="CU124" s="72">
        <f t="shared" si="87"/>
        <v>368.52297965392506</v>
      </c>
      <c r="CV124" s="72">
        <f t="shared" si="88"/>
        <v>7.431624313895796E-2</v>
      </c>
      <c r="CW124" s="72">
        <f t="shared" si="89"/>
        <v>0.57933250371516232</v>
      </c>
      <c r="CX124" s="72">
        <f t="shared" si="90"/>
        <v>1.2773367820568102</v>
      </c>
      <c r="CY124" s="72">
        <f t="shared" si="91"/>
        <v>1.8641746980229477</v>
      </c>
      <c r="CZ124" s="72">
        <f t="shared" si="92"/>
        <v>708.92167644877134</v>
      </c>
      <c r="DA124" s="72">
        <f t="shared" si="93"/>
        <v>368.52297965392506</v>
      </c>
      <c r="DB124" s="72">
        <f t="shared" si="94"/>
        <v>7.431624313895796E-2</v>
      </c>
      <c r="DC124" s="72">
        <f t="shared" si="95"/>
        <v>0.57933250371516232</v>
      </c>
      <c r="DD124" s="72">
        <f t="shared" si="96"/>
        <v>1.2773367820568102</v>
      </c>
      <c r="DE124" s="72">
        <f t="shared" si="97"/>
        <v>1.8641746980229477</v>
      </c>
      <c r="DF124" s="72">
        <f t="shared" si="98"/>
        <v>708.92167644877134</v>
      </c>
      <c r="DG124" s="72">
        <f t="shared" si="99"/>
        <v>368.52297965392506</v>
      </c>
      <c r="DH124" s="72">
        <f t="shared" si="100"/>
        <v>7.431624313895796E-2</v>
      </c>
      <c r="DI124" s="72">
        <f t="shared" si="101"/>
        <v>0.57933250371516232</v>
      </c>
      <c r="DJ124" s="72">
        <f t="shared" si="102"/>
        <v>1.2773367820568102</v>
      </c>
      <c r="DK124" s="72">
        <f t="shared" si="103"/>
        <v>1.8641746980229477</v>
      </c>
      <c r="DL124" s="72">
        <f t="shared" si="104"/>
        <v>708.92167644877134</v>
      </c>
      <c r="DM124" s="72">
        <f t="shared" si="105"/>
        <v>368.52297965392506</v>
      </c>
      <c r="DN124" s="72">
        <f t="shared" si="106"/>
        <v>7.431624313895796E-2</v>
      </c>
      <c r="DO124" s="72">
        <f t="shared" si="107"/>
        <v>0.57933250371516232</v>
      </c>
      <c r="DP124" s="72">
        <f t="shared" si="108"/>
        <v>1.2773367820568102</v>
      </c>
      <c r="DQ124" s="72">
        <f t="shared" si="109"/>
        <v>1.8641746980229477</v>
      </c>
      <c r="DR124" s="72">
        <f t="shared" si="110"/>
        <v>708.92167644877134</v>
      </c>
      <c r="DS124" s="72">
        <f t="shared" si="111"/>
        <v>368.52297965392506</v>
      </c>
      <c r="DT124" s="72">
        <f t="shared" si="112"/>
        <v>7.431624313895796E-2</v>
      </c>
      <c r="DU124" s="72">
        <f t="shared" si="113"/>
        <v>0.57933250371516232</v>
      </c>
      <c r="DV124" s="72">
        <f t="shared" si="114"/>
        <v>1.2773367820568102</v>
      </c>
      <c r="DW124" s="72">
        <f t="shared" si="115"/>
        <v>1.8641746980229477</v>
      </c>
      <c r="DX124" s="72">
        <f t="shared" si="116"/>
        <v>708.92167644877134</v>
      </c>
      <c r="DY124" s="72">
        <f t="shared" si="117"/>
        <v>368.52297965392506</v>
      </c>
      <c r="DZ124" s="72">
        <f t="shared" si="118"/>
        <v>7.431624313895796E-2</v>
      </c>
      <c r="EA124" s="72">
        <f t="shared" si="119"/>
        <v>0.57933250371516232</v>
      </c>
      <c r="EB124" s="72">
        <f t="shared" si="120"/>
        <v>1.2773367820568102</v>
      </c>
      <c r="EC124" s="72">
        <f t="shared" si="121"/>
        <v>1.8641746980229477</v>
      </c>
      <c r="ED124" s="72">
        <f t="shared" si="122"/>
        <v>708.92167644877134</v>
      </c>
      <c r="EE124" s="72">
        <f t="shared" si="123"/>
        <v>368.52297965392506</v>
      </c>
      <c r="EF124" s="72">
        <f t="shared" si="124"/>
        <v>7.431624313895796E-2</v>
      </c>
      <c r="EG124" s="72">
        <f t="shared" si="125"/>
        <v>0.57933250371516232</v>
      </c>
      <c r="EH124" s="72">
        <f t="shared" si="126"/>
        <v>1.2773367820568102</v>
      </c>
      <c r="EI124" s="72">
        <f t="shared" si="127"/>
        <v>1.8641746980229477</v>
      </c>
      <c r="EJ124" s="72">
        <f t="shared" si="128"/>
        <v>0.490280416723965</v>
      </c>
      <c r="EK124" s="72">
        <f t="shared" si="129"/>
        <v>203.67136337706515</v>
      </c>
      <c r="EL124" s="71"/>
      <c r="EM124" s="71"/>
      <c r="EN124" s="71"/>
    </row>
    <row r="125" spans="14:144" x14ac:dyDescent="0.3">
      <c r="N125" s="73">
        <v>0.56999999999999995</v>
      </c>
      <c r="O125" s="72">
        <f t="shared" si="130"/>
        <v>380.18354900775705</v>
      </c>
      <c r="P125" s="72">
        <f t="shared" si="131"/>
        <v>7.7192310477996406E-2</v>
      </c>
      <c r="Q125" s="72">
        <f t="shared" si="132"/>
        <v>0.61423376511444427</v>
      </c>
      <c r="R125" s="72">
        <f t="shared" si="12"/>
        <v>1.2485464345737569</v>
      </c>
      <c r="S125" s="72">
        <f t="shared" si="13"/>
        <v>1.8666952344353671</v>
      </c>
      <c r="T125" s="72">
        <f t="shared" si="133"/>
        <v>723.46499109292665</v>
      </c>
      <c r="U125" s="72">
        <f t="shared" si="134"/>
        <v>369.05729554408799</v>
      </c>
      <c r="V125" s="72">
        <f t="shared" si="135"/>
        <v>7.4449563025403079E-2</v>
      </c>
      <c r="W125" s="72">
        <f t="shared" si="136"/>
        <v>0.58093447205078441</v>
      </c>
      <c r="X125" s="72">
        <f t="shared" si="14"/>
        <v>1.2616940685873459</v>
      </c>
      <c r="Y125" s="72">
        <f t="shared" si="15"/>
        <v>1.8917636805818785</v>
      </c>
      <c r="Z125" s="72">
        <f t="shared" si="137"/>
        <v>710.29441583682103</v>
      </c>
      <c r="AA125" s="72">
        <f t="shared" si="138"/>
        <v>368.5737946991984</v>
      </c>
      <c r="AB125" s="72">
        <f t="shared" si="16"/>
        <v>7.4328928601438235E-2</v>
      </c>
      <c r="AC125" s="72">
        <f t="shared" si="17"/>
        <v>0.57948486507269048</v>
      </c>
      <c r="AD125" s="72">
        <f t="shared" si="18"/>
        <v>1.2622843594179456</v>
      </c>
      <c r="AE125" s="72">
        <f t="shared" si="19"/>
        <v>1.8928619136818379</v>
      </c>
      <c r="AF125" s="72">
        <f t="shared" si="20"/>
        <v>709.68777881747894</v>
      </c>
      <c r="AG125" s="72">
        <f t="shared" si="21"/>
        <v>368.5513485744633</v>
      </c>
      <c r="AH125" s="72">
        <f t="shared" si="22"/>
        <v>7.4323325317608921E-2</v>
      </c>
      <c r="AI125" s="72">
        <f t="shared" si="23"/>
        <v>0.57941756394563781</v>
      </c>
      <c r="AJ125" s="72">
        <f t="shared" si="24"/>
        <v>1.2623118024391862</v>
      </c>
      <c r="AK125" s="72">
        <f t="shared" si="25"/>
        <v>1.8929129151295527</v>
      </c>
      <c r="AL125" s="72">
        <f t="shared" si="26"/>
        <v>709.65954319396042</v>
      </c>
      <c r="AM125" s="72">
        <f t="shared" si="27"/>
        <v>368.55030344843988</v>
      </c>
      <c r="AN125" s="72">
        <f t="shared" si="28"/>
        <v>7.4323064413775744E-2</v>
      </c>
      <c r="AO125" s="72">
        <f t="shared" si="29"/>
        <v>0.57941443029257744</v>
      </c>
      <c r="AP125" s="72">
        <f t="shared" si="30"/>
        <v>1.2623130803133442</v>
      </c>
      <c r="AQ125" s="72">
        <f t="shared" si="31"/>
        <v>1.8929152898716564</v>
      </c>
      <c r="AR125" s="72">
        <f t="shared" si="32"/>
        <v>709.65822834180392</v>
      </c>
      <c r="AS125" s="72">
        <f t="shared" si="33"/>
        <v>368.55025477908418</v>
      </c>
      <c r="AT125" s="72">
        <f t="shared" si="34"/>
        <v>7.4323052264010508E-2</v>
      </c>
      <c r="AU125" s="72">
        <f t="shared" si="35"/>
        <v>0.57941428436482056</v>
      </c>
      <c r="AV125" s="72">
        <f t="shared" si="36"/>
        <v>1.2623131398214829</v>
      </c>
      <c r="AW125" s="72">
        <f t="shared" si="37"/>
        <v>1.8929154004585595</v>
      </c>
      <c r="AX125" s="72">
        <f t="shared" si="38"/>
        <v>709.6581671115174</v>
      </c>
      <c r="AY125" s="72">
        <f t="shared" si="39"/>
        <v>368.55025251263851</v>
      </c>
      <c r="AZ125" s="72">
        <f t="shared" si="40"/>
        <v>7.4323051698217443E-2</v>
      </c>
      <c r="BA125" s="72">
        <f t="shared" si="41"/>
        <v>0.57941427756922315</v>
      </c>
      <c r="BB125" s="72">
        <f t="shared" si="42"/>
        <v>1.2623131425926721</v>
      </c>
      <c r="BC125" s="72">
        <f t="shared" si="43"/>
        <v>1.8929154056083961</v>
      </c>
      <c r="BD125" s="72">
        <f t="shared" si="44"/>
        <v>709.65816426013032</v>
      </c>
      <c r="BE125" s="72">
        <f t="shared" si="45"/>
        <v>368.55025240709404</v>
      </c>
      <c r="BF125" s="72">
        <f t="shared" si="46"/>
        <v>7.4323051671869436E-2</v>
      </c>
      <c r="BG125" s="72">
        <f t="shared" si="47"/>
        <v>0.57941427725276395</v>
      </c>
      <c r="BH125" s="72">
        <f t="shared" si="48"/>
        <v>1.2623131427217213</v>
      </c>
      <c r="BI125" s="72">
        <f t="shared" si="49"/>
        <v>1.8929154058482149</v>
      </c>
      <c r="BJ125" s="72">
        <f t="shared" si="50"/>
        <v>709.65816412734659</v>
      </c>
      <c r="BK125" s="72">
        <f t="shared" si="51"/>
        <v>368.55025240217913</v>
      </c>
      <c r="BL125" s="72">
        <f t="shared" si="52"/>
        <v>7.4323051670642459E-2</v>
      </c>
      <c r="BM125" s="72">
        <f t="shared" si="53"/>
        <v>0.57941427723802741</v>
      </c>
      <c r="BN125" s="72">
        <f t="shared" si="54"/>
        <v>1.262313142727731</v>
      </c>
      <c r="BO125" s="72">
        <f t="shared" si="55"/>
        <v>1.8929154058593827</v>
      </c>
      <c r="BP125" s="72">
        <f t="shared" si="56"/>
        <v>709.65816412116271</v>
      </c>
      <c r="BQ125" s="72">
        <f t="shared" si="57"/>
        <v>368.55025240195027</v>
      </c>
      <c r="BR125" s="72">
        <f t="shared" si="58"/>
        <v>7.4323051670585338E-2</v>
      </c>
      <c r="BS125" s="72">
        <f t="shared" si="59"/>
        <v>0.57941427723734118</v>
      </c>
      <c r="BT125" s="72">
        <f t="shared" si="60"/>
        <v>1.2623131427280108</v>
      </c>
      <c r="BU125" s="72">
        <f t="shared" si="61"/>
        <v>1.8929154058599029</v>
      </c>
      <c r="BV125" s="72">
        <f t="shared" si="62"/>
        <v>709.65816412087531</v>
      </c>
      <c r="BW125" s="72">
        <f t="shared" si="63"/>
        <v>368.55025240193959</v>
      </c>
      <c r="BX125" s="72">
        <f t="shared" si="64"/>
        <v>7.4323051670582674E-2</v>
      </c>
      <c r="BY125" s="72">
        <f t="shared" si="65"/>
        <v>0.57941427723730909</v>
      </c>
      <c r="BZ125" s="72">
        <f t="shared" si="66"/>
        <v>1.2623131427280239</v>
      </c>
      <c r="CA125" s="72">
        <f t="shared" si="67"/>
        <v>1.8929154058599269</v>
      </c>
      <c r="CB125" s="72">
        <f t="shared" si="68"/>
        <v>709.65816412086201</v>
      </c>
      <c r="CC125" s="72">
        <f t="shared" si="69"/>
        <v>368.55025240193902</v>
      </c>
      <c r="CD125" s="72">
        <f t="shared" si="70"/>
        <v>7.4323051670582521E-2</v>
      </c>
      <c r="CE125" s="72">
        <f t="shared" si="71"/>
        <v>0.57941427723730743</v>
      </c>
      <c r="CF125" s="72">
        <f t="shared" si="72"/>
        <v>1.2623131427280248</v>
      </c>
      <c r="CG125" s="72">
        <f t="shared" si="73"/>
        <v>1.892915405859928</v>
      </c>
      <c r="CH125" s="72">
        <f t="shared" si="74"/>
        <v>709.65816412086167</v>
      </c>
      <c r="CI125" s="72">
        <f t="shared" si="75"/>
        <v>368.55025240193902</v>
      </c>
      <c r="CJ125" s="72">
        <f t="shared" si="76"/>
        <v>7.4323051670582521E-2</v>
      </c>
      <c r="CK125" s="72">
        <f t="shared" si="77"/>
        <v>0.57941427723730743</v>
      </c>
      <c r="CL125" s="72">
        <f t="shared" si="78"/>
        <v>1.2623131427280248</v>
      </c>
      <c r="CM125" s="72">
        <f t="shared" si="79"/>
        <v>1.892915405859928</v>
      </c>
      <c r="CN125" s="72">
        <f t="shared" si="80"/>
        <v>709.65816412086167</v>
      </c>
      <c r="CO125" s="72">
        <f t="shared" si="81"/>
        <v>368.55025240193902</v>
      </c>
      <c r="CP125" s="72">
        <f t="shared" si="82"/>
        <v>7.4323051670582521E-2</v>
      </c>
      <c r="CQ125" s="72">
        <f t="shared" si="83"/>
        <v>0.57941427723730743</v>
      </c>
      <c r="CR125" s="72">
        <f t="shared" si="84"/>
        <v>1.2623131427280248</v>
      </c>
      <c r="CS125" s="72">
        <f t="shared" si="85"/>
        <v>1.892915405859928</v>
      </c>
      <c r="CT125" s="72">
        <f t="shared" si="86"/>
        <v>709.65816412086167</v>
      </c>
      <c r="CU125" s="72">
        <f t="shared" si="87"/>
        <v>368.55025240193902</v>
      </c>
      <c r="CV125" s="72">
        <f t="shared" si="88"/>
        <v>7.4323051670582521E-2</v>
      </c>
      <c r="CW125" s="72">
        <f t="shared" si="89"/>
        <v>0.57941427723730743</v>
      </c>
      <c r="CX125" s="72">
        <f t="shared" si="90"/>
        <v>1.2623131427280248</v>
      </c>
      <c r="CY125" s="72">
        <f t="shared" si="91"/>
        <v>1.892915405859928</v>
      </c>
      <c r="CZ125" s="72">
        <f t="shared" si="92"/>
        <v>709.65816412086167</v>
      </c>
      <c r="DA125" s="72">
        <f t="shared" si="93"/>
        <v>368.55025240193902</v>
      </c>
      <c r="DB125" s="72">
        <f t="shared" si="94"/>
        <v>7.4323051670582521E-2</v>
      </c>
      <c r="DC125" s="72">
        <f t="shared" si="95"/>
        <v>0.57941427723730743</v>
      </c>
      <c r="DD125" s="72">
        <f t="shared" si="96"/>
        <v>1.2623131427280248</v>
      </c>
      <c r="DE125" s="72">
        <f t="shared" si="97"/>
        <v>1.892915405859928</v>
      </c>
      <c r="DF125" s="72">
        <f t="shared" si="98"/>
        <v>709.65816412086167</v>
      </c>
      <c r="DG125" s="72">
        <f t="shared" si="99"/>
        <v>368.55025240193902</v>
      </c>
      <c r="DH125" s="72">
        <f t="shared" si="100"/>
        <v>7.4323051670582521E-2</v>
      </c>
      <c r="DI125" s="72">
        <f t="shared" si="101"/>
        <v>0.57941427723730743</v>
      </c>
      <c r="DJ125" s="72">
        <f t="shared" si="102"/>
        <v>1.2623131427280248</v>
      </c>
      <c r="DK125" s="72">
        <f t="shared" si="103"/>
        <v>1.892915405859928</v>
      </c>
      <c r="DL125" s="72">
        <f t="shared" si="104"/>
        <v>709.65816412086167</v>
      </c>
      <c r="DM125" s="72">
        <f t="shared" si="105"/>
        <v>368.55025240193902</v>
      </c>
      <c r="DN125" s="72">
        <f t="shared" si="106"/>
        <v>7.4323051670582521E-2</v>
      </c>
      <c r="DO125" s="72">
        <f t="shared" si="107"/>
        <v>0.57941427723730743</v>
      </c>
      <c r="DP125" s="72">
        <f t="shared" si="108"/>
        <v>1.2623131427280248</v>
      </c>
      <c r="DQ125" s="72">
        <f t="shared" si="109"/>
        <v>1.892915405859928</v>
      </c>
      <c r="DR125" s="72">
        <f t="shared" si="110"/>
        <v>709.65816412086167</v>
      </c>
      <c r="DS125" s="72">
        <f t="shared" si="111"/>
        <v>368.55025240193902</v>
      </c>
      <c r="DT125" s="72">
        <f t="shared" si="112"/>
        <v>7.4323051670582521E-2</v>
      </c>
      <c r="DU125" s="72">
        <f t="shared" si="113"/>
        <v>0.57941427723730743</v>
      </c>
      <c r="DV125" s="72">
        <f t="shared" si="114"/>
        <v>1.2623131427280248</v>
      </c>
      <c r="DW125" s="72">
        <f t="shared" si="115"/>
        <v>1.892915405859928</v>
      </c>
      <c r="DX125" s="72">
        <f t="shared" si="116"/>
        <v>709.65816412086167</v>
      </c>
      <c r="DY125" s="72">
        <f t="shared" si="117"/>
        <v>368.55025240193902</v>
      </c>
      <c r="DZ125" s="72">
        <f t="shared" si="118"/>
        <v>7.4323051670582521E-2</v>
      </c>
      <c r="EA125" s="72">
        <f t="shared" si="119"/>
        <v>0.57941427723730743</v>
      </c>
      <c r="EB125" s="72">
        <f t="shared" si="120"/>
        <v>1.2623131427280248</v>
      </c>
      <c r="EC125" s="72">
        <f t="shared" si="121"/>
        <v>1.892915405859928</v>
      </c>
      <c r="ED125" s="72">
        <f t="shared" si="122"/>
        <v>709.65816412086167</v>
      </c>
      <c r="EE125" s="72">
        <f t="shared" si="123"/>
        <v>368.55025240193902</v>
      </c>
      <c r="EF125" s="72">
        <f t="shared" si="124"/>
        <v>7.4323051670582521E-2</v>
      </c>
      <c r="EG125" s="72">
        <f t="shared" si="125"/>
        <v>0.57941427723730743</v>
      </c>
      <c r="EH125" s="72">
        <f t="shared" si="126"/>
        <v>1.2623131427280248</v>
      </c>
      <c r="EI125" s="72">
        <f t="shared" si="127"/>
        <v>1.892915405859928</v>
      </c>
      <c r="EJ125" s="72">
        <f t="shared" si="128"/>
        <v>0.49367826656539027</v>
      </c>
      <c r="EK125" s="72">
        <f t="shared" si="129"/>
        <v>203.72045432349029</v>
      </c>
      <c r="EL125" s="71"/>
      <c r="EM125" s="71"/>
      <c r="EN125" s="71"/>
    </row>
    <row r="126" spans="14:144" x14ac:dyDescent="0.3">
      <c r="N126" s="73">
        <v>0.57999999999999996</v>
      </c>
      <c r="O126" s="72">
        <f t="shared" si="130"/>
        <v>380.15130269864937</v>
      </c>
      <c r="P126" s="72">
        <f t="shared" si="131"/>
        <v>7.7184453340528369E-2</v>
      </c>
      <c r="Q126" s="72">
        <f t="shared" si="132"/>
        <v>0.61413744513335289</v>
      </c>
      <c r="R126" s="72">
        <f t="shared" si="12"/>
        <v>1.2348706778553185</v>
      </c>
      <c r="S126" s="72">
        <f t="shared" si="13"/>
        <v>1.8948672251469267</v>
      </c>
      <c r="T126" s="72">
        <f t="shared" si="133"/>
        <v>724.24392231139791</v>
      </c>
      <c r="U126" s="72">
        <f t="shared" si="134"/>
        <v>369.08566457669804</v>
      </c>
      <c r="V126" s="72">
        <f t="shared" si="135"/>
        <v>7.4456637408041426E-2</v>
      </c>
      <c r="W126" s="72">
        <f t="shared" si="136"/>
        <v>0.58101952101667453</v>
      </c>
      <c r="X126" s="72">
        <f t="shared" si="14"/>
        <v>1.247331222029918</v>
      </c>
      <c r="Y126" s="72">
        <f t="shared" si="15"/>
        <v>1.921157601265189</v>
      </c>
      <c r="Z126" s="72">
        <f t="shared" si="137"/>
        <v>711.12249810653338</v>
      </c>
      <c r="AA126" s="72">
        <f t="shared" si="138"/>
        <v>368.60440920733538</v>
      </c>
      <c r="AB126" s="72">
        <f t="shared" si="16"/>
        <v>7.4336570560548654E-2</v>
      </c>
      <c r="AC126" s="72">
        <f t="shared" si="17"/>
        <v>0.57957665718107643</v>
      </c>
      <c r="AD126" s="72">
        <f t="shared" si="18"/>
        <v>1.247891239376109</v>
      </c>
      <c r="AE126" s="72">
        <f t="shared" si="19"/>
        <v>1.9223109869622588</v>
      </c>
      <c r="AF126" s="72">
        <f t="shared" si="20"/>
        <v>710.51791885618388</v>
      </c>
      <c r="AG126" s="72">
        <f t="shared" si="21"/>
        <v>368.58206056329027</v>
      </c>
      <c r="AH126" s="72">
        <f t="shared" si="22"/>
        <v>7.4330991964821444E-2</v>
      </c>
      <c r="AI126" s="72">
        <f t="shared" si="23"/>
        <v>0.57950964885261791</v>
      </c>
      <c r="AJ126" s="72">
        <f t="shared" si="24"/>
        <v>1.2479172831352099</v>
      </c>
      <c r="AK126" s="72">
        <f t="shared" si="25"/>
        <v>1.9223645673260559</v>
      </c>
      <c r="AL126" s="72">
        <f t="shared" si="26"/>
        <v>710.48977101267803</v>
      </c>
      <c r="AM126" s="72">
        <f t="shared" si="27"/>
        <v>368.58101968210224</v>
      </c>
      <c r="AN126" s="72">
        <f t="shared" si="28"/>
        <v>7.4330732137166206E-2</v>
      </c>
      <c r="AO126" s="72">
        <f t="shared" si="29"/>
        <v>0.57950652795122137</v>
      </c>
      <c r="AP126" s="72">
        <f t="shared" si="30"/>
        <v>1.2479184961965477</v>
      </c>
      <c r="AQ126" s="72">
        <f t="shared" si="31"/>
        <v>1.9223670628563247</v>
      </c>
      <c r="AR126" s="72">
        <f t="shared" si="32"/>
        <v>710.48845987891241</v>
      </c>
      <c r="AS126" s="72">
        <f t="shared" si="33"/>
        <v>368.58097119676768</v>
      </c>
      <c r="AT126" s="72">
        <f t="shared" si="34"/>
        <v>7.4330720034108594E-2</v>
      </c>
      <c r="AU126" s="72">
        <f t="shared" si="35"/>
        <v>0.57950638257634957</v>
      </c>
      <c r="AV126" s="72">
        <f t="shared" si="36"/>
        <v>1.2479185527023904</v>
      </c>
      <c r="AW126" s="72">
        <f t="shared" si="37"/>
        <v>1.9223671791008254</v>
      </c>
      <c r="AX126" s="72">
        <f t="shared" si="38"/>
        <v>710.48839880459025</v>
      </c>
      <c r="AY126" s="72">
        <f t="shared" si="39"/>
        <v>368.58096893825575</v>
      </c>
      <c r="AZ126" s="72">
        <f t="shared" si="40"/>
        <v>7.4330719470331902E-2</v>
      </c>
      <c r="BA126" s="72">
        <f t="shared" si="41"/>
        <v>0.57950637580459308</v>
      </c>
      <c r="BB126" s="72">
        <f t="shared" si="42"/>
        <v>1.2479185553345085</v>
      </c>
      <c r="BC126" s="72">
        <f t="shared" si="43"/>
        <v>1.9223671845156498</v>
      </c>
      <c r="BD126" s="72">
        <f t="shared" si="44"/>
        <v>710.4883959596657</v>
      </c>
      <c r="BE126" s="72">
        <f t="shared" si="45"/>
        <v>368.5809688330512</v>
      </c>
      <c r="BF126" s="72">
        <f t="shared" si="46"/>
        <v>7.4330719444070437E-2</v>
      </c>
      <c r="BG126" s="72">
        <f t="shared" si="47"/>
        <v>0.5795063754891554</v>
      </c>
      <c r="BH126" s="72">
        <f t="shared" si="48"/>
        <v>1.2479185554571164</v>
      </c>
      <c r="BI126" s="72">
        <f t="shared" si="49"/>
        <v>1.9223671847678798</v>
      </c>
      <c r="BJ126" s="72">
        <f t="shared" si="50"/>
        <v>710.48839582714504</v>
      </c>
      <c r="BK126" s="72">
        <f t="shared" si="51"/>
        <v>368.58096882815062</v>
      </c>
      <c r="BL126" s="72">
        <f t="shared" si="52"/>
        <v>7.4330719442847137E-2</v>
      </c>
      <c r="BM126" s="72">
        <f t="shared" si="53"/>
        <v>0.57950637547446204</v>
      </c>
      <c r="BN126" s="72">
        <f t="shared" si="54"/>
        <v>1.2479185554628274</v>
      </c>
      <c r="BO126" s="72">
        <f t="shared" si="55"/>
        <v>1.9223671847796289</v>
      </c>
      <c r="BP126" s="72">
        <f t="shared" si="56"/>
        <v>710.48839582097241</v>
      </c>
      <c r="BQ126" s="72">
        <f t="shared" si="57"/>
        <v>368.58096882792233</v>
      </c>
      <c r="BR126" s="72">
        <f t="shared" si="58"/>
        <v>7.4330719442790141E-2</v>
      </c>
      <c r="BS126" s="72">
        <f t="shared" si="59"/>
        <v>0.57950637547377748</v>
      </c>
      <c r="BT126" s="72">
        <f t="shared" si="60"/>
        <v>1.2479185554630934</v>
      </c>
      <c r="BU126" s="72">
        <f t="shared" si="61"/>
        <v>1.9223671847801764</v>
      </c>
      <c r="BV126" s="72">
        <f t="shared" si="62"/>
        <v>710.4883958206849</v>
      </c>
      <c r="BW126" s="72">
        <f t="shared" si="63"/>
        <v>368.58096882791176</v>
      </c>
      <c r="BX126" s="72">
        <f t="shared" si="64"/>
        <v>7.4330719442787505E-2</v>
      </c>
      <c r="BY126" s="72">
        <f t="shared" si="65"/>
        <v>0.57950637547374573</v>
      </c>
      <c r="BZ126" s="72">
        <f t="shared" si="66"/>
        <v>1.2479185554631058</v>
      </c>
      <c r="CA126" s="72">
        <f t="shared" si="67"/>
        <v>1.9223671847802017</v>
      </c>
      <c r="CB126" s="72">
        <f t="shared" si="68"/>
        <v>710.48839582067103</v>
      </c>
      <c r="CC126" s="72">
        <f t="shared" si="69"/>
        <v>368.58096882791119</v>
      </c>
      <c r="CD126" s="72">
        <f t="shared" si="70"/>
        <v>7.433071944278738E-2</v>
      </c>
      <c r="CE126" s="72">
        <f t="shared" si="71"/>
        <v>0.57950637547374395</v>
      </c>
      <c r="CF126" s="72">
        <f t="shared" si="72"/>
        <v>1.2479185554631065</v>
      </c>
      <c r="CG126" s="72">
        <f t="shared" si="73"/>
        <v>1.9223671847802031</v>
      </c>
      <c r="CH126" s="72">
        <f t="shared" si="74"/>
        <v>710.48839582067058</v>
      </c>
      <c r="CI126" s="72">
        <f t="shared" si="75"/>
        <v>368.58096882791119</v>
      </c>
      <c r="CJ126" s="72">
        <f t="shared" si="76"/>
        <v>7.433071944278738E-2</v>
      </c>
      <c r="CK126" s="72">
        <f t="shared" si="77"/>
        <v>0.57950637547374395</v>
      </c>
      <c r="CL126" s="72">
        <f t="shared" si="78"/>
        <v>1.2479185554631065</v>
      </c>
      <c r="CM126" s="72">
        <f t="shared" si="79"/>
        <v>1.9223671847802031</v>
      </c>
      <c r="CN126" s="72">
        <f t="shared" si="80"/>
        <v>710.48839582067058</v>
      </c>
      <c r="CO126" s="72">
        <f t="shared" si="81"/>
        <v>368.58096882791119</v>
      </c>
      <c r="CP126" s="72">
        <f t="shared" si="82"/>
        <v>7.433071944278738E-2</v>
      </c>
      <c r="CQ126" s="72">
        <f t="shared" si="83"/>
        <v>0.57950637547374395</v>
      </c>
      <c r="CR126" s="72">
        <f t="shared" si="84"/>
        <v>1.2479185554631065</v>
      </c>
      <c r="CS126" s="72">
        <f t="shared" si="85"/>
        <v>1.9223671847802031</v>
      </c>
      <c r="CT126" s="72">
        <f t="shared" si="86"/>
        <v>710.48839582067058</v>
      </c>
      <c r="CU126" s="72">
        <f t="shared" si="87"/>
        <v>368.58096882791119</v>
      </c>
      <c r="CV126" s="72">
        <f t="shared" si="88"/>
        <v>7.433071944278738E-2</v>
      </c>
      <c r="CW126" s="72">
        <f t="shared" si="89"/>
        <v>0.57950637547374395</v>
      </c>
      <c r="CX126" s="72">
        <f t="shared" si="90"/>
        <v>1.2479185554631065</v>
      </c>
      <c r="CY126" s="72">
        <f t="shared" si="91"/>
        <v>1.9223671847802031</v>
      </c>
      <c r="CZ126" s="72">
        <f t="shared" si="92"/>
        <v>710.48839582067058</v>
      </c>
      <c r="DA126" s="72">
        <f t="shared" si="93"/>
        <v>368.58096882791119</v>
      </c>
      <c r="DB126" s="72">
        <f t="shared" si="94"/>
        <v>7.433071944278738E-2</v>
      </c>
      <c r="DC126" s="72">
        <f t="shared" si="95"/>
        <v>0.57950637547374395</v>
      </c>
      <c r="DD126" s="72">
        <f t="shared" si="96"/>
        <v>1.2479185554631065</v>
      </c>
      <c r="DE126" s="72">
        <f t="shared" si="97"/>
        <v>1.9223671847802031</v>
      </c>
      <c r="DF126" s="72">
        <f t="shared" si="98"/>
        <v>710.48839582067058</v>
      </c>
      <c r="DG126" s="72">
        <f t="shared" si="99"/>
        <v>368.58096882791119</v>
      </c>
      <c r="DH126" s="72">
        <f t="shared" si="100"/>
        <v>7.433071944278738E-2</v>
      </c>
      <c r="DI126" s="72">
        <f t="shared" si="101"/>
        <v>0.57950637547374395</v>
      </c>
      <c r="DJ126" s="72">
        <f t="shared" si="102"/>
        <v>1.2479185554631065</v>
      </c>
      <c r="DK126" s="72">
        <f t="shared" si="103"/>
        <v>1.9223671847802031</v>
      </c>
      <c r="DL126" s="72">
        <f t="shared" si="104"/>
        <v>710.48839582067058</v>
      </c>
      <c r="DM126" s="72">
        <f t="shared" si="105"/>
        <v>368.58096882791119</v>
      </c>
      <c r="DN126" s="72">
        <f t="shared" si="106"/>
        <v>7.433071944278738E-2</v>
      </c>
      <c r="DO126" s="72">
        <f t="shared" si="107"/>
        <v>0.57950637547374395</v>
      </c>
      <c r="DP126" s="72">
        <f t="shared" si="108"/>
        <v>1.2479185554631065</v>
      </c>
      <c r="DQ126" s="72">
        <f t="shared" si="109"/>
        <v>1.9223671847802031</v>
      </c>
      <c r="DR126" s="72">
        <f t="shared" si="110"/>
        <v>710.48839582067058</v>
      </c>
      <c r="DS126" s="72">
        <f t="shared" si="111"/>
        <v>368.58096882791119</v>
      </c>
      <c r="DT126" s="72">
        <f t="shared" si="112"/>
        <v>7.433071944278738E-2</v>
      </c>
      <c r="DU126" s="72">
        <f t="shared" si="113"/>
        <v>0.57950637547374395</v>
      </c>
      <c r="DV126" s="72">
        <f t="shared" si="114"/>
        <v>1.2479185554631065</v>
      </c>
      <c r="DW126" s="72">
        <f t="shared" si="115"/>
        <v>1.9223671847802031</v>
      </c>
      <c r="DX126" s="72">
        <f t="shared" si="116"/>
        <v>710.48839582067058</v>
      </c>
      <c r="DY126" s="72">
        <f t="shared" si="117"/>
        <v>368.58096882791119</v>
      </c>
      <c r="DZ126" s="72">
        <f t="shared" si="118"/>
        <v>7.433071944278738E-2</v>
      </c>
      <c r="EA126" s="72">
        <f t="shared" si="119"/>
        <v>0.57950637547374395</v>
      </c>
      <c r="EB126" s="72">
        <f t="shared" si="120"/>
        <v>1.2479185554631065</v>
      </c>
      <c r="EC126" s="72">
        <f t="shared" si="121"/>
        <v>1.9223671847802031</v>
      </c>
      <c r="ED126" s="72">
        <f t="shared" si="122"/>
        <v>710.48839582067058</v>
      </c>
      <c r="EE126" s="72">
        <f t="shared" si="123"/>
        <v>368.58096882791119</v>
      </c>
      <c r="EF126" s="72">
        <f t="shared" si="124"/>
        <v>7.433071944278738E-2</v>
      </c>
      <c r="EG126" s="72">
        <f t="shared" si="125"/>
        <v>0.57950637547374395</v>
      </c>
      <c r="EH126" s="72">
        <f t="shared" si="126"/>
        <v>1.2479185554631065</v>
      </c>
      <c r="EI126" s="72">
        <f t="shared" si="127"/>
        <v>1.9223671847802031</v>
      </c>
      <c r="EJ126" s="72">
        <f t="shared" si="128"/>
        <v>0.49719192952904223</v>
      </c>
      <c r="EK126" s="72">
        <f t="shared" si="129"/>
        <v>203.77574389024019</v>
      </c>
      <c r="EL126" s="71"/>
      <c r="EM126" s="71"/>
      <c r="EN126" s="71"/>
    </row>
    <row r="127" spans="14:144" x14ac:dyDescent="0.3">
      <c r="N127" s="73">
        <v>0.59</v>
      </c>
      <c r="O127" s="72">
        <f t="shared" si="130"/>
        <v>380.11905638954181</v>
      </c>
      <c r="P127" s="72">
        <f t="shared" si="131"/>
        <v>7.7176595669939244E-2</v>
      </c>
      <c r="Q127" s="72">
        <f t="shared" si="132"/>
        <v>0.61404112391829491</v>
      </c>
      <c r="R127" s="72">
        <f t="shared" si="12"/>
        <v>1.2217712770425639</v>
      </c>
      <c r="S127" s="72">
        <f t="shared" si="13"/>
        <v>1.9237218512922363</v>
      </c>
      <c r="T127" s="72">
        <f t="shared" si="133"/>
        <v>725.11982779515336</v>
      </c>
      <c r="U127" s="72">
        <f t="shared" si="134"/>
        <v>369.11753567805044</v>
      </c>
      <c r="V127" s="72">
        <f t="shared" si="135"/>
        <v>7.4464584605748757E-2</v>
      </c>
      <c r="W127" s="72">
        <f t="shared" si="136"/>
        <v>0.58111506826715165</v>
      </c>
      <c r="X127" s="72">
        <f t="shared" si="14"/>
        <v>1.2335680777414975</v>
      </c>
      <c r="Y127" s="72">
        <f t="shared" si="15"/>
        <v>1.9512816685422543</v>
      </c>
      <c r="Z127" s="72">
        <f t="shared" si="137"/>
        <v>712.04942632986342</v>
      </c>
      <c r="AA127" s="72">
        <f t="shared" si="138"/>
        <v>368.63864352411872</v>
      </c>
      <c r="AB127" s="72">
        <f t="shared" si="16"/>
        <v>7.4345115519227609E-2</v>
      </c>
      <c r="AC127" s="72">
        <f t="shared" si="17"/>
        <v>0.57967930179530802</v>
      </c>
      <c r="AD127" s="72">
        <f t="shared" si="18"/>
        <v>1.2340988482471544</v>
      </c>
      <c r="AE127" s="72">
        <f t="shared" si="19"/>
        <v>1.9524925639399666</v>
      </c>
      <c r="AF127" s="72">
        <f t="shared" si="20"/>
        <v>711.44695302936316</v>
      </c>
      <c r="AG127" s="72">
        <f t="shared" si="21"/>
        <v>368.61639647686354</v>
      </c>
      <c r="AH127" s="72">
        <f t="shared" si="22"/>
        <v>7.4339562677487786E-2</v>
      </c>
      <c r="AI127" s="72">
        <f t="shared" si="23"/>
        <v>0.57961259866412784</v>
      </c>
      <c r="AJ127" s="72">
        <f t="shared" si="24"/>
        <v>1.2341235411877871</v>
      </c>
      <c r="AK127" s="72">
        <f t="shared" si="25"/>
        <v>1.9525488380728155</v>
      </c>
      <c r="AL127" s="72">
        <f t="shared" si="26"/>
        <v>711.41889349339681</v>
      </c>
      <c r="AM127" s="72">
        <f t="shared" si="27"/>
        <v>368.61535996950454</v>
      </c>
      <c r="AN127" s="72">
        <f t="shared" si="28"/>
        <v>7.4339303960012398E-2</v>
      </c>
      <c r="AO127" s="72">
        <f t="shared" si="29"/>
        <v>0.5796094909038455</v>
      </c>
      <c r="AP127" s="72">
        <f t="shared" si="30"/>
        <v>1.2341246917289694</v>
      </c>
      <c r="AQ127" s="72">
        <f t="shared" si="31"/>
        <v>1.9525514599756215</v>
      </c>
      <c r="AR127" s="72">
        <f t="shared" si="32"/>
        <v>711.417586022519</v>
      </c>
      <c r="AS127" s="72">
        <f t="shared" si="33"/>
        <v>368.61531167126952</v>
      </c>
      <c r="AT127" s="72">
        <f t="shared" si="34"/>
        <v>7.4339291904515312E-2</v>
      </c>
      <c r="AU127" s="72">
        <f t="shared" si="35"/>
        <v>0.57960934609121506</v>
      </c>
      <c r="AV127" s="72">
        <f t="shared" si="36"/>
        <v>1.2341247453410185</v>
      </c>
      <c r="AW127" s="72">
        <f t="shared" si="37"/>
        <v>1.9525515821487855</v>
      </c>
      <c r="AX127" s="72">
        <f t="shared" si="38"/>
        <v>711.4175250978335</v>
      </c>
      <c r="AY127" s="72">
        <f t="shared" si="39"/>
        <v>368.61530942069771</v>
      </c>
      <c r="AZ127" s="72">
        <f t="shared" si="40"/>
        <v>7.4339291342760586E-2</v>
      </c>
      <c r="BA127" s="72">
        <f t="shared" si="41"/>
        <v>0.57960933934332426</v>
      </c>
      <c r="BB127" s="72">
        <f t="shared" si="42"/>
        <v>1.2341247478392006</v>
      </c>
      <c r="BC127" s="72">
        <f t="shared" si="43"/>
        <v>1.9525515878417365</v>
      </c>
      <c r="BD127" s="72">
        <f t="shared" si="44"/>
        <v>711.41752225890104</v>
      </c>
      <c r="BE127" s="72">
        <f t="shared" si="45"/>
        <v>368.61530931582695</v>
      </c>
      <c r="BF127" s="72">
        <f t="shared" si="46"/>
        <v>7.4339291316584261E-2</v>
      </c>
      <c r="BG127" s="72">
        <f t="shared" si="47"/>
        <v>0.57960933902889</v>
      </c>
      <c r="BH127" s="72">
        <f t="shared" si="48"/>
        <v>1.2341247479556094</v>
      </c>
      <c r="BI127" s="72">
        <f t="shared" si="49"/>
        <v>1.9525515881070132</v>
      </c>
      <c r="BJ127" s="72">
        <f t="shared" si="50"/>
        <v>711.41752212661447</v>
      </c>
      <c r="BK127" s="72">
        <f t="shared" si="51"/>
        <v>368.61530931094023</v>
      </c>
      <c r="BL127" s="72">
        <f t="shared" si="52"/>
        <v>7.4339291315364514E-2</v>
      </c>
      <c r="BM127" s="72">
        <f t="shared" si="53"/>
        <v>0.57960933901423817</v>
      </c>
      <c r="BN127" s="72">
        <f t="shared" si="54"/>
        <v>1.2341247479610338</v>
      </c>
      <c r="BO127" s="72">
        <f t="shared" si="55"/>
        <v>1.9525515881193745</v>
      </c>
      <c r="BP127" s="72">
        <f t="shared" si="56"/>
        <v>711.41752212045003</v>
      </c>
      <c r="BQ127" s="72">
        <f t="shared" si="57"/>
        <v>368.61530931071252</v>
      </c>
      <c r="BR127" s="72">
        <f t="shared" si="58"/>
        <v>7.4339291315307657E-2</v>
      </c>
      <c r="BS127" s="72">
        <f t="shared" si="59"/>
        <v>0.57960933901355549</v>
      </c>
      <c r="BT127" s="72">
        <f t="shared" si="60"/>
        <v>1.2341247479612865</v>
      </c>
      <c r="BU127" s="72">
        <f t="shared" si="61"/>
        <v>1.9525515881199507</v>
      </c>
      <c r="BV127" s="72">
        <f t="shared" si="62"/>
        <v>711.41752212016297</v>
      </c>
      <c r="BW127" s="72">
        <f t="shared" si="63"/>
        <v>368.61530931070195</v>
      </c>
      <c r="BX127" s="72">
        <f t="shared" si="64"/>
        <v>7.4339291315305048E-2</v>
      </c>
      <c r="BY127" s="72">
        <f t="shared" si="65"/>
        <v>0.57960933901352385</v>
      </c>
      <c r="BZ127" s="72">
        <f t="shared" si="66"/>
        <v>1.234124747961298</v>
      </c>
      <c r="CA127" s="72">
        <f t="shared" si="67"/>
        <v>1.9525515881199773</v>
      </c>
      <c r="CB127" s="72">
        <f t="shared" si="68"/>
        <v>711.4175221201499</v>
      </c>
      <c r="CC127" s="72">
        <f t="shared" si="69"/>
        <v>368.61530931070149</v>
      </c>
      <c r="CD127" s="72">
        <f t="shared" si="70"/>
        <v>7.4339291315304923E-2</v>
      </c>
      <c r="CE127" s="72">
        <f t="shared" si="71"/>
        <v>0.57960933901352241</v>
      </c>
      <c r="CF127" s="72">
        <f t="shared" si="72"/>
        <v>1.2341247479612987</v>
      </c>
      <c r="CG127" s="72">
        <f t="shared" si="73"/>
        <v>1.9525515881199786</v>
      </c>
      <c r="CH127" s="72">
        <f t="shared" si="74"/>
        <v>711.41752212014876</v>
      </c>
      <c r="CI127" s="72">
        <f t="shared" si="75"/>
        <v>368.61530931070138</v>
      </c>
      <c r="CJ127" s="72">
        <f t="shared" si="76"/>
        <v>7.4339291315304895E-2</v>
      </c>
      <c r="CK127" s="72">
        <f t="shared" si="77"/>
        <v>0.57960933901352218</v>
      </c>
      <c r="CL127" s="72">
        <f t="shared" si="78"/>
        <v>1.2341247479612989</v>
      </c>
      <c r="CM127" s="72">
        <f t="shared" si="79"/>
        <v>1.9525515881199784</v>
      </c>
      <c r="CN127" s="72">
        <f t="shared" si="80"/>
        <v>711.41752212014944</v>
      </c>
      <c r="CO127" s="72">
        <f t="shared" si="81"/>
        <v>368.61530931070138</v>
      </c>
      <c r="CP127" s="72">
        <f t="shared" si="82"/>
        <v>7.4339291315304895E-2</v>
      </c>
      <c r="CQ127" s="72">
        <f t="shared" si="83"/>
        <v>0.57960933901352218</v>
      </c>
      <c r="CR127" s="72">
        <f t="shared" si="84"/>
        <v>1.2341247479612989</v>
      </c>
      <c r="CS127" s="72">
        <f t="shared" si="85"/>
        <v>1.9525515881199784</v>
      </c>
      <c r="CT127" s="72">
        <f t="shared" si="86"/>
        <v>711.41752212014944</v>
      </c>
      <c r="CU127" s="72">
        <f t="shared" si="87"/>
        <v>368.61530931070138</v>
      </c>
      <c r="CV127" s="72">
        <f t="shared" si="88"/>
        <v>7.4339291315304895E-2</v>
      </c>
      <c r="CW127" s="72">
        <f t="shared" si="89"/>
        <v>0.57960933901352218</v>
      </c>
      <c r="CX127" s="72">
        <f t="shared" si="90"/>
        <v>1.2341247479612989</v>
      </c>
      <c r="CY127" s="72">
        <f t="shared" si="91"/>
        <v>1.9525515881199784</v>
      </c>
      <c r="CZ127" s="72">
        <f t="shared" si="92"/>
        <v>711.41752212014944</v>
      </c>
      <c r="DA127" s="72">
        <f t="shared" si="93"/>
        <v>368.61530931070138</v>
      </c>
      <c r="DB127" s="72">
        <f t="shared" si="94"/>
        <v>7.4339291315304895E-2</v>
      </c>
      <c r="DC127" s="72">
        <f t="shared" si="95"/>
        <v>0.57960933901352218</v>
      </c>
      <c r="DD127" s="72">
        <f t="shared" si="96"/>
        <v>1.2341247479612989</v>
      </c>
      <c r="DE127" s="72">
        <f t="shared" si="97"/>
        <v>1.9525515881199784</v>
      </c>
      <c r="DF127" s="72">
        <f t="shared" si="98"/>
        <v>711.41752212014944</v>
      </c>
      <c r="DG127" s="72">
        <f t="shared" si="99"/>
        <v>368.61530931070138</v>
      </c>
      <c r="DH127" s="72">
        <f t="shared" si="100"/>
        <v>7.4339291315304895E-2</v>
      </c>
      <c r="DI127" s="72">
        <f t="shared" si="101"/>
        <v>0.57960933901352218</v>
      </c>
      <c r="DJ127" s="72">
        <f t="shared" si="102"/>
        <v>1.2341247479612989</v>
      </c>
      <c r="DK127" s="72">
        <f t="shared" si="103"/>
        <v>1.9525515881199784</v>
      </c>
      <c r="DL127" s="72">
        <f t="shared" si="104"/>
        <v>711.41752212014944</v>
      </c>
      <c r="DM127" s="72">
        <f t="shared" si="105"/>
        <v>368.61530931070138</v>
      </c>
      <c r="DN127" s="72">
        <f t="shared" si="106"/>
        <v>7.4339291315304895E-2</v>
      </c>
      <c r="DO127" s="72">
        <f t="shared" si="107"/>
        <v>0.57960933901352218</v>
      </c>
      <c r="DP127" s="72">
        <f t="shared" si="108"/>
        <v>1.2341247479612989</v>
      </c>
      <c r="DQ127" s="72">
        <f t="shared" si="109"/>
        <v>1.9525515881199784</v>
      </c>
      <c r="DR127" s="72">
        <f t="shared" si="110"/>
        <v>711.41752212014944</v>
      </c>
      <c r="DS127" s="72">
        <f t="shared" si="111"/>
        <v>368.61530931070138</v>
      </c>
      <c r="DT127" s="72">
        <f t="shared" si="112"/>
        <v>7.4339291315304895E-2</v>
      </c>
      <c r="DU127" s="72">
        <f t="shared" si="113"/>
        <v>0.57960933901352218</v>
      </c>
      <c r="DV127" s="72">
        <f t="shared" si="114"/>
        <v>1.2341247479612989</v>
      </c>
      <c r="DW127" s="72">
        <f t="shared" si="115"/>
        <v>1.9525515881199784</v>
      </c>
      <c r="DX127" s="72">
        <f t="shared" si="116"/>
        <v>711.41752212014944</v>
      </c>
      <c r="DY127" s="72">
        <f t="shared" si="117"/>
        <v>368.61530931070138</v>
      </c>
      <c r="DZ127" s="72">
        <f t="shared" si="118"/>
        <v>7.4339291315304895E-2</v>
      </c>
      <c r="EA127" s="72">
        <f t="shared" si="119"/>
        <v>0.57960933901352218</v>
      </c>
      <c r="EB127" s="72">
        <f t="shared" si="120"/>
        <v>1.2341247479612989</v>
      </c>
      <c r="EC127" s="72">
        <f t="shared" si="121"/>
        <v>1.9525515881199784</v>
      </c>
      <c r="ED127" s="72">
        <f t="shared" si="122"/>
        <v>711.41752212014944</v>
      </c>
      <c r="EE127" s="72">
        <f t="shared" si="123"/>
        <v>368.61530931070138</v>
      </c>
      <c r="EF127" s="72">
        <f t="shared" si="124"/>
        <v>7.4339291315304895E-2</v>
      </c>
      <c r="EG127" s="72">
        <f t="shared" si="125"/>
        <v>0.57960933901352218</v>
      </c>
      <c r="EH127" s="72">
        <f t="shared" si="126"/>
        <v>1.2341247479612989</v>
      </c>
      <c r="EI127" s="72">
        <f t="shared" si="127"/>
        <v>1.9525515881199784</v>
      </c>
      <c r="EJ127" s="72">
        <f t="shared" si="128"/>
        <v>0.5008278557144612</v>
      </c>
      <c r="EK127" s="72">
        <f t="shared" si="129"/>
        <v>203.83755675926253</v>
      </c>
      <c r="EL127" s="71"/>
      <c r="EM127" s="71"/>
      <c r="EN127" s="71"/>
    </row>
    <row r="128" spans="14:144" x14ac:dyDescent="0.3">
      <c r="N128" s="73">
        <v>0.6</v>
      </c>
      <c r="O128" s="72">
        <f t="shared" si="130"/>
        <v>380.08681008043413</v>
      </c>
      <c r="P128" s="72">
        <f t="shared" si="131"/>
        <v>7.7168737466215442E-2</v>
      </c>
      <c r="Q128" s="72">
        <f t="shared" si="132"/>
        <v>0.61394480147043096</v>
      </c>
      <c r="R128" s="72">
        <f t="shared" si="12"/>
        <v>1.2092228060626358</v>
      </c>
      <c r="S128" s="72">
        <f t="shared" si="13"/>
        <v>1.9532806235049467</v>
      </c>
      <c r="T128" s="72">
        <f t="shared" si="133"/>
        <v>726.09779562963729</v>
      </c>
      <c r="U128" s="72">
        <f t="shared" si="134"/>
        <v>369.15308330266839</v>
      </c>
      <c r="V128" s="72">
        <f t="shared" si="135"/>
        <v>7.4473447942084436E-2</v>
      </c>
      <c r="W128" s="72">
        <f t="shared" si="136"/>
        <v>0.58122163653573156</v>
      </c>
      <c r="X128" s="72">
        <f t="shared" si="14"/>
        <v>1.2203783606323941</v>
      </c>
      <c r="Y128" s="72">
        <f t="shared" si="15"/>
        <v>1.9821580915183599</v>
      </c>
      <c r="Z128" s="72">
        <f t="shared" si="137"/>
        <v>713.08068982864222</v>
      </c>
      <c r="AA128" s="72">
        <f t="shared" si="138"/>
        <v>368.67668846198296</v>
      </c>
      <c r="AB128" s="72">
        <f t="shared" si="16"/>
        <v>7.4354610907346644E-2</v>
      </c>
      <c r="AC128" s="72">
        <f t="shared" si="17"/>
        <v>0.57979337073612458</v>
      </c>
      <c r="AD128" s="72">
        <f t="shared" si="18"/>
        <v>1.220880860924157</v>
      </c>
      <c r="AE128" s="72">
        <f t="shared" si="19"/>
        <v>1.9834288883625166</v>
      </c>
      <c r="AF128" s="72">
        <f t="shared" si="20"/>
        <v>712.4803991034629</v>
      </c>
      <c r="AG128" s="72">
        <f t="shared" si="21"/>
        <v>368.65454826687846</v>
      </c>
      <c r="AH128" s="72">
        <f t="shared" si="22"/>
        <v>7.4349085171212845E-2</v>
      </c>
      <c r="AI128" s="72">
        <f t="shared" si="23"/>
        <v>0.57972698861908811</v>
      </c>
      <c r="AJ128" s="72">
        <f t="shared" si="24"/>
        <v>1.2209042485835557</v>
      </c>
      <c r="AK128" s="72">
        <f t="shared" si="25"/>
        <v>1.983487972431951</v>
      </c>
      <c r="AL128" s="72">
        <f t="shared" si="26"/>
        <v>712.4524301942314</v>
      </c>
      <c r="AM128" s="72">
        <f t="shared" si="27"/>
        <v>368.65351633299179</v>
      </c>
      <c r="AN128" s="72">
        <f t="shared" si="28"/>
        <v>7.4348827615623184E-2</v>
      </c>
      <c r="AO128" s="72">
        <f t="shared" si="29"/>
        <v>0.57972389460131646</v>
      </c>
      <c r="AP128" s="72">
        <f t="shared" si="30"/>
        <v>1.2209053387348234</v>
      </c>
      <c r="AQ128" s="72">
        <f t="shared" si="31"/>
        <v>1.9834907263383323</v>
      </c>
      <c r="AR128" s="72">
        <f t="shared" si="32"/>
        <v>712.45112643585423</v>
      </c>
      <c r="AS128" s="72">
        <f t="shared" si="33"/>
        <v>368.6534682290403</v>
      </c>
      <c r="AT128" s="72">
        <f t="shared" si="34"/>
        <v>7.434881560956777E-2</v>
      </c>
      <c r="AU128" s="72">
        <f t="shared" si="35"/>
        <v>0.57972375037259882</v>
      </c>
      <c r="AV128" s="72">
        <f t="shared" si="36"/>
        <v>1.2209053895527593</v>
      </c>
      <c r="AW128" s="72">
        <f t="shared" si="37"/>
        <v>1.9834908547127361</v>
      </c>
      <c r="AX128" s="72">
        <f t="shared" si="38"/>
        <v>712.45106566037703</v>
      </c>
      <c r="AY128" s="72">
        <f t="shared" si="39"/>
        <v>368.65346598664394</v>
      </c>
      <c r="AZ128" s="72">
        <f t="shared" si="40"/>
        <v>7.4348815049897821E-2</v>
      </c>
      <c r="BA128" s="72">
        <f t="shared" si="41"/>
        <v>0.57972374364928525</v>
      </c>
      <c r="BB128" s="72">
        <f t="shared" si="42"/>
        <v>1.2209053919216704</v>
      </c>
      <c r="BC128" s="72">
        <f t="shared" si="43"/>
        <v>1.983490860696991</v>
      </c>
      <c r="BD128" s="72">
        <f t="shared" si="44"/>
        <v>712.45106282728841</v>
      </c>
      <c r="BE128" s="72">
        <f t="shared" si="45"/>
        <v>368.65346588211321</v>
      </c>
      <c r="BF128" s="72">
        <f t="shared" si="46"/>
        <v>7.4348815023808426E-2</v>
      </c>
      <c r="BG128" s="72">
        <f t="shared" si="47"/>
        <v>0.57972374333587362</v>
      </c>
      <c r="BH128" s="72">
        <f t="shared" si="48"/>
        <v>1.2209053920320987</v>
      </c>
      <c r="BI128" s="72">
        <f t="shared" si="49"/>
        <v>1.983490860975951</v>
      </c>
      <c r="BJ128" s="72">
        <f t="shared" si="50"/>
        <v>712.45106269522228</v>
      </c>
      <c r="BK128" s="72">
        <f t="shared" si="51"/>
        <v>368.65346587724048</v>
      </c>
      <c r="BL128" s="72">
        <f t="shared" si="52"/>
        <v>7.4348815022592288E-2</v>
      </c>
      <c r="BM128" s="72">
        <f t="shared" si="53"/>
        <v>0.57972374332126397</v>
      </c>
      <c r="BN128" s="72">
        <f t="shared" si="54"/>
        <v>1.2209053920372461</v>
      </c>
      <c r="BO128" s="72">
        <f t="shared" si="55"/>
        <v>1.9834908609889548</v>
      </c>
      <c r="BP128" s="72">
        <f t="shared" si="56"/>
        <v>712.45106268906602</v>
      </c>
      <c r="BQ128" s="72">
        <f t="shared" si="57"/>
        <v>368.65346587701333</v>
      </c>
      <c r="BR128" s="72">
        <f t="shared" si="58"/>
        <v>7.4348815022535583E-2</v>
      </c>
      <c r="BS128" s="72">
        <f t="shared" si="59"/>
        <v>0.57972374332058296</v>
      </c>
      <c r="BT128" s="72">
        <f t="shared" si="60"/>
        <v>1.2209053920374862</v>
      </c>
      <c r="BU128" s="72">
        <f t="shared" si="61"/>
        <v>1.983490860989561</v>
      </c>
      <c r="BV128" s="72">
        <f t="shared" si="62"/>
        <v>712.45106268877907</v>
      </c>
      <c r="BW128" s="72">
        <f t="shared" si="63"/>
        <v>368.65346587700276</v>
      </c>
      <c r="BX128" s="72">
        <f t="shared" si="64"/>
        <v>7.434881502253296E-2</v>
      </c>
      <c r="BY128" s="72">
        <f t="shared" si="65"/>
        <v>0.57972374332055121</v>
      </c>
      <c r="BZ128" s="72">
        <f t="shared" si="66"/>
        <v>1.2209053920374973</v>
      </c>
      <c r="CA128" s="72">
        <f t="shared" si="67"/>
        <v>1.9834908609895892</v>
      </c>
      <c r="CB128" s="72">
        <f t="shared" si="68"/>
        <v>712.45106268876566</v>
      </c>
      <c r="CC128" s="72">
        <f t="shared" si="69"/>
        <v>368.6534658770023</v>
      </c>
      <c r="CD128" s="72">
        <f t="shared" si="70"/>
        <v>7.4348815022532835E-2</v>
      </c>
      <c r="CE128" s="72">
        <f t="shared" si="71"/>
        <v>0.57972374332054966</v>
      </c>
      <c r="CF128" s="72">
        <f t="shared" si="72"/>
        <v>1.2209053920374979</v>
      </c>
      <c r="CG128" s="72">
        <f t="shared" si="73"/>
        <v>1.9834908609895907</v>
      </c>
      <c r="CH128" s="72">
        <f t="shared" si="74"/>
        <v>712.45106268876521</v>
      </c>
      <c r="CI128" s="72">
        <f t="shared" si="75"/>
        <v>368.6534658770023</v>
      </c>
      <c r="CJ128" s="72">
        <f t="shared" si="76"/>
        <v>7.4348815022532835E-2</v>
      </c>
      <c r="CK128" s="72">
        <f t="shared" si="77"/>
        <v>0.57972374332054966</v>
      </c>
      <c r="CL128" s="72">
        <f t="shared" si="78"/>
        <v>1.2209053920374979</v>
      </c>
      <c r="CM128" s="72">
        <f t="shared" si="79"/>
        <v>1.9834908609895907</v>
      </c>
      <c r="CN128" s="72">
        <f t="shared" si="80"/>
        <v>712.45106268876521</v>
      </c>
      <c r="CO128" s="72">
        <f t="shared" si="81"/>
        <v>368.6534658770023</v>
      </c>
      <c r="CP128" s="72">
        <f t="shared" si="82"/>
        <v>7.4348815022532835E-2</v>
      </c>
      <c r="CQ128" s="72">
        <f t="shared" si="83"/>
        <v>0.57972374332054966</v>
      </c>
      <c r="CR128" s="72">
        <f t="shared" si="84"/>
        <v>1.2209053920374979</v>
      </c>
      <c r="CS128" s="72">
        <f t="shared" si="85"/>
        <v>1.9834908609895907</v>
      </c>
      <c r="CT128" s="72">
        <f t="shared" si="86"/>
        <v>712.45106268876521</v>
      </c>
      <c r="CU128" s="72">
        <f t="shared" si="87"/>
        <v>368.6534658770023</v>
      </c>
      <c r="CV128" s="72">
        <f t="shared" si="88"/>
        <v>7.4348815022532835E-2</v>
      </c>
      <c r="CW128" s="72">
        <f t="shared" si="89"/>
        <v>0.57972374332054966</v>
      </c>
      <c r="CX128" s="72">
        <f t="shared" si="90"/>
        <v>1.2209053920374979</v>
      </c>
      <c r="CY128" s="72">
        <f t="shared" si="91"/>
        <v>1.9834908609895907</v>
      </c>
      <c r="CZ128" s="72">
        <f t="shared" si="92"/>
        <v>712.45106268876521</v>
      </c>
      <c r="DA128" s="72">
        <f t="shared" si="93"/>
        <v>368.6534658770023</v>
      </c>
      <c r="DB128" s="72">
        <f t="shared" si="94"/>
        <v>7.4348815022532835E-2</v>
      </c>
      <c r="DC128" s="72">
        <f t="shared" si="95"/>
        <v>0.57972374332054966</v>
      </c>
      <c r="DD128" s="72">
        <f t="shared" si="96"/>
        <v>1.2209053920374979</v>
      </c>
      <c r="DE128" s="72">
        <f t="shared" si="97"/>
        <v>1.9834908609895907</v>
      </c>
      <c r="DF128" s="72">
        <f t="shared" si="98"/>
        <v>712.45106268876521</v>
      </c>
      <c r="DG128" s="72">
        <f t="shared" si="99"/>
        <v>368.6534658770023</v>
      </c>
      <c r="DH128" s="72">
        <f t="shared" si="100"/>
        <v>7.4348815022532835E-2</v>
      </c>
      <c r="DI128" s="72">
        <f t="shared" si="101"/>
        <v>0.57972374332054966</v>
      </c>
      <c r="DJ128" s="72">
        <f t="shared" si="102"/>
        <v>1.2209053920374979</v>
      </c>
      <c r="DK128" s="72">
        <f t="shared" si="103"/>
        <v>1.9834908609895907</v>
      </c>
      <c r="DL128" s="72">
        <f t="shared" si="104"/>
        <v>712.45106268876521</v>
      </c>
      <c r="DM128" s="72">
        <f t="shared" si="105"/>
        <v>368.6534658770023</v>
      </c>
      <c r="DN128" s="72">
        <f t="shared" si="106"/>
        <v>7.4348815022532835E-2</v>
      </c>
      <c r="DO128" s="72">
        <f t="shared" si="107"/>
        <v>0.57972374332054966</v>
      </c>
      <c r="DP128" s="72">
        <f t="shared" si="108"/>
        <v>1.2209053920374979</v>
      </c>
      <c r="DQ128" s="72">
        <f t="shared" si="109"/>
        <v>1.9834908609895907</v>
      </c>
      <c r="DR128" s="72">
        <f t="shared" si="110"/>
        <v>712.45106268876521</v>
      </c>
      <c r="DS128" s="72">
        <f t="shared" si="111"/>
        <v>368.6534658770023</v>
      </c>
      <c r="DT128" s="72">
        <f t="shared" si="112"/>
        <v>7.4348815022532835E-2</v>
      </c>
      <c r="DU128" s="72">
        <f t="shared" si="113"/>
        <v>0.57972374332054966</v>
      </c>
      <c r="DV128" s="72">
        <f t="shared" si="114"/>
        <v>1.2209053920374979</v>
      </c>
      <c r="DW128" s="72">
        <f t="shared" si="115"/>
        <v>1.9834908609895907</v>
      </c>
      <c r="DX128" s="72">
        <f t="shared" si="116"/>
        <v>712.45106268876521</v>
      </c>
      <c r="DY128" s="72">
        <f t="shared" si="117"/>
        <v>368.6534658770023</v>
      </c>
      <c r="DZ128" s="72">
        <f t="shared" si="118"/>
        <v>7.4348815022532835E-2</v>
      </c>
      <c r="EA128" s="72">
        <f t="shared" si="119"/>
        <v>0.57972374332054966</v>
      </c>
      <c r="EB128" s="72">
        <f t="shared" si="120"/>
        <v>1.2209053920374979</v>
      </c>
      <c r="EC128" s="72">
        <f t="shared" si="121"/>
        <v>1.9834908609895907</v>
      </c>
      <c r="ED128" s="72">
        <f t="shared" si="122"/>
        <v>712.45106268876521</v>
      </c>
      <c r="EE128" s="72">
        <f t="shared" si="123"/>
        <v>368.6534658770023</v>
      </c>
      <c r="EF128" s="72">
        <f t="shared" si="124"/>
        <v>7.4348815022532835E-2</v>
      </c>
      <c r="EG128" s="72">
        <f t="shared" si="125"/>
        <v>0.57972374332054966</v>
      </c>
      <c r="EH128" s="72">
        <f t="shared" si="126"/>
        <v>1.2209053920374979</v>
      </c>
      <c r="EI128" s="72">
        <f t="shared" si="127"/>
        <v>1.9834908609895907</v>
      </c>
      <c r="EJ128" s="72">
        <f t="shared" si="128"/>
        <v>0.50459291260791717</v>
      </c>
      <c r="EK128" s="72">
        <f t="shared" si="129"/>
        <v>203.90623857860419</v>
      </c>
      <c r="EL128" s="71"/>
      <c r="EM128" s="71"/>
      <c r="EN128" s="71"/>
    </row>
    <row r="129" spans="14:144" x14ac:dyDescent="0.3">
      <c r="N129" s="73">
        <v>0.61</v>
      </c>
      <c r="O129" s="72">
        <f t="shared" si="130"/>
        <v>380.05456377132657</v>
      </c>
      <c r="P129" s="72">
        <f t="shared" si="131"/>
        <v>7.7160878729343518E-2</v>
      </c>
      <c r="Q129" s="72">
        <f t="shared" si="132"/>
        <v>0.61384847779092344</v>
      </c>
      <c r="R129" s="72">
        <f t="shared" si="12"/>
        <v>1.1972015494259605</v>
      </c>
      <c r="S129" s="72">
        <f t="shared" si="13"/>
        <v>1.9835659234303624</v>
      </c>
      <c r="T129" s="72">
        <f t="shared" si="133"/>
        <v>727.18327229611964</v>
      </c>
      <c r="U129" s="72">
        <f t="shared" si="134"/>
        <v>369.1924929083408</v>
      </c>
      <c r="V129" s="72">
        <f t="shared" si="135"/>
        <v>7.4483273450725071E-2</v>
      </c>
      <c r="W129" s="72">
        <f t="shared" si="136"/>
        <v>0.58133978149128451</v>
      </c>
      <c r="X129" s="72">
        <f t="shared" si="14"/>
        <v>1.2077375839826718</v>
      </c>
      <c r="Y129" s="72">
        <f t="shared" si="15"/>
        <v>2.0138097924268608</v>
      </c>
      <c r="Z129" s="72">
        <f t="shared" si="137"/>
        <v>714.22217339725171</v>
      </c>
      <c r="AA129" s="72">
        <f t="shared" si="138"/>
        <v>368.71874716412538</v>
      </c>
      <c r="AB129" s="72">
        <f t="shared" si="16"/>
        <v>7.4365107195205199E-2</v>
      </c>
      <c r="AC129" s="72">
        <f t="shared" si="17"/>
        <v>0.57991947273941979</v>
      </c>
      <c r="AD129" s="72">
        <f t="shared" si="18"/>
        <v>1.2082127453634648</v>
      </c>
      <c r="AE129" s="72">
        <f t="shared" si="19"/>
        <v>2.0151429046235179</v>
      </c>
      <c r="AF129" s="72">
        <f t="shared" si="20"/>
        <v>713.62417312247987</v>
      </c>
      <c r="AG129" s="72">
        <f t="shared" si="21"/>
        <v>368.69672031725599</v>
      </c>
      <c r="AH129" s="72">
        <f t="shared" si="22"/>
        <v>7.4359610227302267E-2</v>
      </c>
      <c r="AI129" s="72">
        <f t="shared" si="23"/>
        <v>0.57985343117576893</v>
      </c>
      <c r="AJ129" s="72">
        <f t="shared" si="24"/>
        <v>1.2082348706413772</v>
      </c>
      <c r="AK129" s="72">
        <f t="shared" si="25"/>
        <v>2.0152049152675575</v>
      </c>
      <c r="AL129" s="72">
        <f t="shared" si="26"/>
        <v>713.59629913389722</v>
      </c>
      <c r="AM129" s="72">
        <f t="shared" si="27"/>
        <v>368.69569323375674</v>
      </c>
      <c r="AN129" s="72">
        <f t="shared" si="28"/>
        <v>7.4359353904657824E-2</v>
      </c>
      <c r="AO129" s="72">
        <f t="shared" si="29"/>
        <v>0.57985035173370303</v>
      </c>
      <c r="AP129" s="72">
        <f t="shared" si="30"/>
        <v>1.2082359023853773</v>
      </c>
      <c r="AQ129" s="72">
        <f t="shared" si="31"/>
        <v>2.015207806803506</v>
      </c>
      <c r="AR129" s="72">
        <f t="shared" si="32"/>
        <v>713.59499925377247</v>
      </c>
      <c r="AS129" s="72">
        <f t="shared" si="33"/>
        <v>368.69564533577693</v>
      </c>
      <c r="AT129" s="72">
        <f t="shared" si="34"/>
        <v>7.4359341951052746E-2</v>
      </c>
      <c r="AU129" s="72">
        <f t="shared" si="35"/>
        <v>0.57985020812408017</v>
      </c>
      <c r="AV129" s="72">
        <f t="shared" si="36"/>
        <v>1.2082359505008531</v>
      </c>
      <c r="AW129" s="72">
        <f t="shared" si="37"/>
        <v>2.0152079416502482</v>
      </c>
      <c r="AX129" s="72">
        <f t="shared" si="38"/>
        <v>713.59493863360683</v>
      </c>
      <c r="AY129" s="72">
        <f t="shared" si="39"/>
        <v>368.69564310204339</v>
      </c>
      <c r="AZ129" s="72">
        <f t="shared" si="40"/>
        <v>7.4359341393593542E-2</v>
      </c>
      <c r="BA129" s="72">
        <f t="shared" si="41"/>
        <v>0.57985020142681154</v>
      </c>
      <c r="BB129" s="72">
        <f t="shared" si="42"/>
        <v>1.2082359527447299</v>
      </c>
      <c r="BC129" s="72">
        <f t="shared" si="43"/>
        <v>2.0152079479388578</v>
      </c>
      <c r="BD129" s="72">
        <f t="shared" si="44"/>
        <v>713.59493580657113</v>
      </c>
      <c r="BE129" s="72">
        <f t="shared" si="45"/>
        <v>368.69564299787271</v>
      </c>
      <c r="BF129" s="72">
        <f t="shared" si="46"/>
        <v>7.4359341367596324E-2</v>
      </c>
      <c r="BG129" s="72">
        <f t="shared" si="47"/>
        <v>0.57985020111448282</v>
      </c>
      <c r="BH129" s="72">
        <f t="shared" si="48"/>
        <v>1.208235952849374</v>
      </c>
      <c r="BI129" s="72">
        <f t="shared" si="49"/>
        <v>2.0152079482321286</v>
      </c>
      <c r="BJ129" s="72">
        <f t="shared" si="50"/>
        <v>713.59493567473169</v>
      </c>
      <c r="BK129" s="72">
        <f t="shared" si="51"/>
        <v>368.69564299301476</v>
      </c>
      <c r="BL129" s="72">
        <f t="shared" si="52"/>
        <v>7.4359341366383946E-2</v>
      </c>
      <c r="BM129" s="72">
        <f t="shared" si="53"/>
        <v>0.57985020109991769</v>
      </c>
      <c r="BN129" s="72">
        <f t="shared" si="54"/>
        <v>1.2082359528542537</v>
      </c>
      <c r="BO129" s="72">
        <f t="shared" si="55"/>
        <v>2.0152079482458056</v>
      </c>
      <c r="BP129" s="72">
        <f t="shared" si="56"/>
        <v>713.59493566858316</v>
      </c>
      <c r="BQ129" s="72">
        <f t="shared" si="57"/>
        <v>368.69564299278818</v>
      </c>
      <c r="BR129" s="72">
        <f t="shared" si="58"/>
        <v>7.4359341366327408E-2</v>
      </c>
      <c r="BS129" s="72">
        <f t="shared" si="59"/>
        <v>0.57985020109923824</v>
      </c>
      <c r="BT129" s="72">
        <f t="shared" si="60"/>
        <v>1.2082359528544815</v>
      </c>
      <c r="BU129" s="72">
        <f t="shared" si="61"/>
        <v>2.0152079482464429</v>
      </c>
      <c r="BV129" s="72">
        <f t="shared" si="62"/>
        <v>713.5949356682961</v>
      </c>
      <c r="BW129" s="72">
        <f t="shared" si="63"/>
        <v>368.69564299277761</v>
      </c>
      <c r="BX129" s="72">
        <f t="shared" si="64"/>
        <v>7.4359341366324772E-2</v>
      </c>
      <c r="BY129" s="72">
        <f t="shared" si="65"/>
        <v>0.57985020109920649</v>
      </c>
      <c r="BZ129" s="72">
        <f t="shared" si="66"/>
        <v>1.2082359528544919</v>
      </c>
      <c r="CA129" s="72">
        <f t="shared" si="67"/>
        <v>2.0152079482464731</v>
      </c>
      <c r="CB129" s="72">
        <f t="shared" si="68"/>
        <v>713.59493566828326</v>
      </c>
      <c r="CC129" s="72">
        <f t="shared" si="69"/>
        <v>368.69564299277704</v>
      </c>
      <c r="CD129" s="72">
        <f t="shared" si="70"/>
        <v>7.4359341366324619E-2</v>
      </c>
      <c r="CE129" s="72">
        <f t="shared" si="71"/>
        <v>0.57985020109920493</v>
      </c>
      <c r="CF129" s="72">
        <f t="shared" si="72"/>
        <v>1.2082359528544926</v>
      </c>
      <c r="CG129" s="72">
        <f t="shared" si="73"/>
        <v>2.0152079482464749</v>
      </c>
      <c r="CH129" s="72">
        <f t="shared" si="74"/>
        <v>713.59493566828155</v>
      </c>
      <c r="CI129" s="72">
        <f t="shared" si="75"/>
        <v>368.69564299277704</v>
      </c>
      <c r="CJ129" s="72">
        <f t="shared" si="76"/>
        <v>7.4359341366324619E-2</v>
      </c>
      <c r="CK129" s="72">
        <f t="shared" si="77"/>
        <v>0.57985020109920493</v>
      </c>
      <c r="CL129" s="72">
        <f t="shared" si="78"/>
        <v>1.2082359528544926</v>
      </c>
      <c r="CM129" s="72">
        <f t="shared" si="79"/>
        <v>2.0152079482464749</v>
      </c>
      <c r="CN129" s="72">
        <f t="shared" si="80"/>
        <v>713.59493566828155</v>
      </c>
      <c r="CO129" s="72">
        <f t="shared" si="81"/>
        <v>368.69564299277704</v>
      </c>
      <c r="CP129" s="72">
        <f t="shared" si="82"/>
        <v>7.4359341366324619E-2</v>
      </c>
      <c r="CQ129" s="72">
        <f t="shared" si="83"/>
        <v>0.57985020109920493</v>
      </c>
      <c r="CR129" s="72">
        <f t="shared" si="84"/>
        <v>1.2082359528544926</v>
      </c>
      <c r="CS129" s="72">
        <f t="shared" si="85"/>
        <v>2.0152079482464749</v>
      </c>
      <c r="CT129" s="72">
        <f t="shared" si="86"/>
        <v>713.59493566828155</v>
      </c>
      <c r="CU129" s="72">
        <f t="shared" si="87"/>
        <v>368.69564299277704</v>
      </c>
      <c r="CV129" s="72">
        <f t="shared" si="88"/>
        <v>7.4359341366324619E-2</v>
      </c>
      <c r="CW129" s="72">
        <f t="shared" si="89"/>
        <v>0.57985020109920493</v>
      </c>
      <c r="CX129" s="72">
        <f t="shared" si="90"/>
        <v>1.2082359528544926</v>
      </c>
      <c r="CY129" s="72">
        <f t="shared" si="91"/>
        <v>2.0152079482464749</v>
      </c>
      <c r="CZ129" s="72">
        <f t="shared" si="92"/>
        <v>713.59493566828155</v>
      </c>
      <c r="DA129" s="72">
        <f t="shared" si="93"/>
        <v>368.69564299277704</v>
      </c>
      <c r="DB129" s="72">
        <f t="shared" si="94"/>
        <v>7.4359341366324619E-2</v>
      </c>
      <c r="DC129" s="72">
        <f t="shared" si="95"/>
        <v>0.57985020109920493</v>
      </c>
      <c r="DD129" s="72">
        <f t="shared" si="96"/>
        <v>1.2082359528544926</v>
      </c>
      <c r="DE129" s="72">
        <f t="shared" si="97"/>
        <v>2.0152079482464749</v>
      </c>
      <c r="DF129" s="72">
        <f t="shared" si="98"/>
        <v>713.59493566828155</v>
      </c>
      <c r="DG129" s="72">
        <f t="shared" si="99"/>
        <v>368.69564299277704</v>
      </c>
      <c r="DH129" s="72">
        <f t="shared" si="100"/>
        <v>7.4359341366324619E-2</v>
      </c>
      <c r="DI129" s="72">
        <f t="shared" si="101"/>
        <v>0.57985020109920493</v>
      </c>
      <c r="DJ129" s="72">
        <f t="shared" si="102"/>
        <v>1.2082359528544926</v>
      </c>
      <c r="DK129" s="72">
        <f t="shared" si="103"/>
        <v>2.0152079482464749</v>
      </c>
      <c r="DL129" s="72">
        <f t="shared" si="104"/>
        <v>713.59493566828155</v>
      </c>
      <c r="DM129" s="72">
        <f t="shared" si="105"/>
        <v>368.69564299277704</v>
      </c>
      <c r="DN129" s="72">
        <f t="shared" si="106"/>
        <v>7.4359341366324619E-2</v>
      </c>
      <c r="DO129" s="72">
        <f t="shared" si="107"/>
        <v>0.57985020109920493</v>
      </c>
      <c r="DP129" s="72">
        <f t="shared" si="108"/>
        <v>1.2082359528544926</v>
      </c>
      <c r="DQ129" s="72">
        <f t="shared" si="109"/>
        <v>2.0152079482464749</v>
      </c>
      <c r="DR129" s="72">
        <f t="shared" si="110"/>
        <v>713.59493566828155</v>
      </c>
      <c r="DS129" s="72">
        <f t="shared" si="111"/>
        <v>368.69564299277704</v>
      </c>
      <c r="DT129" s="72">
        <f t="shared" si="112"/>
        <v>7.4359341366324619E-2</v>
      </c>
      <c r="DU129" s="72">
        <f t="shared" si="113"/>
        <v>0.57985020109920493</v>
      </c>
      <c r="DV129" s="72">
        <f t="shared" si="114"/>
        <v>1.2082359528544926</v>
      </c>
      <c r="DW129" s="72">
        <f t="shared" si="115"/>
        <v>2.0152079482464749</v>
      </c>
      <c r="DX129" s="72">
        <f t="shared" si="116"/>
        <v>713.59493566828155</v>
      </c>
      <c r="DY129" s="72">
        <f t="shared" si="117"/>
        <v>368.69564299277704</v>
      </c>
      <c r="DZ129" s="72">
        <f t="shared" si="118"/>
        <v>7.4359341366324619E-2</v>
      </c>
      <c r="EA129" s="72">
        <f t="shared" si="119"/>
        <v>0.57985020109920493</v>
      </c>
      <c r="EB129" s="72">
        <f t="shared" si="120"/>
        <v>1.2082359528544926</v>
      </c>
      <c r="EC129" s="72">
        <f t="shared" si="121"/>
        <v>2.0152079482464749</v>
      </c>
      <c r="ED129" s="72">
        <f t="shared" si="122"/>
        <v>713.59493566828155</v>
      </c>
      <c r="EE129" s="72">
        <f t="shared" si="123"/>
        <v>368.69564299277704</v>
      </c>
      <c r="EF129" s="72">
        <f t="shared" si="124"/>
        <v>7.4359341366324619E-2</v>
      </c>
      <c r="EG129" s="72">
        <f t="shared" si="125"/>
        <v>0.57985020109920493</v>
      </c>
      <c r="EH129" s="72">
        <f t="shared" si="126"/>
        <v>1.2082359528544926</v>
      </c>
      <c r="EI129" s="72">
        <f t="shared" si="127"/>
        <v>2.0152079482464749</v>
      </c>
      <c r="EJ129" s="72">
        <f t="shared" si="128"/>
        <v>0.50849442333795003</v>
      </c>
      <c r="EK129" s="72">
        <f t="shared" si="129"/>
        <v>203.98215738699872</v>
      </c>
      <c r="EL129" s="71"/>
      <c r="EM129" s="71"/>
      <c r="EN129" s="71"/>
    </row>
    <row r="130" spans="14:144" x14ac:dyDescent="0.3">
      <c r="N130" s="73">
        <v>0.62</v>
      </c>
      <c r="O130" s="72">
        <f t="shared" si="130"/>
        <v>380.02231746221895</v>
      </c>
      <c r="P130" s="72">
        <f t="shared" si="131"/>
        <v>7.7153019459309927E-2</v>
      </c>
      <c r="Q130" s="72">
        <f t="shared" si="132"/>
        <v>0.61375215288093399</v>
      </c>
      <c r="R130" s="72">
        <f t="shared" si="12"/>
        <v>1.1856853714061832</v>
      </c>
      <c r="S130" s="72">
        <f t="shared" si="13"/>
        <v>2.0146010435435606</v>
      </c>
      <c r="T130" s="72">
        <f t="shared" si="133"/>
        <v>728.38209182275421</v>
      </c>
      <c r="U130" s="72">
        <f t="shared" si="134"/>
        <v>369.23596172846453</v>
      </c>
      <c r="V130" s="72">
        <f t="shared" si="135"/>
        <v>7.4494110063377805E-2</v>
      </c>
      <c r="W130" s="72">
        <f t="shared" si="136"/>
        <v>0.58147009404601191</v>
      </c>
      <c r="X130" s="72">
        <f t="shared" si="14"/>
        <v>1.1956229132015446</v>
      </c>
      <c r="Y130" s="72">
        <f t="shared" si="15"/>
        <v>2.0462604152993125</v>
      </c>
      <c r="Z130" s="72">
        <f t="shared" si="137"/>
        <v>715.48018956883459</v>
      </c>
      <c r="AA130" s="72">
        <f t="shared" si="138"/>
        <v>368.76503596279497</v>
      </c>
      <c r="AB130" s="72">
        <f t="shared" si="16"/>
        <v>7.4376658102380588E-2</v>
      </c>
      <c r="AC130" s="72">
        <f t="shared" si="17"/>
        <v>0.58005825602125871</v>
      </c>
      <c r="AD130" s="72">
        <f t="shared" si="18"/>
        <v>1.1960716261111555</v>
      </c>
      <c r="AE130" s="72">
        <f t="shared" si="19"/>
        <v>2.0476582636552365</v>
      </c>
      <c r="AF130" s="72">
        <f t="shared" si="20"/>
        <v>714.88462191902681</v>
      </c>
      <c r="AG130" s="72">
        <f t="shared" si="21"/>
        <v>368.74313030944313</v>
      </c>
      <c r="AH130" s="72">
        <f t="shared" si="22"/>
        <v>7.4371191903326694E-2</v>
      </c>
      <c r="AI130" s="72">
        <f t="shared" si="23"/>
        <v>0.57999257859777997</v>
      </c>
      <c r="AJ130" s="72">
        <f t="shared" si="24"/>
        <v>1.1960925295280953</v>
      </c>
      <c r="AK130" s="72">
        <f t="shared" si="25"/>
        <v>2.0477233169454907</v>
      </c>
      <c r="AL130" s="72">
        <f t="shared" si="26"/>
        <v>714.85684931945923</v>
      </c>
      <c r="AM130" s="72">
        <f t="shared" si="27"/>
        <v>368.74210843763001</v>
      </c>
      <c r="AN130" s="72">
        <f t="shared" si="28"/>
        <v>7.4370936905810509E-2</v>
      </c>
      <c r="AO130" s="72">
        <f t="shared" si="29"/>
        <v>0.5799895148177332</v>
      </c>
      <c r="AP130" s="72">
        <f t="shared" si="30"/>
        <v>1.1960935047142069</v>
      </c>
      <c r="AQ130" s="72">
        <f t="shared" si="31"/>
        <v>2.047726351668214</v>
      </c>
      <c r="AR130" s="72">
        <f t="shared" si="32"/>
        <v>714.85555361155104</v>
      </c>
      <c r="AS130" s="72">
        <f t="shared" si="33"/>
        <v>368.74206076224414</v>
      </c>
      <c r="AT130" s="72">
        <f t="shared" si="34"/>
        <v>7.4370925008899094E-2</v>
      </c>
      <c r="AU130" s="72">
        <f t="shared" si="35"/>
        <v>0.57998937187718624</v>
      </c>
      <c r="AV130" s="72">
        <f t="shared" si="36"/>
        <v>1.1960935502116201</v>
      </c>
      <c r="AW130" s="72">
        <f t="shared" si="37"/>
        <v>2.0477264932532182</v>
      </c>
      <c r="AX130" s="72">
        <f t="shared" si="38"/>
        <v>714.85549316002664</v>
      </c>
      <c r="AY130" s="72">
        <f t="shared" si="39"/>
        <v>368.74205853793728</v>
      </c>
      <c r="AZ130" s="72">
        <f t="shared" si="40"/>
        <v>7.4370924453845744E-2</v>
      </c>
      <c r="BA130" s="72">
        <f t="shared" si="41"/>
        <v>0.57998936520825972</v>
      </c>
      <c r="BB130" s="72">
        <f t="shared" si="42"/>
        <v>1.1960935523343132</v>
      </c>
      <c r="BC130" s="72">
        <f t="shared" si="43"/>
        <v>2.0477264998589026</v>
      </c>
      <c r="BD130" s="72">
        <f t="shared" si="44"/>
        <v>714.85549033964458</v>
      </c>
      <c r="BE130" s="72">
        <f t="shared" si="45"/>
        <v>368.74205843416155</v>
      </c>
      <c r="BF130" s="72">
        <f t="shared" si="46"/>
        <v>7.437092442794957E-2</v>
      </c>
      <c r="BG130" s="72">
        <f t="shared" si="47"/>
        <v>0.57998936489711905</v>
      </c>
      <c r="BH130" s="72">
        <f t="shared" si="48"/>
        <v>1.1960935524333483</v>
      </c>
      <c r="BI130" s="72">
        <f t="shared" si="49"/>
        <v>2.0477265001670917</v>
      </c>
      <c r="BJ130" s="72">
        <f t="shared" si="50"/>
        <v>714.85549020805877</v>
      </c>
      <c r="BK130" s="72">
        <f t="shared" si="51"/>
        <v>368.74205842931997</v>
      </c>
      <c r="BL130" s="72">
        <f t="shared" si="52"/>
        <v>7.4370924426741397E-2</v>
      </c>
      <c r="BM130" s="72">
        <f t="shared" si="53"/>
        <v>0.57998936488260289</v>
      </c>
      <c r="BN130" s="72">
        <f t="shared" si="54"/>
        <v>1.1960935524379688</v>
      </c>
      <c r="BO130" s="72">
        <f t="shared" si="55"/>
        <v>2.0477265001814704</v>
      </c>
      <c r="BP130" s="72">
        <f t="shared" si="56"/>
        <v>714.85549020192059</v>
      </c>
      <c r="BQ130" s="72">
        <f t="shared" si="57"/>
        <v>368.74205842909407</v>
      </c>
      <c r="BR130" s="72">
        <f t="shared" si="58"/>
        <v>7.4370924426685012E-2</v>
      </c>
      <c r="BS130" s="72">
        <f t="shared" si="59"/>
        <v>0.57998936488192554</v>
      </c>
      <c r="BT130" s="72">
        <f t="shared" si="60"/>
        <v>1.1960935524381844</v>
      </c>
      <c r="BU130" s="72">
        <f t="shared" si="61"/>
        <v>2.0477265001821419</v>
      </c>
      <c r="BV130" s="72">
        <f t="shared" si="62"/>
        <v>714.85549020163376</v>
      </c>
      <c r="BW130" s="72">
        <f t="shared" si="63"/>
        <v>368.7420584290835</v>
      </c>
      <c r="BX130" s="72">
        <f t="shared" si="64"/>
        <v>7.4370924426682389E-2</v>
      </c>
      <c r="BY130" s="72">
        <f t="shared" si="65"/>
        <v>0.5799893648818939</v>
      </c>
      <c r="BZ130" s="72">
        <f t="shared" si="66"/>
        <v>1.1960935524381944</v>
      </c>
      <c r="CA130" s="72">
        <f t="shared" si="67"/>
        <v>2.0477265001821734</v>
      </c>
      <c r="CB130" s="72">
        <f t="shared" si="68"/>
        <v>714.85549020162034</v>
      </c>
      <c r="CC130" s="72">
        <f t="shared" si="69"/>
        <v>368.74205842908304</v>
      </c>
      <c r="CD130" s="72">
        <f t="shared" si="70"/>
        <v>7.4370924426682264E-2</v>
      </c>
      <c r="CE130" s="72">
        <f t="shared" si="71"/>
        <v>0.57998936488189279</v>
      </c>
      <c r="CF130" s="72">
        <f t="shared" si="72"/>
        <v>1.1960935524381948</v>
      </c>
      <c r="CG130" s="72">
        <f t="shared" si="73"/>
        <v>2.0477265001821743</v>
      </c>
      <c r="CH130" s="72">
        <f t="shared" si="74"/>
        <v>714.85549020161955</v>
      </c>
      <c r="CI130" s="72">
        <f t="shared" si="75"/>
        <v>368.74205842908304</v>
      </c>
      <c r="CJ130" s="72">
        <f t="shared" si="76"/>
        <v>7.4370924426682264E-2</v>
      </c>
      <c r="CK130" s="72">
        <f t="shared" si="77"/>
        <v>0.57998936488189279</v>
      </c>
      <c r="CL130" s="72">
        <f t="shared" si="78"/>
        <v>1.1960935524381948</v>
      </c>
      <c r="CM130" s="72">
        <f t="shared" si="79"/>
        <v>2.0477265001821743</v>
      </c>
      <c r="CN130" s="72">
        <f t="shared" si="80"/>
        <v>714.85549020161955</v>
      </c>
      <c r="CO130" s="72">
        <f t="shared" si="81"/>
        <v>368.74205842908304</v>
      </c>
      <c r="CP130" s="72">
        <f t="shared" si="82"/>
        <v>7.4370924426682264E-2</v>
      </c>
      <c r="CQ130" s="72">
        <f t="shared" si="83"/>
        <v>0.57998936488189279</v>
      </c>
      <c r="CR130" s="72">
        <f t="shared" si="84"/>
        <v>1.1960935524381948</v>
      </c>
      <c r="CS130" s="72">
        <f t="shared" si="85"/>
        <v>2.0477265001821743</v>
      </c>
      <c r="CT130" s="72">
        <f t="shared" si="86"/>
        <v>714.85549020161955</v>
      </c>
      <c r="CU130" s="72">
        <f t="shared" si="87"/>
        <v>368.74205842908304</v>
      </c>
      <c r="CV130" s="72">
        <f t="shared" si="88"/>
        <v>7.4370924426682264E-2</v>
      </c>
      <c r="CW130" s="72">
        <f t="shared" si="89"/>
        <v>0.57998936488189279</v>
      </c>
      <c r="CX130" s="72">
        <f t="shared" si="90"/>
        <v>1.1960935524381948</v>
      </c>
      <c r="CY130" s="72">
        <f t="shared" si="91"/>
        <v>2.0477265001821743</v>
      </c>
      <c r="CZ130" s="72">
        <f t="shared" si="92"/>
        <v>714.85549020161955</v>
      </c>
      <c r="DA130" s="72">
        <f t="shared" si="93"/>
        <v>368.74205842908304</v>
      </c>
      <c r="DB130" s="72">
        <f t="shared" si="94"/>
        <v>7.4370924426682264E-2</v>
      </c>
      <c r="DC130" s="72">
        <f t="shared" si="95"/>
        <v>0.57998936488189279</v>
      </c>
      <c r="DD130" s="72">
        <f t="shared" si="96"/>
        <v>1.1960935524381948</v>
      </c>
      <c r="DE130" s="72">
        <f t="shared" si="97"/>
        <v>2.0477265001821743</v>
      </c>
      <c r="DF130" s="72">
        <f t="shared" si="98"/>
        <v>714.85549020161955</v>
      </c>
      <c r="DG130" s="72">
        <f t="shared" si="99"/>
        <v>368.74205842908304</v>
      </c>
      <c r="DH130" s="72">
        <f t="shared" si="100"/>
        <v>7.4370924426682264E-2</v>
      </c>
      <c r="DI130" s="72">
        <f t="shared" si="101"/>
        <v>0.57998936488189279</v>
      </c>
      <c r="DJ130" s="72">
        <f t="shared" si="102"/>
        <v>1.1960935524381948</v>
      </c>
      <c r="DK130" s="72">
        <f t="shared" si="103"/>
        <v>2.0477265001821743</v>
      </c>
      <c r="DL130" s="72">
        <f t="shared" si="104"/>
        <v>714.85549020161955</v>
      </c>
      <c r="DM130" s="72">
        <f t="shared" si="105"/>
        <v>368.74205842908304</v>
      </c>
      <c r="DN130" s="72">
        <f t="shared" si="106"/>
        <v>7.4370924426682264E-2</v>
      </c>
      <c r="DO130" s="72">
        <f t="shared" si="107"/>
        <v>0.57998936488189279</v>
      </c>
      <c r="DP130" s="72">
        <f t="shared" si="108"/>
        <v>1.1960935524381948</v>
      </c>
      <c r="DQ130" s="72">
        <f t="shared" si="109"/>
        <v>2.0477265001821743</v>
      </c>
      <c r="DR130" s="72">
        <f t="shared" si="110"/>
        <v>714.85549020161955</v>
      </c>
      <c r="DS130" s="72">
        <f t="shared" si="111"/>
        <v>368.74205842908304</v>
      </c>
      <c r="DT130" s="72">
        <f t="shared" si="112"/>
        <v>7.4370924426682264E-2</v>
      </c>
      <c r="DU130" s="72">
        <f t="shared" si="113"/>
        <v>0.57998936488189279</v>
      </c>
      <c r="DV130" s="72">
        <f t="shared" si="114"/>
        <v>1.1960935524381948</v>
      </c>
      <c r="DW130" s="72">
        <f t="shared" si="115"/>
        <v>2.0477265001821743</v>
      </c>
      <c r="DX130" s="72">
        <f t="shared" si="116"/>
        <v>714.85549020161955</v>
      </c>
      <c r="DY130" s="72">
        <f t="shared" si="117"/>
        <v>368.74205842908304</v>
      </c>
      <c r="DZ130" s="72">
        <f t="shared" si="118"/>
        <v>7.4370924426682264E-2</v>
      </c>
      <c r="EA130" s="72">
        <f t="shared" si="119"/>
        <v>0.57998936488189279</v>
      </c>
      <c r="EB130" s="72">
        <f t="shared" si="120"/>
        <v>1.1960935524381948</v>
      </c>
      <c r="EC130" s="72">
        <f t="shared" si="121"/>
        <v>2.0477265001821743</v>
      </c>
      <c r="ED130" s="72">
        <f t="shared" si="122"/>
        <v>714.85549020161955</v>
      </c>
      <c r="EE130" s="72">
        <f t="shared" si="123"/>
        <v>368.74205842908304</v>
      </c>
      <c r="EF130" s="72">
        <f t="shared" si="124"/>
        <v>7.4370924426682264E-2</v>
      </c>
      <c r="EG130" s="72">
        <f t="shared" si="125"/>
        <v>0.57998936488189279</v>
      </c>
      <c r="EH130" s="72">
        <f t="shared" si="126"/>
        <v>1.1960935524381948</v>
      </c>
      <c r="EI130" s="72">
        <f t="shared" si="127"/>
        <v>2.0477265001821743</v>
      </c>
      <c r="EJ130" s="72">
        <f t="shared" si="128"/>
        <v>0.5125402085448264</v>
      </c>
      <c r="EK130" s="72">
        <f t="shared" si="129"/>
        <v>204.06570517234951</v>
      </c>
      <c r="EL130" s="71"/>
      <c r="EM130" s="71"/>
      <c r="EN130" s="71"/>
    </row>
    <row r="131" spans="14:144" x14ac:dyDescent="0.3">
      <c r="N131" s="73">
        <v>0.63</v>
      </c>
      <c r="O131" s="72">
        <f t="shared" si="130"/>
        <v>379.99007115311133</v>
      </c>
      <c r="P131" s="72">
        <f t="shared" si="131"/>
        <v>7.7145159656101164E-2</v>
      </c>
      <c r="Q131" s="72">
        <f t="shared" si="132"/>
        <v>0.61365582674162511</v>
      </c>
      <c r="R131" s="72">
        <f t="shared" si="12"/>
        <v>1.1746535974239229</v>
      </c>
      <c r="S131" s="72">
        <f t="shared" si="13"/>
        <v>2.0464102292473476</v>
      </c>
      <c r="T131" s="72">
        <f t="shared" si="133"/>
        <v>729.70050818444349</v>
      </c>
      <c r="U131" s="72">
        <f t="shared" si="134"/>
        <v>369.28369962212628</v>
      </c>
      <c r="V131" s="72">
        <f t="shared" si="135"/>
        <v>7.4506009816439456E-2</v>
      </c>
      <c r="W131" s="72">
        <f t="shared" si="136"/>
        <v>0.58161320289540741</v>
      </c>
      <c r="X131" s="72">
        <f t="shared" si="14"/>
        <v>1.1840130423028739</v>
      </c>
      <c r="Y131" s="72">
        <f t="shared" si="15"/>
        <v>2.0795343323155815</v>
      </c>
      <c r="Z131" s="72">
        <f t="shared" si="137"/>
        <v>716.86151436158423</v>
      </c>
      <c r="AA131" s="72">
        <f t="shared" si="138"/>
        <v>368.81578531821253</v>
      </c>
      <c r="AB131" s="72">
        <f t="shared" si="16"/>
        <v>7.438932082595133E-2</v>
      </c>
      <c r="AC131" s="72">
        <f t="shared" si="17"/>
        <v>0.58021041108340787</v>
      </c>
      <c r="AD131" s="72">
        <f t="shared" si="18"/>
        <v>1.1844361605768308</v>
      </c>
      <c r="AE131" s="72">
        <f t="shared" si="19"/>
        <v>2.0809993260674875</v>
      </c>
      <c r="AF131" s="72">
        <f t="shared" si="20"/>
        <v>716.26855911712994</v>
      </c>
      <c r="AG131" s="72">
        <f t="shared" si="21"/>
        <v>368.79401016834572</v>
      </c>
      <c r="AH131" s="72">
        <f t="shared" si="22"/>
        <v>7.4383887763053103E-2</v>
      </c>
      <c r="AI131" s="72">
        <f t="shared" si="23"/>
        <v>0.58014512578057209</v>
      </c>
      <c r="AJ131" s="72">
        <f t="shared" si="24"/>
        <v>1.1844558805237122</v>
      </c>
      <c r="AK131" s="72">
        <f t="shared" si="25"/>
        <v>2.0810675362489914</v>
      </c>
      <c r="AL131" s="72">
        <f t="shared" si="26"/>
        <v>716.24089676623635</v>
      </c>
      <c r="AM131" s="72">
        <f t="shared" si="27"/>
        <v>368.79299396148917</v>
      </c>
      <c r="AN131" s="72">
        <f t="shared" si="28"/>
        <v>7.4383634205857821E-2</v>
      </c>
      <c r="AO131" s="72">
        <f t="shared" si="29"/>
        <v>0.58014207902471815</v>
      </c>
      <c r="AP131" s="72">
        <f t="shared" si="30"/>
        <v>1.1844568008820093</v>
      </c>
      <c r="AQ131" s="72">
        <f t="shared" si="31"/>
        <v>2.0810707195692326</v>
      </c>
      <c r="AR131" s="72">
        <f t="shared" si="32"/>
        <v>716.23960566585458</v>
      </c>
      <c r="AS131" s="72">
        <f t="shared" si="33"/>
        <v>368.79294653071406</v>
      </c>
      <c r="AT131" s="72">
        <f t="shared" si="34"/>
        <v>7.4383622371232375E-2</v>
      </c>
      <c r="AU131" s="72">
        <f t="shared" si="35"/>
        <v>0.58014193681940807</v>
      </c>
      <c r="AV131" s="72">
        <f t="shared" si="36"/>
        <v>1.1844568438392564</v>
      </c>
      <c r="AW131" s="72">
        <f t="shared" si="37"/>
        <v>2.0810708681487369</v>
      </c>
      <c r="AX131" s="72">
        <f t="shared" si="38"/>
        <v>716.2395454042852</v>
      </c>
      <c r="AY131" s="72">
        <f t="shared" si="39"/>
        <v>368.79294431690084</v>
      </c>
      <c r="AZ131" s="72">
        <f t="shared" si="40"/>
        <v>7.438362181885573E-2</v>
      </c>
      <c r="BA131" s="72">
        <f t="shared" si="41"/>
        <v>0.58014193018202964</v>
      </c>
      <c r="BB131" s="72">
        <f t="shared" si="42"/>
        <v>1.1844568458442699</v>
      </c>
      <c r="BC131" s="72">
        <f t="shared" si="43"/>
        <v>2.0810708750836291</v>
      </c>
      <c r="BD131" s="72">
        <f t="shared" si="44"/>
        <v>716.23954259159859</v>
      </c>
      <c r="BE131" s="72">
        <f t="shared" si="45"/>
        <v>368.7929442135719</v>
      </c>
      <c r="BF131" s="72">
        <f t="shared" si="46"/>
        <v>7.4383621793073756E-2</v>
      </c>
      <c r="BG131" s="72">
        <f t="shared" si="47"/>
        <v>0.58014192987223234</v>
      </c>
      <c r="BH131" s="72">
        <f t="shared" si="48"/>
        <v>1.1844568459378531</v>
      </c>
      <c r="BI131" s="72">
        <f t="shared" si="49"/>
        <v>2.0810708754073124</v>
      </c>
      <c r="BJ131" s="72">
        <f t="shared" si="50"/>
        <v>716.23954246031735</v>
      </c>
      <c r="BK131" s="72">
        <f t="shared" si="51"/>
        <v>368.79294420874908</v>
      </c>
      <c r="BL131" s="72">
        <f t="shared" si="52"/>
        <v>7.43836217918704E-2</v>
      </c>
      <c r="BM131" s="72">
        <f t="shared" si="53"/>
        <v>0.5801419298577728</v>
      </c>
      <c r="BN131" s="72">
        <f t="shared" si="54"/>
        <v>1.1844568459422211</v>
      </c>
      <c r="BO131" s="72">
        <f t="shared" si="55"/>
        <v>2.0810708754224203</v>
      </c>
      <c r="BP131" s="72">
        <f t="shared" si="56"/>
        <v>716.23954245418986</v>
      </c>
      <c r="BQ131" s="72">
        <f t="shared" si="57"/>
        <v>368.79294420852398</v>
      </c>
      <c r="BR131" s="72">
        <f t="shared" si="58"/>
        <v>7.4383621791814222E-2</v>
      </c>
      <c r="BS131" s="72">
        <f t="shared" si="59"/>
        <v>0.58014192985709778</v>
      </c>
      <c r="BT131" s="72">
        <f t="shared" si="60"/>
        <v>1.184456845942425</v>
      </c>
      <c r="BU131" s="72">
        <f t="shared" si="61"/>
        <v>2.0810708754231255</v>
      </c>
      <c r="BV131" s="72">
        <f t="shared" si="62"/>
        <v>716.23954245390371</v>
      </c>
      <c r="BW131" s="72">
        <f t="shared" si="63"/>
        <v>368.79294420851352</v>
      </c>
      <c r="BX131" s="72">
        <f t="shared" si="64"/>
        <v>7.4383621791811613E-2</v>
      </c>
      <c r="BY131" s="72">
        <f t="shared" si="65"/>
        <v>0.58014192985706659</v>
      </c>
      <c r="BZ131" s="72">
        <f t="shared" si="66"/>
        <v>1.1844568459424345</v>
      </c>
      <c r="CA131" s="72">
        <f t="shared" si="67"/>
        <v>2.0810708754231579</v>
      </c>
      <c r="CB131" s="72">
        <f t="shared" si="68"/>
        <v>716.2395424538912</v>
      </c>
      <c r="CC131" s="72">
        <f t="shared" si="69"/>
        <v>368.79294420851306</v>
      </c>
      <c r="CD131" s="72">
        <f t="shared" si="70"/>
        <v>7.4383621791811502E-2</v>
      </c>
      <c r="CE131" s="72">
        <f t="shared" si="71"/>
        <v>0.58014192985706514</v>
      </c>
      <c r="CF131" s="72">
        <f t="shared" si="72"/>
        <v>1.1844568459424347</v>
      </c>
      <c r="CG131" s="72">
        <f t="shared" si="73"/>
        <v>2.0810708754231597</v>
      </c>
      <c r="CH131" s="72">
        <f t="shared" si="74"/>
        <v>716.23954245389007</v>
      </c>
      <c r="CI131" s="72">
        <f t="shared" si="75"/>
        <v>368.79294420851295</v>
      </c>
      <c r="CJ131" s="72">
        <f t="shared" si="76"/>
        <v>7.4383621791811488E-2</v>
      </c>
      <c r="CK131" s="72">
        <f t="shared" si="77"/>
        <v>0.58014192985706492</v>
      </c>
      <c r="CL131" s="72">
        <f t="shared" si="78"/>
        <v>1.1844568459424349</v>
      </c>
      <c r="CM131" s="72">
        <f t="shared" si="79"/>
        <v>2.0810708754231593</v>
      </c>
      <c r="CN131" s="72">
        <f t="shared" si="80"/>
        <v>716.23954245388938</v>
      </c>
      <c r="CO131" s="72">
        <f t="shared" si="81"/>
        <v>368.79294420851295</v>
      </c>
      <c r="CP131" s="72">
        <f t="shared" si="82"/>
        <v>7.4383621791811488E-2</v>
      </c>
      <c r="CQ131" s="72">
        <f t="shared" si="83"/>
        <v>0.58014192985706492</v>
      </c>
      <c r="CR131" s="72">
        <f t="shared" si="84"/>
        <v>1.1844568459424349</v>
      </c>
      <c r="CS131" s="72">
        <f t="shared" si="85"/>
        <v>2.0810708754231593</v>
      </c>
      <c r="CT131" s="72">
        <f t="shared" si="86"/>
        <v>716.23954245388938</v>
      </c>
      <c r="CU131" s="72">
        <f t="shared" si="87"/>
        <v>368.79294420851295</v>
      </c>
      <c r="CV131" s="72">
        <f t="shared" si="88"/>
        <v>7.4383621791811488E-2</v>
      </c>
      <c r="CW131" s="72">
        <f t="shared" si="89"/>
        <v>0.58014192985706492</v>
      </c>
      <c r="CX131" s="72">
        <f t="shared" si="90"/>
        <v>1.1844568459424349</v>
      </c>
      <c r="CY131" s="72">
        <f t="shared" si="91"/>
        <v>2.0810708754231593</v>
      </c>
      <c r="CZ131" s="72">
        <f t="shared" si="92"/>
        <v>716.23954245388938</v>
      </c>
      <c r="DA131" s="72">
        <f t="shared" si="93"/>
        <v>368.79294420851295</v>
      </c>
      <c r="DB131" s="72">
        <f t="shared" si="94"/>
        <v>7.4383621791811488E-2</v>
      </c>
      <c r="DC131" s="72">
        <f t="shared" si="95"/>
        <v>0.58014192985706492</v>
      </c>
      <c r="DD131" s="72">
        <f t="shared" si="96"/>
        <v>1.1844568459424349</v>
      </c>
      <c r="DE131" s="72">
        <f t="shared" si="97"/>
        <v>2.0810708754231593</v>
      </c>
      <c r="DF131" s="72">
        <f t="shared" si="98"/>
        <v>716.23954245388938</v>
      </c>
      <c r="DG131" s="72">
        <f t="shared" si="99"/>
        <v>368.79294420851295</v>
      </c>
      <c r="DH131" s="72">
        <f t="shared" si="100"/>
        <v>7.4383621791811488E-2</v>
      </c>
      <c r="DI131" s="72">
        <f t="shared" si="101"/>
        <v>0.58014192985706492</v>
      </c>
      <c r="DJ131" s="72">
        <f t="shared" si="102"/>
        <v>1.1844568459424349</v>
      </c>
      <c r="DK131" s="72">
        <f t="shared" si="103"/>
        <v>2.0810708754231593</v>
      </c>
      <c r="DL131" s="72">
        <f t="shared" si="104"/>
        <v>716.23954245388938</v>
      </c>
      <c r="DM131" s="72">
        <f t="shared" si="105"/>
        <v>368.79294420851295</v>
      </c>
      <c r="DN131" s="72">
        <f t="shared" si="106"/>
        <v>7.4383621791811488E-2</v>
      </c>
      <c r="DO131" s="72">
        <f t="shared" si="107"/>
        <v>0.58014192985706492</v>
      </c>
      <c r="DP131" s="72">
        <f t="shared" si="108"/>
        <v>1.1844568459424349</v>
      </c>
      <c r="DQ131" s="72">
        <f t="shared" si="109"/>
        <v>2.0810708754231593</v>
      </c>
      <c r="DR131" s="72">
        <f t="shared" si="110"/>
        <v>716.23954245388938</v>
      </c>
      <c r="DS131" s="72">
        <f t="shared" si="111"/>
        <v>368.79294420851295</v>
      </c>
      <c r="DT131" s="72">
        <f t="shared" si="112"/>
        <v>7.4383621791811488E-2</v>
      </c>
      <c r="DU131" s="72">
        <f t="shared" si="113"/>
        <v>0.58014192985706492</v>
      </c>
      <c r="DV131" s="72">
        <f t="shared" si="114"/>
        <v>1.1844568459424349</v>
      </c>
      <c r="DW131" s="72">
        <f t="shared" si="115"/>
        <v>2.0810708754231593</v>
      </c>
      <c r="DX131" s="72">
        <f t="shared" si="116"/>
        <v>716.23954245388938</v>
      </c>
      <c r="DY131" s="72">
        <f t="shared" si="117"/>
        <v>368.79294420851295</v>
      </c>
      <c r="DZ131" s="72">
        <f t="shared" si="118"/>
        <v>7.4383621791811488E-2</v>
      </c>
      <c r="EA131" s="72">
        <f t="shared" si="119"/>
        <v>0.58014192985706492</v>
      </c>
      <c r="EB131" s="72">
        <f t="shared" si="120"/>
        <v>1.1844568459424349</v>
      </c>
      <c r="EC131" s="72">
        <f t="shared" si="121"/>
        <v>2.0810708754231593</v>
      </c>
      <c r="ED131" s="72">
        <f t="shared" si="122"/>
        <v>716.23954245388938</v>
      </c>
      <c r="EE131" s="72">
        <f t="shared" si="123"/>
        <v>368.79294420851295</v>
      </c>
      <c r="EF131" s="72">
        <f t="shared" si="124"/>
        <v>7.4383621791811488E-2</v>
      </c>
      <c r="EG131" s="72">
        <f t="shared" si="125"/>
        <v>0.58014192985706492</v>
      </c>
      <c r="EH131" s="72">
        <f t="shared" si="126"/>
        <v>1.1844568459424349</v>
      </c>
      <c r="EI131" s="72">
        <f t="shared" si="127"/>
        <v>2.0810708754231593</v>
      </c>
      <c r="EJ131" s="72">
        <f t="shared" si="128"/>
        <v>0.51673863232175377</v>
      </c>
      <c r="EK131" s="72">
        <f t="shared" si="129"/>
        <v>204.15729957532335</v>
      </c>
      <c r="EL131" s="71"/>
      <c r="EM131" s="71"/>
      <c r="EN131" s="71"/>
    </row>
    <row r="132" spans="14:144" x14ac:dyDescent="0.3">
      <c r="N132" s="73">
        <v>0.64</v>
      </c>
      <c r="O132" s="72">
        <f t="shared" si="130"/>
        <v>379.95782484400377</v>
      </c>
      <c r="P132" s="72">
        <f t="shared" si="131"/>
        <v>7.7137299319703839E-2</v>
      </c>
      <c r="Q132" s="72">
        <f t="shared" si="132"/>
        <v>0.61355949937416032</v>
      </c>
      <c r="R132" s="72">
        <f t="shared" si="12"/>
        <v>1.1640869063525385</v>
      </c>
      <c r="S132" s="72">
        <f t="shared" si="13"/>
        <v>2.0790187233811093</v>
      </c>
      <c r="T132" s="72">
        <f t="shared" si="133"/>
        <v>731.14523133089517</v>
      </c>
      <c r="U132" s="72">
        <f t="shared" si="134"/>
        <v>369.33593000968983</v>
      </c>
      <c r="V132" s="72">
        <f t="shared" si="135"/>
        <v>7.4519028078246605E-2</v>
      </c>
      <c r="W132" s="72">
        <f t="shared" si="136"/>
        <v>0.58176977731331536</v>
      </c>
      <c r="X132" s="72">
        <f t="shared" si="14"/>
        <v>1.172888081751065</v>
      </c>
      <c r="Y132" s="72">
        <f t="shared" si="15"/>
        <v>2.1136566473160938</v>
      </c>
      <c r="Z132" s="72">
        <f t="shared" si="137"/>
        <v>718.37342689366028</v>
      </c>
      <c r="AA132" s="72">
        <f t="shared" si="138"/>
        <v>368.87124084529694</v>
      </c>
      <c r="AB132" s="72">
        <f t="shared" si="16"/>
        <v>7.4403156289776326E-2</v>
      </c>
      <c r="AC132" s="72">
        <f t="shared" si="17"/>
        <v>0.58037667378070013</v>
      </c>
      <c r="AD132" s="72">
        <f t="shared" si="18"/>
        <v>1.1732864267050633</v>
      </c>
      <c r="AE132" s="72">
        <f t="shared" si="19"/>
        <v>2.1151911619590438</v>
      </c>
      <c r="AF132" s="72">
        <f t="shared" si="20"/>
        <v>717.78330501347307</v>
      </c>
      <c r="AG132" s="72">
        <f t="shared" si="21"/>
        <v>368.84960709593304</v>
      </c>
      <c r="AH132" s="72">
        <f t="shared" si="22"/>
        <v>7.4397759127389759E-2</v>
      </c>
      <c r="AI132" s="72">
        <f t="shared" si="23"/>
        <v>0.580311813339356</v>
      </c>
      <c r="AJ132" s="72">
        <f t="shared" si="24"/>
        <v>1.173304999686072</v>
      </c>
      <c r="AK132" s="72">
        <f t="shared" si="25"/>
        <v>2.1152626399328289</v>
      </c>
      <c r="AL132" s="72">
        <f t="shared" si="26"/>
        <v>717.75576439632835</v>
      </c>
      <c r="AM132" s="72">
        <f t="shared" si="27"/>
        <v>368.84859710731507</v>
      </c>
      <c r="AN132" s="72">
        <f t="shared" si="28"/>
        <v>7.4397507150713221E-2</v>
      </c>
      <c r="AO132" s="72">
        <f t="shared" si="29"/>
        <v>0.5803087852698221</v>
      </c>
      <c r="AP132" s="72">
        <f t="shared" si="30"/>
        <v>1.1733058668410434</v>
      </c>
      <c r="AQ132" s="72">
        <f t="shared" si="31"/>
        <v>2.115265977021159</v>
      </c>
      <c r="AR132" s="72">
        <f t="shared" si="32"/>
        <v>717.75447849430486</v>
      </c>
      <c r="AS132" s="72">
        <f t="shared" si="33"/>
        <v>368.8485499490497</v>
      </c>
      <c r="AT132" s="72">
        <f t="shared" si="34"/>
        <v>7.4397495385436122E-2</v>
      </c>
      <c r="AU132" s="72">
        <f t="shared" si="35"/>
        <v>0.58030864388354964</v>
      </c>
      <c r="AV132" s="72">
        <f t="shared" si="36"/>
        <v>1.1733059073302698</v>
      </c>
      <c r="AW132" s="72">
        <f t="shared" si="37"/>
        <v>2.1152661328362607</v>
      </c>
      <c r="AX132" s="72">
        <f t="shared" si="38"/>
        <v>717.75441845280534</v>
      </c>
      <c r="AY132" s="72">
        <f t="shared" si="39"/>
        <v>368.84854774712835</v>
      </c>
      <c r="AZ132" s="72">
        <f t="shared" si="40"/>
        <v>7.4397494836089859E-2</v>
      </c>
      <c r="BA132" s="72">
        <f t="shared" si="41"/>
        <v>0.58030863728191895</v>
      </c>
      <c r="BB132" s="72">
        <f t="shared" si="42"/>
        <v>1.1733059092207998</v>
      </c>
      <c r="BC132" s="72">
        <f t="shared" si="43"/>
        <v>2.1152661401116051</v>
      </c>
      <c r="BD132" s="72">
        <f t="shared" si="44"/>
        <v>717.75441564933658</v>
      </c>
      <c r="BE132" s="72">
        <f t="shared" si="45"/>
        <v>368.84854764431577</v>
      </c>
      <c r="BF132" s="72">
        <f t="shared" si="46"/>
        <v>7.4397494810439682E-2</v>
      </c>
      <c r="BG132" s="72">
        <f t="shared" si="47"/>
        <v>0.5803086369736743</v>
      </c>
      <c r="BH132" s="72">
        <f t="shared" si="48"/>
        <v>1.1733059093090727</v>
      </c>
      <c r="BI132" s="72">
        <f t="shared" si="49"/>
        <v>2.1152661404513076</v>
      </c>
      <c r="BJ132" s="72">
        <f t="shared" si="50"/>
        <v>717.75441551843619</v>
      </c>
      <c r="BK132" s="72">
        <f t="shared" si="51"/>
        <v>368.84854763951523</v>
      </c>
      <c r="BL132" s="72">
        <f t="shared" si="52"/>
        <v>7.4397494809242029E-2</v>
      </c>
      <c r="BM132" s="72">
        <f t="shared" si="53"/>
        <v>0.58030863695928159</v>
      </c>
      <c r="BN132" s="72">
        <f t="shared" si="54"/>
        <v>1.1733059093131943</v>
      </c>
      <c r="BO132" s="72">
        <f t="shared" si="55"/>
        <v>2.1152661404671687</v>
      </c>
      <c r="BP132" s="72">
        <f t="shared" si="56"/>
        <v>717.75441551232484</v>
      </c>
      <c r="BQ132" s="72">
        <f t="shared" si="57"/>
        <v>368.84854763929116</v>
      </c>
      <c r="BR132" s="72">
        <f t="shared" si="58"/>
        <v>7.4397494809186115E-2</v>
      </c>
      <c r="BS132" s="72">
        <f t="shared" si="59"/>
        <v>0.5803086369586099</v>
      </c>
      <c r="BT132" s="72">
        <f t="shared" si="60"/>
        <v>1.1733059093133869</v>
      </c>
      <c r="BU132" s="72">
        <f t="shared" si="61"/>
        <v>2.115266140467909</v>
      </c>
      <c r="BV132" s="72">
        <f t="shared" si="62"/>
        <v>717.75441551203994</v>
      </c>
      <c r="BW132" s="72">
        <f t="shared" si="63"/>
        <v>368.8485476392807</v>
      </c>
      <c r="BX132" s="72">
        <f t="shared" si="64"/>
        <v>7.4397494809183506E-2</v>
      </c>
      <c r="BY132" s="72">
        <f t="shared" si="65"/>
        <v>0.58030863695857848</v>
      </c>
      <c r="BZ132" s="72">
        <f t="shared" si="66"/>
        <v>1.1733059093133957</v>
      </c>
      <c r="CA132" s="72">
        <f t="shared" si="67"/>
        <v>2.1152661404679436</v>
      </c>
      <c r="CB132" s="72">
        <f t="shared" si="68"/>
        <v>717.75441551202641</v>
      </c>
      <c r="CC132" s="72">
        <f t="shared" si="69"/>
        <v>368.84854763928013</v>
      </c>
      <c r="CD132" s="72">
        <f t="shared" si="70"/>
        <v>7.4397494809183354E-2</v>
      </c>
      <c r="CE132" s="72">
        <f t="shared" si="71"/>
        <v>0.58030863695857682</v>
      </c>
      <c r="CF132" s="72">
        <f t="shared" si="72"/>
        <v>1.1733059093133964</v>
      </c>
      <c r="CG132" s="72">
        <f t="shared" si="73"/>
        <v>2.1152661404679449</v>
      </c>
      <c r="CH132" s="72">
        <f t="shared" si="74"/>
        <v>717.7544155120255</v>
      </c>
      <c r="CI132" s="72">
        <f t="shared" si="75"/>
        <v>368.84854763928013</v>
      </c>
      <c r="CJ132" s="72">
        <f t="shared" si="76"/>
        <v>7.4397494809183354E-2</v>
      </c>
      <c r="CK132" s="72">
        <f t="shared" si="77"/>
        <v>0.58030863695857682</v>
      </c>
      <c r="CL132" s="72">
        <f t="shared" si="78"/>
        <v>1.1733059093133964</v>
      </c>
      <c r="CM132" s="72">
        <f t="shared" si="79"/>
        <v>2.1152661404679449</v>
      </c>
      <c r="CN132" s="72">
        <f t="shared" si="80"/>
        <v>717.7544155120255</v>
      </c>
      <c r="CO132" s="72">
        <f t="shared" si="81"/>
        <v>368.84854763928013</v>
      </c>
      <c r="CP132" s="72">
        <f t="shared" si="82"/>
        <v>7.4397494809183354E-2</v>
      </c>
      <c r="CQ132" s="72">
        <f t="shared" si="83"/>
        <v>0.58030863695857682</v>
      </c>
      <c r="CR132" s="72">
        <f t="shared" si="84"/>
        <v>1.1733059093133964</v>
      </c>
      <c r="CS132" s="72">
        <f t="shared" si="85"/>
        <v>2.1152661404679449</v>
      </c>
      <c r="CT132" s="72">
        <f t="shared" si="86"/>
        <v>717.7544155120255</v>
      </c>
      <c r="CU132" s="72">
        <f t="shared" si="87"/>
        <v>368.84854763928013</v>
      </c>
      <c r="CV132" s="72">
        <f t="shared" si="88"/>
        <v>7.4397494809183354E-2</v>
      </c>
      <c r="CW132" s="72">
        <f t="shared" si="89"/>
        <v>0.58030863695857682</v>
      </c>
      <c r="CX132" s="72">
        <f t="shared" si="90"/>
        <v>1.1733059093133964</v>
      </c>
      <c r="CY132" s="72">
        <f t="shared" si="91"/>
        <v>2.1152661404679449</v>
      </c>
      <c r="CZ132" s="72">
        <f t="shared" si="92"/>
        <v>717.7544155120255</v>
      </c>
      <c r="DA132" s="72">
        <f t="shared" si="93"/>
        <v>368.84854763928013</v>
      </c>
      <c r="DB132" s="72">
        <f t="shared" si="94"/>
        <v>7.4397494809183354E-2</v>
      </c>
      <c r="DC132" s="72">
        <f t="shared" si="95"/>
        <v>0.58030863695857682</v>
      </c>
      <c r="DD132" s="72">
        <f t="shared" si="96"/>
        <v>1.1733059093133964</v>
      </c>
      <c r="DE132" s="72">
        <f t="shared" si="97"/>
        <v>2.1152661404679449</v>
      </c>
      <c r="DF132" s="72">
        <f t="shared" si="98"/>
        <v>717.7544155120255</v>
      </c>
      <c r="DG132" s="72">
        <f t="shared" si="99"/>
        <v>368.84854763928013</v>
      </c>
      <c r="DH132" s="72">
        <f t="shared" si="100"/>
        <v>7.4397494809183354E-2</v>
      </c>
      <c r="DI132" s="72">
        <f t="shared" si="101"/>
        <v>0.58030863695857682</v>
      </c>
      <c r="DJ132" s="72">
        <f t="shared" si="102"/>
        <v>1.1733059093133964</v>
      </c>
      <c r="DK132" s="72">
        <f t="shared" si="103"/>
        <v>2.1152661404679449</v>
      </c>
      <c r="DL132" s="72">
        <f t="shared" si="104"/>
        <v>717.7544155120255</v>
      </c>
      <c r="DM132" s="72">
        <f t="shared" si="105"/>
        <v>368.84854763928013</v>
      </c>
      <c r="DN132" s="72">
        <f t="shared" si="106"/>
        <v>7.4397494809183354E-2</v>
      </c>
      <c r="DO132" s="72">
        <f t="shared" si="107"/>
        <v>0.58030863695857682</v>
      </c>
      <c r="DP132" s="72">
        <f t="shared" si="108"/>
        <v>1.1733059093133964</v>
      </c>
      <c r="DQ132" s="72">
        <f t="shared" si="109"/>
        <v>2.1152661404679449</v>
      </c>
      <c r="DR132" s="72">
        <f t="shared" si="110"/>
        <v>717.7544155120255</v>
      </c>
      <c r="DS132" s="72">
        <f t="shared" si="111"/>
        <v>368.84854763928013</v>
      </c>
      <c r="DT132" s="72">
        <f t="shared" si="112"/>
        <v>7.4397494809183354E-2</v>
      </c>
      <c r="DU132" s="72">
        <f t="shared" si="113"/>
        <v>0.58030863695857682</v>
      </c>
      <c r="DV132" s="72">
        <f t="shared" si="114"/>
        <v>1.1733059093133964</v>
      </c>
      <c r="DW132" s="72">
        <f t="shared" si="115"/>
        <v>2.1152661404679449</v>
      </c>
      <c r="DX132" s="72">
        <f t="shared" si="116"/>
        <v>717.7544155120255</v>
      </c>
      <c r="DY132" s="72">
        <f t="shared" si="117"/>
        <v>368.84854763928013</v>
      </c>
      <c r="DZ132" s="72">
        <f t="shared" si="118"/>
        <v>7.4397494809183354E-2</v>
      </c>
      <c r="EA132" s="72">
        <f t="shared" si="119"/>
        <v>0.58030863695857682</v>
      </c>
      <c r="EB132" s="72">
        <f t="shared" si="120"/>
        <v>1.1733059093133964</v>
      </c>
      <c r="EC132" s="72">
        <f t="shared" si="121"/>
        <v>2.1152661404679449</v>
      </c>
      <c r="ED132" s="72">
        <f t="shared" si="122"/>
        <v>717.7544155120255</v>
      </c>
      <c r="EE132" s="72">
        <f t="shared" si="123"/>
        <v>368.84854763928013</v>
      </c>
      <c r="EF132" s="72">
        <f t="shared" si="124"/>
        <v>7.4397494809183354E-2</v>
      </c>
      <c r="EG132" s="72">
        <f t="shared" si="125"/>
        <v>0.58030863695857682</v>
      </c>
      <c r="EH132" s="72">
        <f t="shared" si="126"/>
        <v>1.1733059093133964</v>
      </c>
      <c r="EI132" s="72">
        <f t="shared" si="127"/>
        <v>2.1152661404679449</v>
      </c>
      <c r="EJ132" s="72">
        <f t="shared" si="128"/>
        <v>0.52109865274281042</v>
      </c>
      <c r="EK132" s="72">
        <f t="shared" si="129"/>
        <v>204.25738575070426</v>
      </c>
      <c r="EL132" s="71"/>
      <c r="EM132" s="71"/>
      <c r="EN132" s="71"/>
    </row>
    <row r="133" spans="14:144" x14ac:dyDescent="0.3">
      <c r="N133" s="73">
        <v>0.65</v>
      </c>
      <c r="O133" s="72">
        <f t="shared" si="130"/>
        <v>379.92557853489615</v>
      </c>
      <c r="P133" s="72">
        <f t="shared" si="131"/>
        <v>7.7129438450104421E-2</v>
      </c>
      <c r="Q133" s="72">
        <f t="shared" si="132"/>
        <v>0.61346317077970236</v>
      </c>
      <c r="R133" s="72">
        <f t="shared" ref="R133:R168" si="139">IF($Q$61,1,EXP(-1*LN(N133+(1-N133)*P133)+(1-N133)*( P133/(N133+(1-N133)*P133) - Q133/((1-N133)+N133*Q133))))</f>
        <v>1.1539672326165096</v>
      </c>
      <c r="S133" s="72">
        <f t="shared" ref="S133:S168" si="140">IF($Q$61,1,EXP(-1*LN((1-N133)+N133*Q133)-N133*(P133/(N133+(1-N133)*P133)-Q133/((1-N133)+N133*Q133))))</f>
        <v>2.1124528132818399</v>
      </c>
      <c r="T133" s="72">
        <f t="shared" si="133"/>
        <v>732.72346728080106</v>
      </c>
      <c r="U133" s="72">
        <f t="shared" si="134"/>
        <v>369.39289090278919</v>
      </c>
      <c r="V133" s="72">
        <f t="shared" si="135"/>
        <v>7.4533223799028617E-2</v>
      </c>
      <c r="W133" s="72">
        <f t="shared" si="136"/>
        <v>0.58194053022857806</v>
      </c>
      <c r="X133" s="72">
        <f t="shared" ref="X133:X168" si="141">IF($Q$61,1,EXP(-1*LN(N133+(1-N133)*V133)+(1-N133)*( V133/(N133+(1-N133)*V133) - W133/((1-N133)+N133*W133))))</f>
        <v>1.1622294564902154</v>
      </c>
      <c r="Y133" s="72">
        <f t="shared" ref="Y133:Y168" si="142">IF($Q$61,1,EXP(-1*LN((1-N133)+N133*W133)-N133*(V133/(N133+(1-N133)*V133)-W133/((1-N133)+N133*W133))))</f>
        <v>2.1486531958746884</v>
      </c>
      <c r="Z133" s="72">
        <f t="shared" si="137"/>
        <v>720.02375331113785</v>
      </c>
      <c r="AA133" s="72">
        <f t="shared" si="138"/>
        <v>368.93166443628058</v>
      </c>
      <c r="AB133" s="72">
        <f t="shared" ref="AB133:AB168" si="143">($O$61/$N$61)*EXP(-1*$N$62/($N$65*AA133))</f>
        <v>7.4418229416721618E-2</v>
      </c>
      <c r="AC133" s="72">
        <f t="shared" ref="AC133:AC168" si="144">($N$61/$O$61)*EXP(-1*$O$62/($N$65*AA133))</f>
        <v>0.58055782867424599</v>
      </c>
      <c r="AD133" s="72">
        <f t="shared" ref="AD133:AD168" si="145">IF($Q$61,1,EXP(-1*LN(N133+(1-N133)*AB133)+(1-N133)*( AB133/(N133+(1-N133)*AB133) - AC133/((1-N133)+N133*AC133))))</f>
        <v>1.162603820853592</v>
      </c>
      <c r="AE133" s="72">
        <f t="shared" ref="AE133:AE168" si="146">IF($Q$61,1,EXP(-1*LN((1-N133)+N133*AC133)-N133*(AB133/(N133+(1-N133)*AB133)-AC133/((1-N133)+N133*AC133))))</f>
        <v>2.1502595467389223</v>
      </c>
      <c r="AF133" s="72">
        <f t="shared" ref="AF133:AF168" si="147">$N$64/(N133*AD133+(1-N133)*AE133*EXP($O$58-$O$59/($O$60+AA133))/EXP($N$58-$N$59/($N$60+AA133)) )</f>
        <v>719.43673077874462</v>
      </c>
      <c r="AG133" s="72">
        <f t="shared" ref="AG133:AG168" si="148">$N$59/($N$58-LN(AF133))-$N$60</f>
        <v>368.91018470041445</v>
      </c>
      <c r="AH133" s="72">
        <f t="shared" ref="AH133:AH168" si="149">($O$61/$N$61)*EXP(-1*$N$62/($N$65*AG133))</f>
        <v>7.4412871348190607E-2</v>
      </c>
      <c r="AI133" s="72">
        <f t="shared" ref="AI133:AI168" si="150">($N$61/$O$61)*EXP(-1*$O$62/($N$65*AG133))</f>
        <v>0.58049343098190176</v>
      </c>
      <c r="AJ133" s="72">
        <f t="shared" ref="AJ133:AJ168" si="151">IF($Q$61,1,EXP(-1*LN(N133+(1-N133)*AH133)+(1-N133)*( AH133/(N133+(1-N133)*AH133) - AI133/((1-N133)+N133*AI133))))</f>
        <v>1.1626212817239272</v>
      </c>
      <c r="AK133" s="72">
        <f t="shared" ref="AK133:AK168" si="152">IF($Q$61,1,EXP(-1*LN((1-N133)+N133*AI133)-N133*(AH133/(N133+(1-N133)*AH133)-AI133/((1-N133)+N133*AI133))))</f>
        <v>2.1503343982497021</v>
      </c>
      <c r="AL133" s="72">
        <f t="shared" ref="AL133:AL168" si="153">$N$64/(N133*AJ133+(1-N133)*AK133*EXP($O$58-$O$59/($O$60+AG133))/EXP($N$58-$N$59/($N$60+AG133)) )</f>
        <v>719.40932625700987</v>
      </c>
      <c r="AM133" s="72">
        <f t="shared" ref="AM133:AM168" si="154">$N$59/($N$58-LN(AL133))-$N$60</f>
        <v>368.90918159177397</v>
      </c>
      <c r="AN133" s="72">
        <f t="shared" ref="AN133:AN168" si="155">($O$61/$N$61)*EXP(-1*$N$62/($N$65*AM133))</f>
        <v>7.4412621119328906E-2</v>
      </c>
      <c r="AO133" s="72">
        <f t="shared" ref="AO133:AO168" si="156">($N$61/$O$61)*EXP(-1*$O$62/($N$65*AM133))</f>
        <v>0.58049042358607195</v>
      </c>
      <c r="AP133" s="72">
        <f t="shared" ref="AP133:AP168" si="157">IF($Q$61,1, EXP(-1*LN(N133+(1-N133)*AN133)+(1-N133)*( AN133/(N133+(1-N133)*AN133) - AO133/((1-N133)+N133*AO133))))</f>
        <v>1.1626220972080676</v>
      </c>
      <c r="AQ133" s="72">
        <f t="shared" ref="AQ133:AQ168" si="158">IF($Q$61,1,EXP(-1*LN((1-N133)+N133*AO133)-N133*(AN133/(N133+(1-N133)*AN133)-AO133/((1-N133)+N133*AO133))))</f>
        <v>2.1503378939244859</v>
      </c>
      <c r="AR133" s="72">
        <f t="shared" ref="AR133:AR168" si="159">$N$64/(N133*AP133+(1-N133)*AQ133*EXP($O$58-$O$59/($O$60+AM133))/EXP($N$58-$N$59/($N$60+AM133)) )</f>
        <v>719.4080463148631</v>
      </c>
      <c r="AS133" s="72">
        <f t="shared" ref="AS133:AS168" si="160">$N$59/($N$58-LN(AR133))-$N$60</f>
        <v>368.90913474031026</v>
      </c>
      <c r="AT133" s="72">
        <f t="shared" ref="AT133:AT168" si="161">($O$61/$N$61)*EXP(-1*$N$62/($N$65*AS133))</f>
        <v>7.441260943205924E-2</v>
      </c>
      <c r="AU133" s="72">
        <f t="shared" ref="AU133:AU168" si="162">($N$61/$O$61)*EXP(-1*$O$62/($N$65*AS133))</f>
        <v>0.58049028312180917</v>
      </c>
      <c r="AV133" s="72">
        <f t="shared" ref="AV133:AV168" si="163">IF($Q$61,1,EXP(-1*LN(N133+(1-N133)*AT133)+(1-N133)*( AT133/(N133+(1-N133)*AT133) - AU133/((1-N133)+N133*AU133))))</f>
        <v>1.1626221352964161</v>
      </c>
      <c r="AW133" s="72">
        <f t="shared" ref="AW133:AW168" si="164">IF($Q$61,1,EXP(-1*LN((1-N133)+N133*AU133)-N133*(AT133/(N133+(1-N133)*AT133)-AU133/((1-N133)+N133*AU133))))</f>
        <v>2.1503380571946189</v>
      </c>
      <c r="AX133" s="72">
        <f t="shared" ref="AX133:AX168" si="165">$N$64/(N133*AV133+(1-N133)*AW133*EXP($O$58-$O$59/($O$60+AS133))/EXP($N$58-$N$59/($N$60+AS133)) )</f>
        <v>719.40798653322349</v>
      </c>
      <c r="AY133" s="72">
        <f t="shared" ref="AY133:AY168" si="166">$N$59/($N$58-LN(AX133))-$N$60</f>
        <v>368.90913255203998</v>
      </c>
      <c r="AZ133" s="72">
        <f t="shared" ref="AZ133:AZ168" si="167">($O$61/$N$61)*EXP(-1*$N$62/($N$65*AY133))</f>
        <v>7.441260888618717E-2</v>
      </c>
      <c r="BA133" s="72">
        <f t="shared" ref="BA133:BA168" si="168">($N$61/$O$61)*EXP(-1*$O$62/($N$65*AY133))</f>
        <v>0.580490276561208</v>
      </c>
      <c r="BB133" s="72">
        <f t="shared" ref="BB133:BB168" si="169">IF($Q$61,1,EXP(-1*LN(N133+(1-N133)*AZ133)+(1-N133)*( AZ133/(N133+(1-N133)*AZ133) - BA133/((1-N133)+N133*BA133))))</f>
        <v>1.1626221370753917</v>
      </c>
      <c r="BC133" s="72">
        <f t="shared" ref="BC133:BC168" si="170">IF($Q$61,1,EXP(-1*LN((1-N133)+N133*BA133)-N133*(AZ133/(N133+(1-N133)*AZ133)-BA133/((1-N133)+N133*BA133))))</f>
        <v>2.1503380648204033</v>
      </c>
      <c r="BD133" s="72">
        <f t="shared" ref="BD133:BD168" si="171">$N$64/(N133*BB133+(1-N133)*BC133*EXP($O$58-$O$59/($O$60+AY133))/EXP($N$58-$N$59/($N$60+AY133)) )</f>
        <v>719.40798374102849</v>
      </c>
      <c r="BE133" s="72">
        <f t="shared" ref="BE133:BE168" si="172">$N$59/($N$58-LN(BD133))-$N$60</f>
        <v>368.90913244983335</v>
      </c>
      <c r="BF133" s="72">
        <f t="shared" ref="BF133:BF168" si="173">($O$61/$N$61)*EXP(-1*$N$62/($N$65*BE133))</f>
        <v>7.4412608860691343E-2</v>
      </c>
      <c r="BG133" s="72">
        <f t="shared" ref="BG133:BG168" si="174">($N$61/$O$61)*EXP(-1*$O$62/($N$65*BE133))</f>
        <v>0.58049027625478478</v>
      </c>
      <c r="BH133" s="72">
        <f t="shared" ref="BH133:BH168" si="175">IF($Q$61,1,EXP(-1*LN(N133+(1-N133)*BF133)+(1-N133)*( BF133/(N133+(1-N133)*BF133) - BG133/((1-N133)+N133*BG133))))</f>
        <v>1.1626221371584817</v>
      </c>
      <c r="BI133" s="72">
        <f t="shared" ref="BI133:BI168" si="176">IF($Q$61,1,EXP(-1*LN((1-N133)+N133*BG133)-N133*(BF133/(N133+(1-N133)*BF133)-BG133/((1-N133)+N133*BG133))))</f>
        <v>2.1503380651765776</v>
      </c>
      <c r="BJ133" s="72">
        <f t="shared" ref="BJ133:BJ168" si="177">$N$64/(N133*BH133+(1-N133)*BI133*EXP($O$58-$O$59/($O$60+BE133))/EXP($N$58-$N$59/($N$60+BE133)) )</f>
        <v>719.40798361061445</v>
      </c>
      <c r="BK133" s="72">
        <f t="shared" ref="BK133:BK168" si="178">$N$59/($N$58-LN(BJ133))-$N$60</f>
        <v>368.90913244505964</v>
      </c>
      <c r="BL133" s="72">
        <f t="shared" ref="BL133:BL168" si="179">($O$61/$N$61)*EXP(-1*$N$62/($N$65*BK133))</f>
        <v>7.4412608859500518E-2</v>
      </c>
      <c r="BM133" s="72">
        <f t="shared" ref="BM133:BM168" si="180">($N$61/$O$61)*EXP(-1*$O$62/($N$65*BK133))</f>
        <v>0.58049027624047278</v>
      </c>
      <c r="BN133" s="72">
        <f t="shared" ref="BN133:BN168" si="181">IF($Q$61,1,EXP(-1*LN(N133+(1-N133)*BL133)+(1-N133)*( BL133/(N133+(1-N133)*BL133) - BM133/((1-N133)+N133*BM133))))</f>
        <v>1.1626221371623624</v>
      </c>
      <c r="BO133" s="72">
        <f t="shared" ref="BO133:BO168" si="182">IF($Q$61,1,EXP(-1*LN((1-N133)+N133*BM133)-N133*(BL133/(N133+(1-N133)*BL133)-BM133/((1-N133)+N133*BM133))))</f>
        <v>2.1503380651932136</v>
      </c>
      <c r="BP133" s="72">
        <f t="shared" ref="BP133:BP168" si="183">$N$64/(N133*BN133+(1-N133)*BO133*EXP($O$58-$O$59/($O$60+BK133))/EXP($N$58-$N$59/($N$60+BK133)) )</f>
        <v>719.407983604523</v>
      </c>
      <c r="BQ133" s="72">
        <f t="shared" ref="BQ133:BQ168" si="184">$N$59/($N$58-LN(BP133))-$N$60</f>
        <v>368.90913244483659</v>
      </c>
      <c r="BR133" s="72">
        <f t="shared" ref="BR133:BR168" si="185">($O$61/$N$61)*EXP(-1*$N$62/($N$65*BQ133))</f>
        <v>7.4412608859444881E-2</v>
      </c>
      <c r="BS133" s="72">
        <f t="shared" ref="BS133:BS168" si="186">($N$61/$O$61)*EXP(-1*$O$62/($N$65*BQ133))</f>
        <v>0.58049027623980387</v>
      </c>
      <c r="BT133" s="72">
        <f t="shared" ref="BT133:BT168" si="187">IF($Q$61,1,EXP(-1*LN(N133+(1-N133)*BR133)+(1-N133)*( BR133/(N133+(1-N133)*BR133) - BS133/((1-N133)+N133*BS133))))</f>
        <v>1.1626221371625438</v>
      </c>
      <c r="BU133" s="72">
        <f t="shared" ref="BU133:BU168" si="188">IF($Q$61,1,EXP(-1*LN((1-N133)+N133*BS133)-N133*(BR133/(N133+(1-N133)*BR133)-BS133/((1-N133)+N133*BS133))))</f>
        <v>2.1503380651939912</v>
      </c>
      <c r="BV133" s="72">
        <f t="shared" ref="BV133:BV168" si="189">$N$64/(N133*BT133+(1-N133)*BU133*EXP($O$58-$O$59/($O$60+BQ133))/EXP($N$58-$N$59/($N$60+BQ133)) )</f>
        <v>719.40798360423867</v>
      </c>
      <c r="BW133" s="72">
        <f t="shared" ref="BW133:BW168" si="190">$N$59/($N$58-LN(BV133))-$N$60</f>
        <v>368.90913244482624</v>
      </c>
      <c r="BX133" s="72">
        <f t="shared" ref="BX133:BX168" si="191">($O$61/$N$61)*EXP(-1*$N$62/($N$65*BW133))</f>
        <v>7.4412608859442314E-2</v>
      </c>
      <c r="BY133" s="72">
        <f t="shared" ref="BY133:BY168" si="192">($N$61/$O$61)*EXP(-1*$O$62/($N$65*BW133))</f>
        <v>0.5804902762397729</v>
      </c>
      <c r="BZ133" s="72">
        <f t="shared" ref="BZ133:BZ168" si="193">IF($Q$61,1,EXP(-1*LN(N133+(1-N133)*BX133)+(1-N133)*( BX133/(N133+(1-N133)*BX133) - BY133/((1-N133)+N133*BY133))))</f>
        <v>1.1626221371625522</v>
      </c>
      <c r="CA133" s="72">
        <f t="shared" ref="CA133:CA168" si="194">IF($Q$61,1,EXP(-1*LN((1-N133)+N133*BY133)-N133*(BX133/(N133+(1-N133)*BX133)-BY133/((1-N133)+N133*BY133))))</f>
        <v>2.1503380651940271</v>
      </c>
      <c r="CB133" s="72">
        <f t="shared" ref="CB133:CB168" si="195">$N$64/(N133*BZ133+(1-N133)*CA133*EXP($O$58-$O$59/($O$60+BW133))/EXP($N$58-$N$59/($N$60+BW133)) )</f>
        <v>719.40798360422559</v>
      </c>
      <c r="CC133" s="72">
        <f t="shared" ref="CC133:CC168" si="196">$N$59/($N$58-LN(CB133))-$N$60</f>
        <v>368.90913244482567</v>
      </c>
      <c r="CD133" s="72">
        <f t="shared" ref="CD133:CD168" si="197">($O$61/$N$61)*EXP(-1*$N$62/($N$65*CC133))</f>
        <v>7.4412608859442161E-2</v>
      </c>
      <c r="CE133" s="72">
        <f t="shared" ref="CE133:CE168" si="198">($N$61/$O$61)*EXP(-1*$O$62/($N$65*CC133))</f>
        <v>0.58049027623977134</v>
      </c>
      <c r="CF133" s="72">
        <f t="shared" ref="CF133:CF168" si="199">IF($Q$61,1,EXP(-1*LN(N133+(1-N133)*CD133)+(1-N133)*( CD133/(N133+(1-N133)*CD133) - CE133/((1-N133)+N133*CE133))))</f>
        <v>1.1626221371625527</v>
      </c>
      <c r="CG133" s="72">
        <f t="shared" ref="CG133:CG168" si="200">IF($Q$61,1,EXP(-1*LN((1-N133)+N133*CE133)-N133*(CD133/(N133+(1-N133)*CD133)-CE133/((1-N133)+N133*CE133))))</f>
        <v>2.1503380651940289</v>
      </c>
      <c r="CH133" s="72">
        <f t="shared" ref="CH133:CH168" si="201">$N$64/(N133*CF133+(1-N133)*CG133*EXP($O$58-$O$59/($O$60+CC133))/EXP($N$58-$N$59/($N$60+CC133)) )</f>
        <v>719.40798360422446</v>
      </c>
      <c r="CI133" s="72">
        <f t="shared" ref="CI133:CI168" si="202">$N$59/($N$58-LN(CH133))-$N$60</f>
        <v>368.90913244482567</v>
      </c>
      <c r="CJ133" s="72">
        <f t="shared" ref="CJ133:CJ168" si="203">($O$61/$N$61)*EXP(-1*$N$62/($N$65*CI133))</f>
        <v>7.4412608859442161E-2</v>
      </c>
      <c r="CK133" s="72">
        <f t="shared" ref="CK133:CK168" si="204">($N$61/$O$61)*EXP(-1*$O$62/($N$65*CI133))</f>
        <v>0.58049027623977134</v>
      </c>
      <c r="CL133" s="72">
        <f t="shared" ref="CL133:CL168" si="205">IF($Q$61,1,EXP(-1*LN(N133+(1-N133)*CJ133)+(1-N133)*( CJ133/(N133+(1-N133)*CJ133) - CK133/((1-N133)+N133*CK133))))</f>
        <v>1.1626221371625527</v>
      </c>
      <c r="CM133" s="72">
        <f t="shared" ref="CM133:CM168" si="206">IF($Q$61,1,EXP(-1*LN((1-N133)+N133*CK133)-N133*(CJ133/(N133+(1-N133)*CJ133)-CK133/((1-N133)+N133*CK133))))</f>
        <v>2.1503380651940289</v>
      </c>
      <c r="CN133" s="72">
        <f t="shared" ref="CN133:CN168" si="207">$N$64/(N133*CL133+(1-N133)*CM133*EXP($O$58-$O$59/($O$60+CI133))/EXP($N$58-$N$59/($N$60+CI133)) )</f>
        <v>719.40798360422446</v>
      </c>
      <c r="CO133" s="72">
        <f t="shared" ref="CO133:CO168" si="208">$N$59/($N$58-LN(CN133))-$N$60</f>
        <v>368.90913244482567</v>
      </c>
      <c r="CP133" s="72">
        <f t="shared" ref="CP133:CP168" si="209">($O$61/$N$61)*EXP(-1*$N$62/($N$65*CO133))</f>
        <v>7.4412608859442161E-2</v>
      </c>
      <c r="CQ133" s="72">
        <f t="shared" ref="CQ133:CQ168" si="210">($N$61/$O$61)*EXP(-1*$O$62/($N$65*CO133))</f>
        <v>0.58049027623977134</v>
      </c>
      <c r="CR133" s="72">
        <f t="shared" ref="CR133:CR168" si="211">IF($Q$61,1,EXP(-1*LN(N133+(1-N133)*CP133)+(1-N133)*( CP133/(N133+(1-N133)*CP133) - CQ133/((1-N133)+N133*CQ133))))</f>
        <v>1.1626221371625527</v>
      </c>
      <c r="CS133" s="72">
        <f t="shared" ref="CS133:CS168" si="212">IF($Q$61,1,EXP(-1*LN((1-N133)+N133*CQ133)-N133*(CP133/(N133+(1-N133)*CP133)-CQ133/((1-N133)+N133*CQ133))))</f>
        <v>2.1503380651940289</v>
      </c>
      <c r="CT133" s="72">
        <f t="shared" ref="CT133:CT168" si="213">$N$64/(N133*CR133+(1-N133)*CS133*EXP($O$58-$O$59/($O$60+CO133))/EXP($N$58-$N$59/($N$60+CO133)) )</f>
        <v>719.40798360422446</v>
      </c>
      <c r="CU133" s="72">
        <f t="shared" ref="CU133:CU168" si="214">$N$59/($N$58-LN(CT133))-$N$60</f>
        <v>368.90913244482567</v>
      </c>
      <c r="CV133" s="72">
        <f t="shared" ref="CV133:CV168" si="215">($O$61/$N$61)*EXP(-1*$N$62/($N$65*CU133))</f>
        <v>7.4412608859442161E-2</v>
      </c>
      <c r="CW133" s="72">
        <f t="shared" ref="CW133:CW168" si="216">($N$61/$O$61)*EXP(-1*$O$62/($N$65*CU133))</f>
        <v>0.58049027623977134</v>
      </c>
      <c r="CX133" s="72">
        <f t="shared" ref="CX133:CX168" si="217">IF($Q$61,1,EXP(-1*LN(N133+(1-N133)*CV133)+(1-N133)*( CV133/(N133+(1-N133)*CV133) - CW133/((1-N133)+N133*CW133))))</f>
        <v>1.1626221371625527</v>
      </c>
      <c r="CY133" s="72">
        <f t="shared" ref="CY133:CY168" si="218">IF($Q$61,1,EXP(-1*LN((1-N133)+N133*CW133)-N133*(CV133/(N133+(1-N133)*CV133)-CW133/((1-N133)+N133*CW133))))</f>
        <v>2.1503380651940289</v>
      </c>
      <c r="CZ133" s="72">
        <f t="shared" ref="CZ133:CZ168" si="219">$N$64/(N133*CX133+(1-N133)*CY133*EXP($O$58-$O$59/($O$60+CU133))/EXP($N$58-$N$59/($N$60+CU133)) )</f>
        <v>719.40798360422446</v>
      </c>
      <c r="DA133" s="72">
        <f t="shared" ref="DA133:DA168" si="220">$N$59/($N$58-LN(CZ133))-$N$60</f>
        <v>368.90913244482567</v>
      </c>
      <c r="DB133" s="72">
        <f t="shared" ref="DB133:DB168" si="221">($O$61/$N$61)*EXP(-1*$N$62/($N$65*DA133))</f>
        <v>7.4412608859442161E-2</v>
      </c>
      <c r="DC133" s="72">
        <f t="shared" ref="DC133:DC168" si="222">($N$61/$O$61)*EXP(-1*$O$62/($N$65*DA133))</f>
        <v>0.58049027623977134</v>
      </c>
      <c r="DD133" s="72">
        <f t="shared" ref="DD133:DD168" si="223">IF($Q$61,1,EXP(-1*LN(N133+(1-N133)*DB133)+(1-N133)*( DB133/(N133+(1-N133)*DB133) - DC133/((1-N133)+N133*DC133))))</f>
        <v>1.1626221371625527</v>
      </c>
      <c r="DE133" s="72">
        <f t="shared" ref="DE133:DE168" si="224">IF($Q$61,1,EXP(-1*LN((1-N133)+N133*DC133)-N133*(DB133/(N133+(1-N133)*DB133)-DC133/((1-N133)+N133*DC133))))</f>
        <v>2.1503380651940289</v>
      </c>
      <c r="DF133" s="72">
        <f t="shared" ref="DF133:DF168" si="225">$N$64/(N133*DD133+(1-N133)*DE133*EXP($O$58-$O$59/($O$60+DA133))/EXP($N$58-$N$59/($N$60+DA133)) )</f>
        <v>719.40798360422446</v>
      </c>
      <c r="DG133" s="72">
        <f t="shared" ref="DG133:DG168" si="226">$N$59/($N$58-LN(DF133))-$N$60</f>
        <v>368.90913244482567</v>
      </c>
      <c r="DH133" s="72">
        <f t="shared" ref="DH133:DH168" si="227">($O$61/$N$61)*EXP(-1*$N$62/($N$65*DG133))</f>
        <v>7.4412608859442161E-2</v>
      </c>
      <c r="DI133" s="72">
        <f t="shared" ref="DI133:DI168" si="228">($N$61/$O$61)*EXP(-1*$O$62/($N$65*DG133))</f>
        <v>0.58049027623977134</v>
      </c>
      <c r="DJ133" s="72">
        <f t="shared" ref="DJ133:DJ168" si="229">IF($Q$61,1,EXP(-1*LN(N133+(1-N133)*DH133)+(1-N133)*( DH133/(N133+(1-N133)*DH133) - DI133/((1-N133)+N133*DI133))))</f>
        <v>1.1626221371625527</v>
      </c>
      <c r="DK133" s="72">
        <f t="shared" ref="DK133:DK168" si="230">IF($Q$61,1,EXP(-1*LN((1-N133)+N133*DI133)-N133*(DH133/(N133+(1-N133)*DH133)-DI133/((1-N133)+N133*DI133))))</f>
        <v>2.1503380651940289</v>
      </c>
      <c r="DL133" s="72">
        <f t="shared" ref="DL133:DL168" si="231">$N$64/(N133*DJ133+(1-N133)*DK133*EXP($O$58-$O$59/($O$60+DG133))/EXP($N$58-$N$59/($N$60+DG133)) )</f>
        <v>719.40798360422446</v>
      </c>
      <c r="DM133" s="72">
        <f t="shared" ref="DM133:DM168" si="232">$N$59/($N$58-LN(DL133))-$N$60</f>
        <v>368.90913244482567</v>
      </c>
      <c r="DN133" s="72">
        <f t="shared" ref="DN133:DN168" si="233">($O$61/$N$61)*EXP(-1*$N$62/($N$65*DM133))</f>
        <v>7.4412608859442161E-2</v>
      </c>
      <c r="DO133" s="72">
        <f t="shared" ref="DO133:DO168" si="234">($N$61/$O$61)*EXP(-1*$O$62/($N$65*DM133))</f>
        <v>0.58049027623977134</v>
      </c>
      <c r="DP133" s="72">
        <f t="shared" ref="DP133:DP168" si="235">IF($Q$61,1,EXP(-1*LN(N133+(1-N133)*DN133)+(1-N133)*( DN133/(N133+(1-N133)*DN133) - DO133/((1-N133)+N133*DO133))))</f>
        <v>1.1626221371625527</v>
      </c>
      <c r="DQ133" s="72">
        <f t="shared" ref="DQ133:DQ168" si="236">IF($Q$61,1,EXP(-1*LN((1-N133)+N133*DO133)-N133*(DN133/(N133+(1-N133)*DN133)-DO133/((1-N133)+N133*DO133))))</f>
        <v>2.1503380651940289</v>
      </c>
      <c r="DR133" s="72">
        <f t="shared" ref="DR133:DR168" si="237">$N$64/(N133*DP133+(1-N133)*DQ133*EXP($O$58-$O$59/($O$60+DM133))/EXP($N$58-$N$59/($N$60+DM133)) )</f>
        <v>719.40798360422446</v>
      </c>
      <c r="DS133" s="72">
        <f t="shared" ref="DS133:DS168" si="238">$N$59/($N$58-LN(DR133))-$N$60</f>
        <v>368.90913244482567</v>
      </c>
      <c r="DT133" s="72">
        <f t="shared" ref="DT133:DT168" si="239">($O$61/$N$61)*EXP(-1*$N$62/($N$65*DS133))</f>
        <v>7.4412608859442161E-2</v>
      </c>
      <c r="DU133" s="72">
        <f t="shared" ref="DU133:DU168" si="240">($N$61/$O$61)*EXP(-1*$O$62/($N$65*DS133))</f>
        <v>0.58049027623977134</v>
      </c>
      <c r="DV133" s="72">
        <f t="shared" ref="DV133:DV168" si="241">IF($Q$61,1,EXP(-1*LN(N133+(1-N133)*DT133)+(1-N133)*( DT133/(N133+(1-N133)*DT133) - DU133/((1-N133)+N133*DU133))))</f>
        <v>1.1626221371625527</v>
      </c>
      <c r="DW133" s="72">
        <f t="shared" ref="DW133:DW168" si="242">IF($Q$61,1,EXP(-1*LN((1-N133)+N133*DU133)-N133*(DT133/(N133+(1-N133)*DT133)-DU133/((1-N133)+N133*DU133))))</f>
        <v>2.1503380651940289</v>
      </c>
      <c r="DX133" s="72">
        <f t="shared" ref="DX133:DX168" si="243">$N$64/(N133*DV133+(1-N133)*DW133*EXP($O$58-$O$59/($O$60+DS133))/EXP($N$58-$N$59/($N$60+DS133)) )</f>
        <v>719.40798360422446</v>
      </c>
      <c r="DY133" s="72">
        <f t="shared" ref="DY133:DY168" si="244">$N$59/($N$58-LN(DX133))-$N$60</f>
        <v>368.90913244482567</v>
      </c>
      <c r="DZ133" s="72">
        <f t="shared" ref="DZ133:DZ168" si="245">($O$61/$N$61)*EXP(-1*$N$62/($N$65*DY133))</f>
        <v>7.4412608859442161E-2</v>
      </c>
      <c r="EA133" s="72">
        <f t="shared" ref="EA133:EA168" si="246">($N$61/$O$61)*EXP(-1*$O$62/($N$65*DY133))</f>
        <v>0.58049027623977134</v>
      </c>
      <c r="EB133" s="72">
        <f t="shared" ref="EB133:EB168" si="247">IF($Q$61,1,EXP(-1*LN(N133+(1-N133)*DZ133)+(1-N133)*( DZ133/(N133+(1-N133)*DZ133) - EA133/((1-N133)+N133*EA133))))</f>
        <v>1.1626221371625527</v>
      </c>
      <c r="EC133" s="72">
        <f t="shared" ref="EC133:EC168" si="248">IF($Q$61,1,EXP(-1*LN((1-N133)+N133*EA133)-N133*(DZ133/(N133+(1-N133)*DZ133)-EA133/((1-N133)+N133*EA133))))</f>
        <v>2.1503380651940289</v>
      </c>
      <c r="ED133" s="72">
        <f t="shared" ref="ED133:ED168" si="249">$N$64/(N133*EB133+(1-N133)*EC133*EXP($O$58-$O$59/($O$60+DY133))/EXP($N$58-$N$59/($N$60+DY133)) )</f>
        <v>719.40798360422446</v>
      </c>
      <c r="EE133" s="72">
        <f t="shared" ref="EE133:EE168" si="250">$N$59/($N$58-LN(ED133))-$N$60</f>
        <v>368.90913244482567</v>
      </c>
      <c r="EF133" s="72">
        <f t="shared" ref="EF133:EF168" si="251">($O$61/$N$61)*EXP(-1*$N$62/($N$65*EE133))</f>
        <v>7.4412608859442161E-2</v>
      </c>
      <c r="EG133" s="72">
        <f t="shared" ref="EG133:EG168" si="252">($N$61/$O$61)*EXP(-1*$O$62/($N$65*EE133))</f>
        <v>0.58049027623977134</v>
      </c>
      <c r="EH133" s="72">
        <f t="shared" ref="EH133:EH168" si="253">IF($Q$61,1,EXP(-1*LN(N133+(1-N133)*EF133)+(1-N133)*( EF133/(N133+(1-N133)*EF133) - EG133/((1-N133)+N133*EG133))))</f>
        <v>1.1626221371625527</v>
      </c>
      <c r="EI133" s="72">
        <f t="shared" ref="EI133:EI168" si="254">IF($Q$61,1,EXP(-1*LN((1-N133)+N133*EG133)-N133*(EF133/(N133+(1-N133)*EF133)-EG133/((1-N133)+N133*EG133))))</f>
        <v>2.1503380651940289</v>
      </c>
      <c r="EJ133" s="72">
        <f t="shared" ref="EJ133:EJ168" si="255">N133*EH133*EXP($N$58-$N$59/($N$60+EE133))/$N$64</f>
        <v>0.52562987755826962</v>
      </c>
      <c r="EK133" s="72">
        <f t="shared" ref="EK133:EK168" si="256">(EE133-273.15)*9/5+32</f>
        <v>204.36643840068626</v>
      </c>
      <c r="EL133" s="71"/>
      <c r="EM133" s="71"/>
      <c r="EN133" s="71"/>
    </row>
    <row r="134" spans="14:144" x14ac:dyDescent="0.3">
      <c r="N134" s="73">
        <v>0.66</v>
      </c>
      <c r="O134" s="72">
        <f t="shared" ref="O134:O168" si="257">N134*$Q$64+(1-N134)*$Q$65</f>
        <v>379.89333222578853</v>
      </c>
      <c r="P134" s="72">
        <f t="shared" ref="P134:P168" si="258">($O$61/$N$61)*EXP(-1*$N$62/($N$65*O134))</f>
        <v>7.712157704728953E-2</v>
      </c>
      <c r="Q134" s="72">
        <f t="shared" ref="Q134:Q168" si="259">($N$61/$O$61)*EXP(-1*$O$62/($N$65*O134))</f>
        <v>0.61336684095941563</v>
      </c>
      <c r="R134" s="72">
        <f t="shared" si="139"/>
        <v>1.1442776770854874</v>
      </c>
      <c r="S134" s="72">
        <f t="shared" si="140"/>
        <v>2.1467398805494726</v>
      </c>
      <c r="T134" s="72">
        <f t="shared" ref="T134:T168" si="260">$N$64/(N134*R134+(1-N134)*S134*EXP($O$58-$O$59/($O$60+O134))/EXP($N$58-$N$59/($N$60+O134)) )</f>
        <v>734.44296278765717</v>
      </c>
      <c r="U134" s="72">
        <f t="shared" ref="U134:U168" si="261">$N$59/($N$58-LN(T134))-$N$60</f>
        <v>369.45483603891023</v>
      </c>
      <c r="V134" s="72">
        <f t="shared" ref="V134:V168" si="262">($O$61/$N$61)*EXP(-1*$N$62/($N$65*U134))</f>
        <v>7.454865978597898E-2</v>
      </c>
      <c r="W134" s="72">
        <f t="shared" ref="W134:W168" si="263">($N$61/$O$61)*EXP(-1*$O$62/($N$65*U134))</f>
        <v>0.58212622161356864</v>
      </c>
      <c r="X134" s="72">
        <f t="shared" si="141"/>
        <v>1.1520198131068669</v>
      </c>
      <c r="Y134" s="72">
        <f t="shared" si="142"/>
        <v>2.1845505412332633</v>
      </c>
      <c r="Z134" s="72">
        <f t="shared" ref="Z134:Z168" si="264">$N$64/(N134*X134+(1-N134)*Y134*EXP($O$58-$O$59/($O$60+U134))/EXP($N$58-$N$59/($N$60+U134)) )</f>
        <v>721.82091553719124</v>
      </c>
      <c r="AA134" s="72">
        <f t="shared" ref="AA134:AA168" si="265">$N$59/($N$58-LN(Z134))-$N$60</f>
        <v>368.99733548829056</v>
      </c>
      <c r="AB134" s="72">
        <f t="shared" si="143"/>
        <v>7.4434609425955797E-2</v>
      </c>
      <c r="AC134" s="72">
        <f t="shared" si="144"/>
        <v>0.58075471269744183</v>
      </c>
      <c r="AD134" s="72">
        <f t="shared" si="145"/>
        <v>1.152370964824996</v>
      </c>
      <c r="AE134" s="72">
        <f t="shared" si="146"/>
        <v>2.1862309521925773</v>
      </c>
      <c r="AF134" s="72">
        <f t="shared" si="147"/>
        <v>721.23730748334503</v>
      </c>
      <c r="AG134" s="72">
        <f t="shared" si="148"/>
        <v>368.97602422983528</v>
      </c>
      <c r="AH134" s="72">
        <f t="shared" si="149"/>
        <v>7.4429294106980529E-2</v>
      </c>
      <c r="AI134" s="72">
        <f t="shared" si="150"/>
        <v>0.58069082119248039</v>
      </c>
      <c r="AJ134" s="72">
        <f t="shared" si="151"/>
        <v>1.1523873470248855</v>
      </c>
      <c r="AK134" s="72">
        <f t="shared" si="152"/>
        <v>2.1863092756802596</v>
      </c>
      <c r="AL134" s="72">
        <f t="shared" si="153"/>
        <v>721.21005656275793</v>
      </c>
      <c r="AM134" s="72">
        <f t="shared" si="154"/>
        <v>368.97502878015109</v>
      </c>
      <c r="AN134" s="72">
        <f t="shared" si="155"/>
        <v>7.4429045822500886E-2</v>
      </c>
      <c r="AO134" s="72">
        <f t="shared" si="156"/>
        <v>0.58068783680930425</v>
      </c>
      <c r="AP134" s="72">
        <f t="shared" si="157"/>
        <v>1.1523881122922548</v>
      </c>
      <c r="AQ134" s="72">
        <f t="shared" si="158"/>
        <v>2.1863129342748548</v>
      </c>
      <c r="AR134" s="72">
        <f t="shared" si="159"/>
        <v>721.20878352875502</v>
      </c>
      <c r="AS134" s="72">
        <f t="shared" si="160"/>
        <v>368.97498227670258</v>
      </c>
      <c r="AT134" s="72">
        <f t="shared" si="161"/>
        <v>7.4429034223625373E-2</v>
      </c>
      <c r="AU134" s="72">
        <f t="shared" si="162"/>
        <v>0.58068769739077797</v>
      </c>
      <c r="AV134" s="72">
        <f t="shared" si="163"/>
        <v>1.1523881480426195</v>
      </c>
      <c r="AW134" s="72">
        <f t="shared" si="164"/>
        <v>2.1863131051900595</v>
      </c>
      <c r="AX134" s="72">
        <f t="shared" si="165"/>
        <v>721.20872405736088</v>
      </c>
      <c r="AY134" s="72">
        <f t="shared" si="166"/>
        <v>368.97498010423351</v>
      </c>
      <c r="AZ134" s="72">
        <f t="shared" si="167"/>
        <v>7.44290336817688E-2</v>
      </c>
      <c r="BA134" s="72">
        <f t="shared" si="168"/>
        <v>0.58068769087766026</v>
      </c>
      <c r="BB134" s="72">
        <f t="shared" si="169"/>
        <v>1.1523881497127446</v>
      </c>
      <c r="BC134" s="72">
        <f t="shared" si="170"/>
        <v>2.1863131131745854</v>
      </c>
      <c r="BD134" s="72">
        <f t="shared" si="171"/>
        <v>721.20872127907683</v>
      </c>
      <c r="BE134" s="72">
        <f t="shared" si="172"/>
        <v>368.97498000274368</v>
      </c>
      <c r="BF134" s="72">
        <f t="shared" si="173"/>
        <v>7.4429033656455229E-2</v>
      </c>
      <c r="BG134" s="72">
        <f t="shared" si="174"/>
        <v>0.58068769057339109</v>
      </c>
      <c r="BH134" s="72">
        <f t="shared" si="175"/>
        <v>1.1523881497907669</v>
      </c>
      <c r="BI134" s="72">
        <f t="shared" si="176"/>
        <v>2.1863131135475933</v>
      </c>
      <c r="BJ134" s="72">
        <f t="shared" si="177"/>
        <v>721.20872114928545</v>
      </c>
      <c r="BK134" s="72">
        <f t="shared" si="178"/>
        <v>368.97497999800248</v>
      </c>
      <c r="BL134" s="72">
        <f t="shared" si="179"/>
        <v>7.4429033655272675E-2</v>
      </c>
      <c r="BM134" s="72">
        <f t="shared" si="180"/>
        <v>0.58068769055917679</v>
      </c>
      <c r="BN134" s="72">
        <f t="shared" si="181"/>
        <v>1.1523881497944117</v>
      </c>
      <c r="BO134" s="72">
        <f t="shared" si="182"/>
        <v>2.1863131135650189</v>
      </c>
      <c r="BP134" s="72">
        <f t="shared" si="183"/>
        <v>721.20872114322208</v>
      </c>
      <c r="BQ134" s="72">
        <f t="shared" si="184"/>
        <v>368.97497999778102</v>
      </c>
      <c r="BR134" s="72">
        <f t="shared" si="185"/>
        <v>7.4429033655217455E-2</v>
      </c>
      <c r="BS134" s="72">
        <f t="shared" si="186"/>
        <v>0.58068769055851299</v>
      </c>
      <c r="BT134" s="72">
        <f t="shared" si="187"/>
        <v>1.1523881497945818</v>
      </c>
      <c r="BU134" s="72">
        <f t="shared" si="188"/>
        <v>2.1863131135658329</v>
      </c>
      <c r="BV134" s="72">
        <f t="shared" si="189"/>
        <v>721.20872114293888</v>
      </c>
      <c r="BW134" s="72">
        <f t="shared" si="190"/>
        <v>368.97497999777067</v>
      </c>
      <c r="BX134" s="72">
        <f t="shared" si="191"/>
        <v>7.4429033655214874E-2</v>
      </c>
      <c r="BY134" s="72">
        <f t="shared" si="192"/>
        <v>0.58068769055848191</v>
      </c>
      <c r="BZ134" s="72">
        <f t="shared" si="193"/>
        <v>1.1523881497945898</v>
      </c>
      <c r="CA134" s="72">
        <f t="shared" si="194"/>
        <v>2.1863131135658711</v>
      </c>
      <c r="CB134" s="72">
        <f t="shared" si="195"/>
        <v>721.20872114292558</v>
      </c>
      <c r="CC134" s="72">
        <f t="shared" si="196"/>
        <v>368.97497999777011</v>
      </c>
      <c r="CD134" s="72">
        <f t="shared" si="197"/>
        <v>7.4429033655214749E-2</v>
      </c>
      <c r="CE134" s="72">
        <f t="shared" si="198"/>
        <v>0.58068769055848035</v>
      </c>
      <c r="CF134" s="72">
        <f t="shared" si="199"/>
        <v>1.1523881497945903</v>
      </c>
      <c r="CG134" s="72">
        <f t="shared" si="200"/>
        <v>2.1863131135658729</v>
      </c>
      <c r="CH134" s="72">
        <f t="shared" si="201"/>
        <v>721.20872114292501</v>
      </c>
      <c r="CI134" s="72">
        <f t="shared" si="202"/>
        <v>368.97497999777011</v>
      </c>
      <c r="CJ134" s="72">
        <f t="shared" si="203"/>
        <v>7.4429033655214749E-2</v>
      </c>
      <c r="CK134" s="72">
        <f t="shared" si="204"/>
        <v>0.58068769055848035</v>
      </c>
      <c r="CL134" s="72">
        <f t="shared" si="205"/>
        <v>1.1523881497945903</v>
      </c>
      <c r="CM134" s="72">
        <f t="shared" si="206"/>
        <v>2.1863131135658729</v>
      </c>
      <c r="CN134" s="72">
        <f t="shared" si="207"/>
        <v>721.20872114292501</v>
      </c>
      <c r="CO134" s="72">
        <f t="shared" si="208"/>
        <v>368.97497999777011</v>
      </c>
      <c r="CP134" s="72">
        <f t="shared" si="209"/>
        <v>7.4429033655214749E-2</v>
      </c>
      <c r="CQ134" s="72">
        <f t="shared" si="210"/>
        <v>0.58068769055848035</v>
      </c>
      <c r="CR134" s="72">
        <f t="shared" si="211"/>
        <v>1.1523881497945903</v>
      </c>
      <c r="CS134" s="72">
        <f t="shared" si="212"/>
        <v>2.1863131135658729</v>
      </c>
      <c r="CT134" s="72">
        <f t="shared" si="213"/>
        <v>721.20872114292501</v>
      </c>
      <c r="CU134" s="72">
        <f t="shared" si="214"/>
        <v>368.97497999777011</v>
      </c>
      <c r="CV134" s="72">
        <f t="shared" si="215"/>
        <v>7.4429033655214749E-2</v>
      </c>
      <c r="CW134" s="72">
        <f t="shared" si="216"/>
        <v>0.58068769055848035</v>
      </c>
      <c r="CX134" s="72">
        <f t="shared" si="217"/>
        <v>1.1523881497945903</v>
      </c>
      <c r="CY134" s="72">
        <f t="shared" si="218"/>
        <v>2.1863131135658729</v>
      </c>
      <c r="CZ134" s="72">
        <f t="shared" si="219"/>
        <v>721.20872114292501</v>
      </c>
      <c r="DA134" s="72">
        <f t="shared" si="220"/>
        <v>368.97497999777011</v>
      </c>
      <c r="DB134" s="72">
        <f t="shared" si="221"/>
        <v>7.4429033655214749E-2</v>
      </c>
      <c r="DC134" s="72">
        <f t="shared" si="222"/>
        <v>0.58068769055848035</v>
      </c>
      <c r="DD134" s="72">
        <f t="shared" si="223"/>
        <v>1.1523881497945903</v>
      </c>
      <c r="DE134" s="72">
        <f t="shared" si="224"/>
        <v>2.1863131135658729</v>
      </c>
      <c r="DF134" s="72">
        <f t="shared" si="225"/>
        <v>721.20872114292501</v>
      </c>
      <c r="DG134" s="72">
        <f t="shared" si="226"/>
        <v>368.97497999777011</v>
      </c>
      <c r="DH134" s="72">
        <f t="shared" si="227"/>
        <v>7.4429033655214749E-2</v>
      </c>
      <c r="DI134" s="72">
        <f t="shared" si="228"/>
        <v>0.58068769055848035</v>
      </c>
      <c r="DJ134" s="72">
        <f t="shared" si="229"/>
        <v>1.1523881497945903</v>
      </c>
      <c r="DK134" s="72">
        <f t="shared" si="230"/>
        <v>2.1863131135658729</v>
      </c>
      <c r="DL134" s="72">
        <f t="shared" si="231"/>
        <v>721.20872114292501</v>
      </c>
      <c r="DM134" s="72">
        <f t="shared" si="232"/>
        <v>368.97497999777011</v>
      </c>
      <c r="DN134" s="72">
        <f t="shared" si="233"/>
        <v>7.4429033655214749E-2</v>
      </c>
      <c r="DO134" s="72">
        <f t="shared" si="234"/>
        <v>0.58068769055848035</v>
      </c>
      <c r="DP134" s="72">
        <f t="shared" si="235"/>
        <v>1.1523881497945903</v>
      </c>
      <c r="DQ134" s="72">
        <f t="shared" si="236"/>
        <v>2.1863131135658729</v>
      </c>
      <c r="DR134" s="72">
        <f t="shared" si="237"/>
        <v>721.20872114292501</v>
      </c>
      <c r="DS134" s="72">
        <f t="shared" si="238"/>
        <v>368.97497999777011</v>
      </c>
      <c r="DT134" s="72">
        <f t="shared" si="239"/>
        <v>7.4429033655214749E-2</v>
      </c>
      <c r="DU134" s="72">
        <f t="shared" si="240"/>
        <v>0.58068769055848035</v>
      </c>
      <c r="DV134" s="72">
        <f t="shared" si="241"/>
        <v>1.1523881497945903</v>
      </c>
      <c r="DW134" s="72">
        <f t="shared" si="242"/>
        <v>2.1863131135658729</v>
      </c>
      <c r="DX134" s="72">
        <f t="shared" si="243"/>
        <v>721.20872114292501</v>
      </c>
      <c r="DY134" s="72">
        <f t="shared" si="244"/>
        <v>368.97497999777011</v>
      </c>
      <c r="DZ134" s="72">
        <f t="shared" si="245"/>
        <v>7.4429033655214749E-2</v>
      </c>
      <c r="EA134" s="72">
        <f t="shared" si="246"/>
        <v>0.58068769055848035</v>
      </c>
      <c r="EB134" s="72">
        <f t="shared" si="247"/>
        <v>1.1523881497945903</v>
      </c>
      <c r="EC134" s="72">
        <f t="shared" si="248"/>
        <v>2.1863131135658729</v>
      </c>
      <c r="ED134" s="72">
        <f t="shared" si="249"/>
        <v>721.20872114292501</v>
      </c>
      <c r="EE134" s="72">
        <f t="shared" si="250"/>
        <v>368.97497999777011</v>
      </c>
      <c r="EF134" s="72">
        <f t="shared" si="251"/>
        <v>7.4429033655214749E-2</v>
      </c>
      <c r="EG134" s="72">
        <f t="shared" si="252"/>
        <v>0.58068769055848035</v>
      </c>
      <c r="EH134" s="72">
        <f t="shared" si="253"/>
        <v>1.1523881497945903</v>
      </c>
      <c r="EI134" s="72">
        <f t="shared" si="254"/>
        <v>2.1863131135658729</v>
      </c>
      <c r="EJ134" s="72">
        <f t="shared" si="255"/>
        <v>0.53034262571463742</v>
      </c>
      <c r="EK134" s="72">
        <f t="shared" si="256"/>
        <v>204.48496399598622</v>
      </c>
      <c r="EL134" s="71"/>
      <c r="EM134" s="71"/>
      <c r="EN134" s="71"/>
    </row>
    <row r="135" spans="14:144" x14ac:dyDescent="0.3">
      <c r="N135" s="73">
        <v>0.67</v>
      </c>
      <c r="O135" s="72">
        <f t="shared" si="257"/>
        <v>379.86108591668091</v>
      </c>
      <c r="P135" s="72">
        <f t="shared" si="258"/>
        <v>7.7113715111245748E-2</v>
      </c>
      <c r="Q135" s="72">
        <f t="shared" si="259"/>
        <v>0.61327050991446486</v>
      </c>
      <c r="R135" s="72">
        <f t="shared" si="139"/>
        <v>1.135002425882446</v>
      </c>
      <c r="S135" s="72">
        <f t="shared" si="140"/>
        <v>2.181908453680208</v>
      </c>
      <c r="T135" s="72">
        <f t="shared" si="260"/>
        <v>736.31205516147577</v>
      </c>
      <c r="U135" s="72">
        <f t="shared" si="261"/>
        <v>369.52203613221047</v>
      </c>
      <c r="V135" s="72">
        <f t="shared" si="262"/>
        <v>7.4565403006205802E-2</v>
      </c>
      <c r="W135" s="72">
        <f t="shared" si="263"/>
        <v>0.58232766221927212</v>
      </c>
      <c r="X135" s="72">
        <f t="shared" si="141"/>
        <v>1.1422429351961123</v>
      </c>
      <c r="Y135" s="72">
        <f t="shared" si="142"/>
        <v>2.2213759652862306</v>
      </c>
      <c r="Z135" s="72">
        <f t="shared" si="264"/>
        <v>723.77398542386129</v>
      </c>
      <c r="AA135" s="72">
        <f t="shared" si="265"/>
        <v>369.06855224607727</v>
      </c>
      <c r="AB135" s="72">
        <f t="shared" si="143"/>
        <v>7.4452370157686965E-2</v>
      </c>
      <c r="AC135" s="72">
        <f t="shared" si="144"/>
        <v>0.58096821916499342</v>
      </c>
      <c r="AD135" s="72">
        <f t="shared" si="145"/>
        <v>1.1425716211180164</v>
      </c>
      <c r="AE135" s="72">
        <f t="shared" si="146"/>
        <v>2.2231325319102488</v>
      </c>
      <c r="AF135" s="72">
        <f t="shared" si="147"/>
        <v>723.19416052339329</v>
      </c>
      <c r="AG135" s="72">
        <f t="shared" si="148"/>
        <v>369.04742591998195</v>
      </c>
      <c r="AH135" s="72">
        <f t="shared" si="149"/>
        <v>7.4447101740901467E-2</v>
      </c>
      <c r="AI135" s="72">
        <f t="shared" si="150"/>
        <v>0.58090488325628942</v>
      </c>
      <c r="AJ135" s="72">
        <f t="shared" si="151"/>
        <v>1.1425869569041638</v>
      </c>
      <c r="AK135" s="72">
        <f t="shared" si="152"/>
        <v>2.2232144159805527</v>
      </c>
      <c r="AL135" s="72">
        <f t="shared" si="153"/>
        <v>723.1670841361522</v>
      </c>
      <c r="AM135" s="72">
        <f t="shared" si="154"/>
        <v>369.04643903449266</v>
      </c>
      <c r="AN135" s="72">
        <f t="shared" si="155"/>
        <v>7.4446855628869074E-2</v>
      </c>
      <c r="AO135" s="72">
        <f t="shared" si="156"/>
        <v>0.58090192460329515</v>
      </c>
      <c r="AP135" s="72">
        <f t="shared" si="157"/>
        <v>1.1425876733439955</v>
      </c>
      <c r="AQ135" s="72">
        <f t="shared" si="158"/>
        <v>2.2232182411871646</v>
      </c>
      <c r="AR135" s="72">
        <f t="shared" si="159"/>
        <v>723.16581916210362</v>
      </c>
      <c r="AS135" s="72">
        <f t="shared" si="160"/>
        <v>369.04639292773106</v>
      </c>
      <c r="AT135" s="72">
        <f t="shared" si="161"/>
        <v>7.4446844130634432E-2</v>
      </c>
      <c r="AU135" s="72">
        <f t="shared" si="162"/>
        <v>0.58090178637659318</v>
      </c>
      <c r="AV135" s="72">
        <f t="shared" si="163"/>
        <v>1.1425877068157921</v>
      </c>
      <c r="AW135" s="72">
        <f t="shared" si="164"/>
        <v>2.2232184198990126</v>
      </c>
      <c r="AX135" s="72">
        <f t="shared" si="165"/>
        <v>723.16576006288813</v>
      </c>
      <c r="AY135" s="72">
        <f t="shared" si="166"/>
        <v>369.04639077363515</v>
      </c>
      <c r="AZ135" s="72">
        <f t="shared" si="167"/>
        <v>7.4446843593439851E-2</v>
      </c>
      <c r="BA135" s="72">
        <f t="shared" si="168"/>
        <v>0.58090177991867753</v>
      </c>
      <c r="BB135" s="72">
        <f t="shared" si="169"/>
        <v>1.1425877083795859</v>
      </c>
      <c r="BC135" s="72">
        <f t="shared" si="170"/>
        <v>2.223218428248384</v>
      </c>
      <c r="BD135" s="72">
        <f t="shared" si="171"/>
        <v>723.16575730178749</v>
      </c>
      <c r="BE135" s="72">
        <f t="shared" si="172"/>
        <v>369.04639067299627</v>
      </c>
      <c r="BF135" s="72">
        <f t="shared" si="173"/>
        <v>7.4446843568342247E-2</v>
      </c>
      <c r="BG135" s="72">
        <f t="shared" si="174"/>
        <v>0.5809017796169651</v>
      </c>
      <c r="BH135" s="72">
        <f t="shared" si="175"/>
        <v>1.1425877084526461</v>
      </c>
      <c r="BI135" s="72">
        <f t="shared" si="176"/>
        <v>2.2232184286384653</v>
      </c>
      <c r="BJ135" s="72">
        <f t="shared" si="177"/>
        <v>723.16575717278874</v>
      </c>
      <c r="BK135" s="72">
        <f t="shared" si="178"/>
        <v>369.04639066829452</v>
      </c>
      <c r="BL135" s="72">
        <f t="shared" si="179"/>
        <v>7.4446843567169727E-2</v>
      </c>
      <c r="BM135" s="72">
        <f t="shared" si="180"/>
        <v>0.58090177960286959</v>
      </c>
      <c r="BN135" s="72">
        <f t="shared" si="181"/>
        <v>1.1425877084560594</v>
      </c>
      <c r="BO135" s="72">
        <f t="shared" si="182"/>
        <v>2.2232184286566889</v>
      </c>
      <c r="BP135" s="72">
        <f t="shared" si="183"/>
        <v>723.16575716676289</v>
      </c>
      <c r="BQ135" s="72">
        <f t="shared" si="184"/>
        <v>369.04639066807476</v>
      </c>
      <c r="BR135" s="72">
        <f t="shared" si="185"/>
        <v>7.4446843567114923E-2</v>
      </c>
      <c r="BS135" s="72">
        <f t="shared" si="186"/>
        <v>0.58090177960221068</v>
      </c>
      <c r="BT135" s="72">
        <f t="shared" si="187"/>
        <v>1.1425877084562188</v>
      </c>
      <c r="BU135" s="72">
        <f t="shared" si="188"/>
        <v>2.2232184286575412</v>
      </c>
      <c r="BV135" s="72">
        <f t="shared" si="189"/>
        <v>723.16575716648083</v>
      </c>
      <c r="BW135" s="72">
        <f t="shared" si="190"/>
        <v>369.04639066806453</v>
      </c>
      <c r="BX135" s="72">
        <f t="shared" si="191"/>
        <v>7.4446843567112356E-2</v>
      </c>
      <c r="BY135" s="72">
        <f t="shared" si="192"/>
        <v>0.58090177960217992</v>
      </c>
      <c r="BZ135" s="72">
        <f t="shared" si="193"/>
        <v>1.1425877084562264</v>
      </c>
      <c r="CA135" s="72">
        <f t="shared" si="194"/>
        <v>2.2232184286575807</v>
      </c>
      <c r="CB135" s="72">
        <f t="shared" si="195"/>
        <v>723.16575716646764</v>
      </c>
      <c r="CC135" s="72">
        <f t="shared" si="196"/>
        <v>369.04639066806408</v>
      </c>
      <c r="CD135" s="72">
        <f t="shared" si="197"/>
        <v>7.4446843567112245E-2</v>
      </c>
      <c r="CE135" s="72">
        <f t="shared" si="198"/>
        <v>0.58090177960217859</v>
      </c>
      <c r="CF135" s="72">
        <f t="shared" si="199"/>
        <v>1.1425877084562266</v>
      </c>
      <c r="CG135" s="72">
        <f t="shared" si="200"/>
        <v>2.2232184286575829</v>
      </c>
      <c r="CH135" s="72">
        <f t="shared" si="201"/>
        <v>723.16575716646787</v>
      </c>
      <c r="CI135" s="72">
        <f t="shared" si="202"/>
        <v>369.04639066806408</v>
      </c>
      <c r="CJ135" s="72">
        <f t="shared" si="203"/>
        <v>7.4446843567112245E-2</v>
      </c>
      <c r="CK135" s="72">
        <f t="shared" si="204"/>
        <v>0.58090177960217859</v>
      </c>
      <c r="CL135" s="72">
        <f t="shared" si="205"/>
        <v>1.1425877084562266</v>
      </c>
      <c r="CM135" s="72">
        <f t="shared" si="206"/>
        <v>2.2232184286575829</v>
      </c>
      <c r="CN135" s="72">
        <f t="shared" si="207"/>
        <v>723.16575716646787</v>
      </c>
      <c r="CO135" s="72">
        <f t="shared" si="208"/>
        <v>369.04639066806408</v>
      </c>
      <c r="CP135" s="72">
        <f t="shared" si="209"/>
        <v>7.4446843567112245E-2</v>
      </c>
      <c r="CQ135" s="72">
        <f t="shared" si="210"/>
        <v>0.58090177960217859</v>
      </c>
      <c r="CR135" s="72">
        <f t="shared" si="211"/>
        <v>1.1425877084562266</v>
      </c>
      <c r="CS135" s="72">
        <f t="shared" si="212"/>
        <v>2.2232184286575829</v>
      </c>
      <c r="CT135" s="72">
        <f t="shared" si="213"/>
        <v>723.16575716646787</v>
      </c>
      <c r="CU135" s="72">
        <f t="shared" si="214"/>
        <v>369.04639066806408</v>
      </c>
      <c r="CV135" s="72">
        <f t="shared" si="215"/>
        <v>7.4446843567112245E-2</v>
      </c>
      <c r="CW135" s="72">
        <f t="shared" si="216"/>
        <v>0.58090177960217859</v>
      </c>
      <c r="CX135" s="72">
        <f t="shared" si="217"/>
        <v>1.1425877084562266</v>
      </c>
      <c r="CY135" s="72">
        <f t="shared" si="218"/>
        <v>2.2232184286575829</v>
      </c>
      <c r="CZ135" s="72">
        <f t="shared" si="219"/>
        <v>723.16575716646787</v>
      </c>
      <c r="DA135" s="72">
        <f t="shared" si="220"/>
        <v>369.04639066806408</v>
      </c>
      <c r="DB135" s="72">
        <f t="shared" si="221"/>
        <v>7.4446843567112245E-2</v>
      </c>
      <c r="DC135" s="72">
        <f t="shared" si="222"/>
        <v>0.58090177960217859</v>
      </c>
      <c r="DD135" s="72">
        <f t="shared" si="223"/>
        <v>1.1425877084562266</v>
      </c>
      <c r="DE135" s="72">
        <f t="shared" si="224"/>
        <v>2.2232184286575829</v>
      </c>
      <c r="DF135" s="72">
        <f t="shared" si="225"/>
        <v>723.16575716646787</v>
      </c>
      <c r="DG135" s="72">
        <f t="shared" si="226"/>
        <v>369.04639066806408</v>
      </c>
      <c r="DH135" s="72">
        <f t="shared" si="227"/>
        <v>7.4446843567112245E-2</v>
      </c>
      <c r="DI135" s="72">
        <f t="shared" si="228"/>
        <v>0.58090177960217859</v>
      </c>
      <c r="DJ135" s="72">
        <f t="shared" si="229"/>
        <v>1.1425877084562266</v>
      </c>
      <c r="DK135" s="72">
        <f t="shared" si="230"/>
        <v>2.2232184286575829</v>
      </c>
      <c r="DL135" s="72">
        <f t="shared" si="231"/>
        <v>723.16575716646787</v>
      </c>
      <c r="DM135" s="72">
        <f t="shared" si="232"/>
        <v>369.04639066806408</v>
      </c>
      <c r="DN135" s="72">
        <f t="shared" si="233"/>
        <v>7.4446843567112245E-2</v>
      </c>
      <c r="DO135" s="72">
        <f t="shared" si="234"/>
        <v>0.58090177960217859</v>
      </c>
      <c r="DP135" s="72">
        <f t="shared" si="235"/>
        <v>1.1425877084562266</v>
      </c>
      <c r="DQ135" s="72">
        <f t="shared" si="236"/>
        <v>2.2232184286575829</v>
      </c>
      <c r="DR135" s="72">
        <f t="shared" si="237"/>
        <v>723.16575716646787</v>
      </c>
      <c r="DS135" s="72">
        <f t="shared" si="238"/>
        <v>369.04639066806408</v>
      </c>
      <c r="DT135" s="72">
        <f t="shared" si="239"/>
        <v>7.4446843567112245E-2</v>
      </c>
      <c r="DU135" s="72">
        <f t="shared" si="240"/>
        <v>0.58090177960217859</v>
      </c>
      <c r="DV135" s="72">
        <f t="shared" si="241"/>
        <v>1.1425877084562266</v>
      </c>
      <c r="DW135" s="72">
        <f t="shared" si="242"/>
        <v>2.2232184286575829</v>
      </c>
      <c r="DX135" s="72">
        <f t="shared" si="243"/>
        <v>723.16575716646787</v>
      </c>
      <c r="DY135" s="72">
        <f t="shared" si="244"/>
        <v>369.04639066806408</v>
      </c>
      <c r="DZ135" s="72">
        <f t="shared" si="245"/>
        <v>7.4446843567112245E-2</v>
      </c>
      <c r="EA135" s="72">
        <f t="shared" si="246"/>
        <v>0.58090177960217859</v>
      </c>
      <c r="EB135" s="72">
        <f t="shared" si="247"/>
        <v>1.1425877084562266</v>
      </c>
      <c r="EC135" s="72">
        <f t="shared" si="248"/>
        <v>2.2232184286575829</v>
      </c>
      <c r="ED135" s="72">
        <f t="shared" si="249"/>
        <v>723.16575716646787</v>
      </c>
      <c r="EE135" s="72">
        <f t="shared" si="250"/>
        <v>369.04639066806408</v>
      </c>
      <c r="EF135" s="72">
        <f t="shared" si="251"/>
        <v>7.4446843567112245E-2</v>
      </c>
      <c r="EG135" s="72">
        <f t="shared" si="252"/>
        <v>0.58090177960217859</v>
      </c>
      <c r="EH135" s="72">
        <f t="shared" si="253"/>
        <v>1.1425877084562266</v>
      </c>
      <c r="EI135" s="72">
        <f t="shared" si="254"/>
        <v>2.2232184286575829</v>
      </c>
      <c r="EJ135" s="72">
        <f t="shared" si="255"/>
        <v>0.53524799544518531</v>
      </c>
      <c r="EK135" s="72">
        <f t="shared" si="256"/>
        <v>204.61350320251537</v>
      </c>
      <c r="EL135" s="71"/>
      <c r="EM135" s="71"/>
      <c r="EN135" s="71"/>
    </row>
    <row r="136" spans="14:144" x14ac:dyDescent="0.3">
      <c r="N136" s="73">
        <v>0.68</v>
      </c>
      <c r="O136" s="72">
        <f t="shared" si="257"/>
        <v>379.82883960757329</v>
      </c>
      <c r="P136" s="72">
        <f t="shared" si="258"/>
        <v>7.7105852641959682E-2</v>
      </c>
      <c r="Q136" s="72">
        <f t="shared" si="259"/>
        <v>0.61317417764601434</v>
      </c>
      <c r="R136" s="72">
        <f t="shared" si="139"/>
        <v>1.1261266763250295</v>
      </c>
      <c r="S136" s="72">
        <f t="shared" si="140"/>
        <v>2.2179882637439201</v>
      </c>
      <c r="T136" s="72">
        <f t="shared" si="260"/>
        <v>738.33972792246823</v>
      </c>
      <c r="U136" s="72">
        <f t="shared" si="261"/>
        <v>369.59478025390899</v>
      </c>
      <c r="V136" s="72">
        <f t="shared" si="262"/>
        <v>7.4583524920716904E-2</v>
      </c>
      <c r="W136" s="72">
        <f t="shared" si="263"/>
        <v>0.58254571769656327</v>
      </c>
      <c r="X136" s="72">
        <f t="shared" si="141"/>
        <v>1.13288366610463</v>
      </c>
      <c r="Y136" s="72">
        <f t="shared" si="142"/>
        <v>2.25915745367117</v>
      </c>
      <c r="Z136" s="72">
        <f t="shared" si="264"/>
        <v>725.89274497186602</v>
      </c>
      <c r="AA136" s="72">
        <f t="shared" si="265"/>
        <v>369.14563327130008</v>
      </c>
      <c r="AB136" s="72">
        <f t="shared" si="143"/>
        <v>7.4471590427995074E-2</v>
      </c>
      <c r="AC136" s="72">
        <f t="shared" si="144"/>
        <v>0.58119930215880589</v>
      </c>
      <c r="AD136" s="72">
        <f t="shared" si="145"/>
        <v>1.1331906155684637</v>
      </c>
      <c r="AE136" s="72">
        <f t="shared" si="146"/>
        <v>2.2609921000593061</v>
      </c>
      <c r="AF136" s="72">
        <f t="shared" si="147"/>
        <v>725.31713010511533</v>
      </c>
      <c r="AG136" s="72">
        <f t="shared" si="148"/>
        <v>369.1247104676313</v>
      </c>
      <c r="AH136" s="72">
        <f t="shared" si="149"/>
        <v>7.4466373598437136E-2</v>
      </c>
      <c r="AI136" s="72">
        <f t="shared" si="150"/>
        <v>0.58113657765708526</v>
      </c>
      <c r="AJ136" s="72">
        <f t="shared" si="151"/>
        <v>1.133204936243833</v>
      </c>
      <c r="AK136" s="72">
        <f t="shared" si="152"/>
        <v>2.2610776205256773</v>
      </c>
      <c r="AL136" s="72">
        <f t="shared" si="153"/>
        <v>725.29025290485095</v>
      </c>
      <c r="AM136" s="72">
        <f t="shared" si="154"/>
        <v>369.12373318695506</v>
      </c>
      <c r="AN136" s="72">
        <f t="shared" si="155"/>
        <v>7.4466129920660803E-2</v>
      </c>
      <c r="AO136" s="72">
        <f t="shared" si="156"/>
        <v>0.58113364785768118</v>
      </c>
      <c r="AP136" s="72">
        <f t="shared" si="157"/>
        <v>1.1332056051942625</v>
      </c>
      <c r="AQ136" s="72">
        <f t="shared" si="158"/>
        <v>2.2610816152132438</v>
      </c>
      <c r="AR136" s="72">
        <f t="shared" si="159"/>
        <v>725.28899736340873</v>
      </c>
      <c r="AS136" s="72">
        <f t="shared" si="160"/>
        <v>369.12368753354497</v>
      </c>
      <c r="AT136" s="72">
        <f t="shared" si="161"/>
        <v>7.4466118537305448E-2</v>
      </c>
      <c r="AU136" s="72">
        <f t="shared" si="162"/>
        <v>0.5811335109928536</v>
      </c>
      <c r="AV136" s="72">
        <f t="shared" si="163"/>
        <v>1.1332056364442102</v>
      </c>
      <c r="AW136" s="72">
        <f t="shared" si="164"/>
        <v>2.2610818018242917</v>
      </c>
      <c r="AX136" s="72">
        <f t="shared" si="165"/>
        <v>725.28893871081993</v>
      </c>
      <c r="AY136" s="72">
        <f t="shared" si="166"/>
        <v>369.12368540084549</v>
      </c>
      <c r="AZ136" s="72">
        <f t="shared" si="167"/>
        <v>7.4466118005531864E-2</v>
      </c>
      <c r="BA136" s="72">
        <f t="shared" si="168"/>
        <v>0.58113350459921176</v>
      </c>
      <c r="BB136" s="72">
        <f t="shared" si="169"/>
        <v>1.1332056379040523</v>
      </c>
      <c r="BC136" s="72">
        <f t="shared" si="170"/>
        <v>2.2610818105418291</v>
      </c>
      <c r="BD136" s="72">
        <f t="shared" si="171"/>
        <v>725.28893597086301</v>
      </c>
      <c r="BE136" s="72">
        <f t="shared" si="172"/>
        <v>369.12368530121637</v>
      </c>
      <c r="BF136" s="72">
        <f t="shared" si="173"/>
        <v>7.4466117980690041E-2</v>
      </c>
      <c r="BG136" s="72">
        <f t="shared" si="174"/>
        <v>0.58113350430053268</v>
      </c>
      <c r="BH136" s="72">
        <f t="shared" si="175"/>
        <v>1.1332056379722488</v>
      </c>
      <c r="BI136" s="72">
        <f t="shared" si="176"/>
        <v>2.2610818109490691</v>
      </c>
      <c r="BJ136" s="72">
        <f t="shared" si="177"/>
        <v>725.2889358428655</v>
      </c>
      <c r="BK136" s="72">
        <f t="shared" si="178"/>
        <v>369.12368529656226</v>
      </c>
      <c r="BL136" s="72">
        <f t="shared" si="179"/>
        <v>7.4466117979529595E-2</v>
      </c>
      <c r="BM136" s="72">
        <f t="shared" si="180"/>
        <v>0.58113350428658006</v>
      </c>
      <c r="BN136" s="72">
        <f t="shared" si="181"/>
        <v>1.1332056379754343</v>
      </c>
      <c r="BO136" s="72">
        <f t="shared" si="182"/>
        <v>2.2610818109680935</v>
      </c>
      <c r="BP136" s="72">
        <f t="shared" si="183"/>
        <v>725.28893583688659</v>
      </c>
      <c r="BQ136" s="72">
        <f t="shared" si="184"/>
        <v>369.12368529634477</v>
      </c>
      <c r="BR136" s="72">
        <f t="shared" si="185"/>
        <v>7.446611797947536E-2</v>
      </c>
      <c r="BS136" s="72">
        <f t="shared" si="186"/>
        <v>0.58113350428592803</v>
      </c>
      <c r="BT136" s="72">
        <f t="shared" si="187"/>
        <v>1.1332056379755833</v>
      </c>
      <c r="BU136" s="72">
        <f t="shared" si="188"/>
        <v>2.2610818109689821</v>
      </c>
      <c r="BV136" s="72">
        <f t="shared" si="189"/>
        <v>725.28893583660704</v>
      </c>
      <c r="BW136" s="72">
        <f t="shared" si="190"/>
        <v>369.12368529633466</v>
      </c>
      <c r="BX136" s="72">
        <f t="shared" si="191"/>
        <v>7.4466117979472821E-2</v>
      </c>
      <c r="BY136" s="72">
        <f t="shared" si="192"/>
        <v>0.58113350428589772</v>
      </c>
      <c r="BZ136" s="72">
        <f t="shared" si="193"/>
        <v>1.1332056379755904</v>
      </c>
      <c r="CA136" s="72">
        <f t="shared" si="194"/>
        <v>2.2610818109690234</v>
      </c>
      <c r="CB136" s="72">
        <f t="shared" si="195"/>
        <v>725.28893583659374</v>
      </c>
      <c r="CC136" s="72">
        <f t="shared" si="196"/>
        <v>369.1236852963342</v>
      </c>
      <c r="CD136" s="72">
        <f t="shared" si="197"/>
        <v>7.446611797947271E-2</v>
      </c>
      <c r="CE136" s="72">
        <f t="shared" si="198"/>
        <v>0.58113350428589627</v>
      </c>
      <c r="CF136" s="72">
        <f t="shared" si="199"/>
        <v>1.1332056379755904</v>
      </c>
      <c r="CG136" s="72">
        <f t="shared" si="200"/>
        <v>2.2610818109690256</v>
      </c>
      <c r="CH136" s="72">
        <f t="shared" si="201"/>
        <v>725.2889358365934</v>
      </c>
      <c r="CI136" s="72">
        <f t="shared" si="202"/>
        <v>369.1236852963342</v>
      </c>
      <c r="CJ136" s="72">
        <f t="shared" si="203"/>
        <v>7.446611797947271E-2</v>
      </c>
      <c r="CK136" s="72">
        <f t="shared" si="204"/>
        <v>0.58113350428589627</v>
      </c>
      <c r="CL136" s="72">
        <f t="shared" si="205"/>
        <v>1.1332056379755904</v>
      </c>
      <c r="CM136" s="72">
        <f t="shared" si="206"/>
        <v>2.2610818109690256</v>
      </c>
      <c r="CN136" s="72">
        <f t="shared" si="207"/>
        <v>725.2889358365934</v>
      </c>
      <c r="CO136" s="72">
        <f t="shared" si="208"/>
        <v>369.1236852963342</v>
      </c>
      <c r="CP136" s="72">
        <f t="shared" si="209"/>
        <v>7.446611797947271E-2</v>
      </c>
      <c r="CQ136" s="72">
        <f t="shared" si="210"/>
        <v>0.58113350428589627</v>
      </c>
      <c r="CR136" s="72">
        <f t="shared" si="211"/>
        <v>1.1332056379755904</v>
      </c>
      <c r="CS136" s="72">
        <f t="shared" si="212"/>
        <v>2.2610818109690256</v>
      </c>
      <c r="CT136" s="72">
        <f t="shared" si="213"/>
        <v>725.2889358365934</v>
      </c>
      <c r="CU136" s="72">
        <f t="shared" si="214"/>
        <v>369.1236852963342</v>
      </c>
      <c r="CV136" s="72">
        <f t="shared" si="215"/>
        <v>7.446611797947271E-2</v>
      </c>
      <c r="CW136" s="72">
        <f t="shared" si="216"/>
        <v>0.58113350428589627</v>
      </c>
      <c r="CX136" s="72">
        <f t="shared" si="217"/>
        <v>1.1332056379755904</v>
      </c>
      <c r="CY136" s="72">
        <f t="shared" si="218"/>
        <v>2.2610818109690256</v>
      </c>
      <c r="CZ136" s="72">
        <f t="shared" si="219"/>
        <v>725.2889358365934</v>
      </c>
      <c r="DA136" s="72">
        <f t="shared" si="220"/>
        <v>369.1236852963342</v>
      </c>
      <c r="DB136" s="72">
        <f t="shared" si="221"/>
        <v>7.446611797947271E-2</v>
      </c>
      <c r="DC136" s="72">
        <f t="shared" si="222"/>
        <v>0.58113350428589627</v>
      </c>
      <c r="DD136" s="72">
        <f t="shared" si="223"/>
        <v>1.1332056379755904</v>
      </c>
      <c r="DE136" s="72">
        <f t="shared" si="224"/>
        <v>2.2610818109690256</v>
      </c>
      <c r="DF136" s="72">
        <f t="shared" si="225"/>
        <v>725.2889358365934</v>
      </c>
      <c r="DG136" s="72">
        <f t="shared" si="226"/>
        <v>369.1236852963342</v>
      </c>
      <c r="DH136" s="72">
        <f t="shared" si="227"/>
        <v>7.446611797947271E-2</v>
      </c>
      <c r="DI136" s="72">
        <f t="shared" si="228"/>
        <v>0.58113350428589627</v>
      </c>
      <c r="DJ136" s="72">
        <f t="shared" si="229"/>
        <v>1.1332056379755904</v>
      </c>
      <c r="DK136" s="72">
        <f t="shared" si="230"/>
        <v>2.2610818109690256</v>
      </c>
      <c r="DL136" s="72">
        <f t="shared" si="231"/>
        <v>725.2889358365934</v>
      </c>
      <c r="DM136" s="72">
        <f t="shared" si="232"/>
        <v>369.1236852963342</v>
      </c>
      <c r="DN136" s="72">
        <f t="shared" si="233"/>
        <v>7.446611797947271E-2</v>
      </c>
      <c r="DO136" s="72">
        <f t="shared" si="234"/>
        <v>0.58113350428589627</v>
      </c>
      <c r="DP136" s="72">
        <f t="shared" si="235"/>
        <v>1.1332056379755904</v>
      </c>
      <c r="DQ136" s="72">
        <f t="shared" si="236"/>
        <v>2.2610818109690256</v>
      </c>
      <c r="DR136" s="72">
        <f t="shared" si="237"/>
        <v>725.2889358365934</v>
      </c>
      <c r="DS136" s="72">
        <f t="shared" si="238"/>
        <v>369.1236852963342</v>
      </c>
      <c r="DT136" s="72">
        <f t="shared" si="239"/>
        <v>7.446611797947271E-2</v>
      </c>
      <c r="DU136" s="72">
        <f t="shared" si="240"/>
        <v>0.58113350428589627</v>
      </c>
      <c r="DV136" s="72">
        <f t="shared" si="241"/>
        <v>1.1332056379755904</v>
      </c>
      <c r="DW136" s="72">
        <f t="shared" si="242"/>
        <v>2.2610818109690256</v>
      </c>
      <c r="DX136" s="72">
        <f t="shared" si="243"/>
        <v>725.2889358365934</v>
      </c>
      <c r="DY136" s="72">
        <f t="shared" si="244"/>
        <v>369.1236852963342</v>
      </c>
      <c r="DZ136" s="72">
        <f t="shared" si="245"/>
        <v>7.446611797947271E-2</v>
      </c>
      <c r="EA136" s="72">
        <f t="shared" si="246"/>
        <v>0.58113350428589627</v>
      </c>
      <c r="EB136" s="72">
        <f t="shared" si="247"/>
        <v>1.1332056379755904</v>
      </c>
      <c r="EC136" s="72">
        <f t="shared" si="248"/>
        <v>2.2610818109690256</v>
      </c>
      <c r="ED136" s="72">
        <f t="shared" si="249"/>
        <v>725.2889358365934</v>
      </c>
      <c r="EE136" s="72">
        <f t="shared" si="250"/>
        <v>369.1236852963342</v>
      </c>
      <c r="EF136" s="72">
        <f t="shared" si="251"/>
        <v>7.446611797947271E-2</v>
      </c>
      <c r="EG136" s="72">
        <f t="shared" si="252"/>
        <v>0.58113350428589627</v>
      </c>
      <c r="EH136" s="72">
        <f t="shared" si="253"/>
        <v>1.1332056379755904</v>
      </c>
      <c r="EI136" s="72">
        <f t="shared" si="254"/>
        <v>2.2610818109690256</v>
      </c>
      <c r="EJ136" s="72">
        <f t="shared" si="255"/>
        <v>0.5403579397795677</v>
      </c>
      <c r="EK136" s="72">
        <f t="shared" si="256"/>
        <v>204.75263353340159</v>
      </c>
      <c r="EL136" s="71"/>
      <c r="EM136" s="71"/>
      <c r="EN136" s="71"/>
    </row>
    <row r="137" spans="14:144" x14ac:dyDescent="0.3">
      <c r="N137" s="73">
        <v>0.69</v>
      </c>
      <c r="O137" s="72">
        <f t="shared" si="257"/>
        <v>379.79659329846572</v>
      </c>
      <c r="P137" s="72">
        <f t="shared" si="258"/>
        <v>7.7097989639417969E-2</v>
      </c>
      <c r="Q137" s="72">
        <f t="shared" si="259"/>
        <v>0.61307784415523003</v>
      </c>
      <c r="R137" s="72">
        <f t="shared" si="139"/>
        <v>1.1176365693072479</v>
      </c>
      <c r="S137" s="72">
        <f t="shared" si="140"/>
        <v>2.2550103032949642</v>
      </c>
      <c r="T137" s="72">
        <f t="shared" si="260"/>
        <v>740.53567307039248</v>
      </c>
      <c r="U137" s="72">
        <f t="shared" si="261"/>
        <v>369.6733773575196</v>
      </c>
      <c r="V137" s="72">
        <f t="shared" si="262"/>
        <v>7.4603101853052092E-2</v>
      </c>
      <c r="W137" s="72">
        <f t="shared" si="263"/>
        <v>0.58278131314910286</v>
      </c>
      <c r="X137" s="72">
        <f t="shared" si="141"/>
        <v>1.1239278383145543</v>
      </c>
      <c r="Y137" s="72">
        <f t="shared" si="142"/>
        <v>2.2979236738688003</v>
      </c>
      <c r="Z137" s="72">
        <f t="shared" si="264"/>
        <v>728.18775338093974</v>
      </c>
      <c r="AA137" s="72">
        <f t="shared" si="265"/>
        <v>369.22891905114034</v>
      </c>
      <c r="AB137" s="72">
        <f t="shared" si="143"/>
        <v>7.449235441672139E-2</v>
      </c>
      <c r="AC137" s="72">
        <f t="shared" si="144"/>
        <v>0.5814489813286029</v>
      </c>
      <c r="AD137" s="72">
        <f t="shared" si="145"/>
        <v>1.1242137666398664</v>
      </c>
      <c r="AE137" s="72">
        <f t="shared" si="146"/>
        <v>2.2998381023267922</v>
      </c>
      <c r="AF137" s="72">
        <f t="shared" si="147"/>
        <v>727.6168385403513</v>
      </c>
      <c r="AG137" s="72">
        <f t="shared" si="148"/>
        <v>369.20822064145375</v>
      </c>
      <c r="AH137" s="72">
        <f t="shared" si="149"/>
        <v>7.4487194427762235E-2</v>
      </c>
      <c r="AI137" s="72">
        <f t="shared" si="150"/>
        <v>0.58138693088450244</v>
      </c>
      <c r="AJ137" s="72">
        <f t="shared" si="151"/>
        <v>1.124227102782414</v>
      </c>
      <c r="AK137" s="72">
        <f t="shared" si="152"/>
        <v>2.2999273187735225</v>
      </c>
      <c r="AL137" s="72">
        <f t="shared" si="153"/>
        <v>727.59018920624499</v>
      </c>
      <c r="AM137" s="72">
        <f t="shared" si="154"/>
        <v>369.20725415062327</v>
      </c>
      <c r="AN137" s="72">
        <f t="shared" si="155"/>
        <v>7.4486953482012064E-2</v>
      </c>
      <c r="AO137" s="72">
        <f t="shared" si="156"/>
        <v>0.58138403349501544</v>
      </c>
      <c r="AP137" s="72">
        <f t="shared" si="157"/>
        <v>1.1242277255443669</v>
      </c>
      <c r="AQ137" s="72">
        <f t="shared" si="158"/>
        <v>2.2999314847770633</v>
      </c>
      <c r="AR137" s="72">
        <f t="shared" si="159"/>
        <v>727.58894470836321</v>
      </c>
      <c r="AS137" s="72">
        <f t="shared" si="160"/>
        <v>369.20720901573793</v>
      </c>
      <c r="AT137" s="72">
        <f t="shared" si="161"/>
        <v>7.4486942229892675E-2</v>
      </c>
      <c r="AU137" s="72">
        <f t="shared" si="162"/>
        <v>0.58138389818761738</v>
      </c>
      <c r="AV137" s="72">
        <f t="shared" si="163"/>
        <v>1.124227754627295</v>
      </c>
      <c r="AW137" s="72">
        <f t="shared" si="164"/>
        <v>2.2999316793287012</v>
      </c>
      <c r="AX137" s="72">
        <f t="shared" si="165"/>
        <v>727.58888659032289</v>
      </c>
      <c r="AY137" s="72">
        <f t="shared" si="166"/>
        <v>369.20720690793769</v>
      </c>
      <c r="AZ137" s="72">
        <f t="shared" si="167"/>
        <v>7.4486941704418427E-2</v>
      </c>
      <c r="BA137" s="72">
        <f t="shared" si="168"/>
        <v>0.58138389186875872</v>
      </c>
      <c r="BB137" s="72">
        <f t="shared" si="169"/>
        <v>1.1242277559854685</v>
      </c>
      <c r="BC137" s="72">
        <f t="shared" si="170"/>
        <v>2.2999316884142669</v>
      </c>
      <c r="BD137" s="72">
        <f t="shared" si="171"/>
        <v>727.58888387620857</v>
      </c>
      <c r="BE137" s="72">
        <f t="shared" si="172"/>
        <v>369.20720680950342</v>
      </c>
      <c r="BF137" s="72">
        <f t="shared" si="173"/>
        <v>7.4486941679878779E-2</v>
      </c>
      <c r="BG137" s="72">
        <f t="shared" si="174"/>
        <v>0.58138389157366788</v>
      </c>
      <c r="BH137" s="72">
        <f t="shared" si="175"/>
        <v>1.1242277560488956</v>
      </c>
      <c r="BI137" s="72">
        <f t="shared" si="176"/>
        <v>2.299931688838563</v>
      </c>
      <c r="BJ137" s="72">
        <f t="shared" si="177"/>
        <v>727.58888374945911</v>
      </c>
      <c r="BK137" s="72">
        <f t="shared" si="178"/>
        <v>369.20720680490649</v>
      </c>
      <c r="BL137" s="72">
        <f t="shared" si="179"/>
        <v>7.4486941678732752E-2</v>
      </c>
      <c r="BM137" s="72">
        <f t="shared" si="180"/>
        <v>0.58138389155988701</v>
      </c>
      <c r="BN137" s="72">
        <f t="shared" si="181"/>
        <v>1.1242277560518574</v>
      </c>
      <c r="BO137" s="72">
        <f t="shared" si="182"/>
        <v>2.2999316888583783</v>
      </c>
      <c r="BP137" s="72">
        <f t="shared" si="183"/>
        <v>727.5888837435399</v>
      </c>
      <c r="BQ137" s="72">
        <f t="shared" si="184"/>
        <v>369.20720680469174</v>
      </c>
      <c r="BR137" s="72">
        <f t="shared" si="185"/>
        <v>7.4486941678679225E-2</v>
      </c>
      <c r="BS137" s="72">
        <f t="shared" si="186"/>
        <v>0.5813838915592433</v>
      </c>
      <c r="BT137" s="72">
        <f t="shared" si="187"/>
        <v>1.1242277560519958</v>
      </c>
      <c r="BU137" s="72">
        <f t="shared" si="188"/>
        <v>2.2999316888593042</v>
      </c>
      <c r="BV137" s="72">
        <f t="shared" si="189"/>
        <v>727.58888374326341</v>
      </c>
      <c r="BW137" s="72">
        <f t="shared" si="190"/>
        <v>369.20720680468173</v>
      </c>
      <c r="BX137" s="72">
        <f t="shared" si="191"/>
        <v>7.4486941678676727E-2</v>
      </c>
      <c r="BY137" s="72">
        <f t="shared" si="192"/>
        <v>0.58138389155921322</v>
      </c>
      <c r="BZ137" s="72">
        <f t="shared" si="193"/>
        <v>1.1242277560520022</v>
      </c>
      <c r="CA137" s="72">
        <f t="shared" si="194"/>
        <v>2.2999316888593473</v>
      </c>
      <c r="CB137" s="72">
        <f t="shared" si="195"/>
        <v>727.58888374325034</v>
      </c>
      <c r="CC137" s="72">
        <f t="shared" si="196"/>
        <v>369.20720680468128</v>
      </c>
      <c r="CD137" s="72">
        <f t="shared" si="197"/>
        <v>7.4486941678676616E-2</v>
      </c>
      <c r="CE137" s="72">
        <f t="shared" si="198"/>
        <v>0.58138389155921189</v>
      </c>
      <c r="CF137" s="72">
        <f t="shared" si="199"/>
        <v>1.1242277560520024</v>
      </c>
      <c r="CG137" s="72">
        <f t="shared" si="200"/>
        <v>2.2999316888593491</v>
      </c>
      <c r="CH137" s="72">
        <f t="shared" si="201"/>
        <v>727.58888374325011</v>
      </c>
      <c r="CI137" s="72">
        <f t="shared" si="202"/>
        <v>369.20720680468128</v>
      </c>
      <c r="CJ137" s="72">
        <f t="shared" si="203"/>
        <v>7.4486941678676616E-2</v>
      </c>
      <c r="CK137" s="72">
        <f t="shared" si="204"/>
        <v>0.58138389155921189</v>
      </c>
      <c r="CL137" s="72">
        <f t="shared" si="205"/>
        <v>1.1242277560520024</v>
      </c>
      <c r="CM137" s="72">
        <f t="shared" si="206"/>
        <v>2.2999316888593491</v>
      </c>
      <c r="CN137" s="72">
        <f t="shared" si="207"/>
        <v>727.58888374325011</v>
      </c>
      <c r="CO137" s="72">
        <f t="shared" si="208"/>
        <v>369.20720680468128</v>
      </c>
      <c r="CP137" s="72">
        <f t="shared" si="209"/>
        <v>7.4486941678676616E-2</v>
      </c>
      <c r="CQ137" s="72">
        <f t="shared" si="210"/>
        <v>0.58138389155921189</v>
      </c>
      <c r="CR137" s="72">
        <f t="shared" si="211"/>
        <v>1.1242277560520024</v>
      </c>
      <c r="CS137" s="72">
        <f t="shared" si="212"/>
        <v>2.2999316888593491</v>
      </c>
      <c r="CT137" s="72">
        <f t="shared" si="213"/>
        <v>727.58888374325011</v>
      </c>
      <c r="CU137" s="72">
        <f t="shared" si="214"/>
        <v>369.20720680468128</v>
      </c>
      <c r="CV137" s="72">
        <f t="shared" si="215"/>
        <v>7.4486941678676616E-2</v>
      </c>
      <c r="CW137" s="72">
        <f t="shared" si="216"/>
        <v>0.58138389155921189</v>
      </c>
      <c r="CX137" s="72">
        <f t="shared" si="217"/>
        <v>1.1242277560520024</v>
      </c>
      <c r="CY137" s="72">
        <f t="shared" si="218"/>
        <v>2.2999316888593491</v>
      </c>
      <c r="CZ137" s="72">
        <f t="shared" si="219"/>
        <v>727.58888374325011</v>
      </c>
      <c r="DA137" s="72">
        <f t="shared" si="220"/>
        <v>369.20720680468128</v>
      </c>
      <c r="DB137" s="72">
        <f t="shared" si="221"/>
        <v>7.4486941678676616E-2</v>
      </c>
      <c r="DC137" s="72">
        <f t="shared" si="222"/>
        <v>0.58138389155921189</v>
      </c>
      <c r="DD137" s="72">
        <f t="shared" si="223"/>
        <v>1.1242277560520024</v>
      </c>
      <c r="DE137" s="72">
        <f t="shared" si="224"/>
        <v>2.2999316888593491</v>
      </c>
      <c r="DF137" s="72">
        <f t="shared" si="225"/>
        <v>727.58888374325011</v>
      </c>
      <c r="DG137" s="72">
        <f t="shared" si="226"/>
        <v>369.20720680468128</v>
      </c>
      <c r="DH137" s="72">
        <f t="shared" si="227"/>
        <v>7.4486941678676616E-2</v>
      </c>
      <c r="DI137" s="72">
        <f t="shared" si="228"/>
        <v>0.58138389155921189</v>
      </c>
      <c r="DJ137" s="72">
        <f t="shared" si="229"/>
        <v>1.1242277560520024</v>
      </c>
      <c r="DK137" s="72">
        <f t="shared" si="230"/>
        <v>2.2999316888593491</v>
      </c>
      <c r="DL137" s="72">
        <f t="shared" si="231"/>
        <v>727.58888374325011</v>
      </c>
      <c r="DM137" s="72">
        <f t="shared" si="232"/>
        <v>369.20720680468128</v>
      </c>
      <c r="DN137" s="72">
        <f t="shared" si="233"/>
        <v>7.4486941678676616E-2</v>
      </c>
      <c r="DO137" s="72">
        <f t="shared" si="234"/>
        <v>0.58138389155921189</v>
      </c>
      <c r="DP137" s="72">
        <f t="shared" si="235"/>
        <v>1.1242277560520024</v>
      </c>
      <c r="DQ137" s="72">
        <f t="shared" si="236"/>
        <v>2.2999316888593491</v>
      </c>
      <c r="DR137" s="72">
        <f t="shared" si="237"/>
        <v>727.58888374325011</v>
      </c>
      <c r="DS137" s="72">
        <f t="shared" si="238"/>
        <v>369.20720680468128</v>
      </c>
      <c r="DT137" s="72">
        <f t="shared" si="239"/>
        <v>7.4486941678676616E-2</v>
      </c>
      <c r="DU137" s="72">
        <f t="shared" si="240"/>
        <v>0.58138389155921189</v>
      </c>
      <c r="DV137" s="72">
        <f t="shared" si="241"/>
        <v>1.1242277560520024</v>
      </c>
      <c r="DW137" s="72">
        <f t="shared" si="242"/>
        <v>2.2999316888593491</v>
      </c>
      <c r="DX137" s="72">
        <f t="shared" si="243"/>
        <v>727.58888374325011</v>
      </c>
      <c r="DY137" s="72">
        <f t="shared" si="244"/>
        <v>369.20720680468128</v>
      </c>
      <c r="DZ137" s="72">
        <f t="shared" si="245"/>
        <v>7.4486941678676616E-2</v>
      </c>
      <c r="EA137" s="72">
        <f t="shared" si="246"/>
        <v>0.58138389155921189</v>
      </c>
      <c r="EB137" s="72">
        <f t="shared" si="247"/>
        <v>1.1242277560520024</v>
      </c>
      <c r="EC137" s="72">
        <f t="shared" si="248"/>
        <v>2.2999316888593491</v>
      </c>
      <c r="ED137" s="72">
        <f t="shared" si="249"/>
        <v>727.58888374325011</v>
      </c>
      <c r="EE137" s="72">
        <f t="shared" si="250"/>
        <v>369.20720680468128</v>
      </c>
      <c r="EF137" s="72">
        <f t="shared" si="251"/>
        <v>7.4486941678676616E-2</v>
      </c>
      <c r="EG137" s="72">
        <f t="shared" si="252"/>
        <v>0.58138389155921189</v>
      </c>
      <c r="EH137" s="72">
        <f t="shared" si="253"/>
        <v>1.1242277560520024</v>
      </c>
      <c r="EI137" s="72">
        <f t="shared" si="254"/>
        <v>2.2999316888593491</v>
      </c>
      <c r="EJ137" s="72">
        <f t="shared" si="255"/>
        <v>0.54568535044022304</v>
      </c>
      <c r="EK137" s="72">
        <f t="shared" si="256"/>
        <v>204.90297224842635</v>
      </c>
      <c r="EL137" s="71"/>
      <c r="EM137" s="71"/>
      <c r="EN137" s="71"/>
    </row>
    <row r="138" spans="14:144" x14ac:dyDescent="0.3">
      <c r="N138" s="73">
        <v>0.7</v>
      </c>
      <c r="O138" s="72">
        <f t="shared" si="257"/>
        <v>379.7643469893581</v>
      </c>
      <c r="P138" s="72">
        <f t="shared" si="258"/>
        <v>7.7090126103607201E-2</v>
      </c>
      <c r="Q138" s="72">
        <f t="shared" si="259"/>
        <v>0.61298150944327723</v>
      </c>
      <c r="R138" s="72">
        <f t="shared" si="139"/>
        <v>1.1095191275058305</v>
      </c>
      <c r="S138" s="72">
        <f t="shared" si="140"/>
        <v>2.2930068887199182</v>
      </c>
      <c r="T138" s="72">
        <f t="shared" si="260"/>
        <v>742.910360879976</v>
      </c>
      <c r="U138" s="72">
        <f t="shared" si="261"/>
        <v>369.75815796644849</v>
      </c>
      <c r="V138" s="72">
        <f t="shared" si="262"/>
        <v>7.4624215396700694E-2</v>
      </c>
      <c r="W138" s="72">
        <f t="shared" si="263"/>
        <v>0.58303543816994008</v>
      </c>
      <c r="X138" s="72">
        <f t="shared" si="141"/>
        <v>1.1153622088107482</v>
      </c>
      <c r="Y138" s="72">
        <f t="shared" si="142"/>
        <v>2.3377039450368455</v>
      </c>
      <c r="Z138" s="72">
        <f t="shared" si="264"/>
        <v>730.67042180541455</v>
      </c>
      <c r="AA138" s="72">
        <f t="shared" si="265"/>
        <v>369.31877376053717</v>
      </c>
      <c r="AB138" s="72">
        <f t="shared" si="143"/>
        <v>7.4514752091720815E-2</v>
      </c>
      <c r="AC138" s="72">
        <f t="shared" si="144"/>
        <v>0.58171834714963755</v>
      </c>
      <c r="AD138" s="72">
        <f t="shared" si="145"/>
        <v>1.1156278207024455</v>
      </c>
      <c r="AE138" s="72">
        <f t="shared" si="146"/>
        <v>2.3396995776796814</v>
      </c>
      <c r="AF138" s="72">
        <f t="shared" si="147"/>
        <v>730.10476521501937</v>
      </c>
      <c r="AG138" s="72">
        <f t="shared" si="148"/>
        <v>369.2983230442851</v>
      </c>
      <c r="AH138" s="72">
        <f t="shared" si="149"/>
        <v>7.4509654800875513E-2</v>
      </c>
      <c r="AI138" s="72">
        <f t="shared" si="150"/>
        <v>0.58165704069167856</v>
      </c>
      <c r="AJ138" s="72">
        <f t="shared" si="151"/>
        <v>1.1156402023930863</v>
      </c>
      <c r="AK138" s="72">
        <f t="shared" si="152"/>
        <v>2.3397925294950062</v>
      </c>
      <c r="AL138" s="72">
        <f t="shared" si="153"/>
        <v>730.0783767601738</v>
      </c>
      <c r="AM138" s="72">
        <f t="shared" si="154"/>
        <v>369.29736868145699</v>
      </c>
      <c r="AN138" s="72">
        <f t="shared" si="155"/>
        <v>7.4509416923011274E-2</v>
      </c>
      <c r="AO138" s="72">
        <f t="shared" si="156"/>
        <v>0.58165417972740308</v>
      </c>
      <c r="AP138" s="72">
        <f t="shared" si="157"/>
        <v>1.1156407802443487</v>
      </c>
      <c r="AQ138" s="72">
        <f t="shared" si="158"/>
        <v>2.3397968673740341</v>
      </c>
      <c r="AR138" s="72">
        <f t="shared" si="159"/>
        <v>730.07714517229476</v>
      </c>
      <c r="AS138" s="72">
        <f t="shared" si="160"/>
        <v>369.29732413925592</v>
      </c>
      <c r="AT138" s="72">
        <f t="shared" si="161"/>
        <v>7.4509405820719438E-2</v>
      </c>
      <c r="AU138" s="72">
        <f t="shared" si="162"/>
        <v>0.58165404619992389</v>
      </c>
      <c r="AV138" s="72">
        <f t="shared" si="163"/>
        <v>1.1156408072140214</v>
      </c>
      <c r="AW138" s="72">
        <f t="shared" si="164"/>
        <v>2.3397970698326556</v>
      </c>
      <c r="AX138" s="72">
        <f t="shared" si="165"/>
        <v>730.07708769110718</v>
      </c>
      <c r="AY138" s="72">
        <f t="shared" si="166"/>
        <v>369.29732206036203</v>
      </c>
      <c r="AZ138" s="72">
        <f t="shared" si="167"/>
        <v>7.4509405302548209E-2</v>
      </c>
      <c r="BA138" s="72">
        <f t="shared" si="168"/>
        <v>0.58165403996786846</v>
      </c>
      <c r="BB138" s="72">
        <f t="shared" si="169"/>
        <v>1.1156408084727625</v>
      </c>
      <c r="BC138" s="72">
        <f t="shared" si="170"/>
        <v>2.3397970792818974</v>
      </c>
      <c r="BD138" s="72">
        <f t="shared" si="171"/>
        <v>730.07708500831814</v>
      </c>
      <c r="BE138" s="72">
        <f t="shared" si="172"/>
        <v>369.29732196333498</v>
      </c>
      <c r="BF138" s="72">
        <f t="shared" si="173"/>
        <v>7.4509405278363888E-2</v>
      </c>
      <c r="BG138" s="72">
        <f t="shared" si="174"/>
        <v>0.58165403967700335</v>
      </c>
      <c r="BH138" s="72">
        <f t="shared" si="175"/>
        <v>1.115640808531511</v>
      </c>
      <c r="BI138" s="72">
        <f t="shared" si="176"/>
        <v>2.3397970797229162</v>
      </c>
      <c r="BJ138" s="72">
        <f t="shared" si="177"/>
        <v>730.07708488310607</v>
      </c>
      <c r="BK138" s="72">
        <f t="shared" si="178"/>
        <v>369.29732195880649</v>
      </c>
      <c r="BL138" s="72">
        <f t="shared" si="179"/>
        <v>7.4509405277235152E-2</v>
      </c>
      <c r="BM138" s="72">
        <f t="shared" si="180"/>
        <v>0.58165403966342799</v>
      </c>
      <c r="BN138" s="72">
        <f t="shared" si="181"/>
        <v>1.1156408085342528</v>
      </c>
      <c r="BO138" s="72">
        <f t="shared" si="182"/>
        <v>2.3397970797435002</v>
      </c>
      <c r="BP138" s="72">
        <f t="shared" si="183"/>
        <v>730.07708487726177</v>
      </c>
      <c r="BQ138" s="72">
        <f t="shared" si="184"/>
        <v>369.29732195859515</v>
      </c>
      <c r="BR138" s="72">
        <f t="shared" si="185"/>
        <v>7.4509405277182458E-2</v>
      </c>
      <c r="BS138" s="72">
        <f t="shared" si="186"/>
        <v>0.58165403966279428</v>
      </c>
      <c r="BT138" s="72">
        <f t="shared" si="187"/>
        <v>1.115640808534381</v>
      </c>
      <c r="BU138" s="72">
        <f t="shared" si="188"/>
        <v>2.3397970797444603</v>
      </c>
      <c r="BV138" s="72">
        <f t="shared" si="189"/>
        <v>730.07708487698915</v>
      </c>
      <c r="BW138" s="72">
        <f t="shared" si="190"/>
        <v>369.29732195858526</v>
      </c>
      <c r="BX138" s="72">
        <f t="shared" si="191"/>
        <v>7.4509405277180002E-2</v>
      </c>
      <c r="BY138" s="72">
        <f t="shared" si="192"/>
        <v>0.58165403966276474</v>
      </c>
      <c r="BZ138" s="72">
        <f t="shared" si="193"/>
        <v>1.115640808534387</v>
      </c>
      <c r="CA138" s="72">
        <f t="shared" si="194"/>
        <v>2.3397970797445056</v>
      </c>
      <c r="CB138" s="72">
        <f t="shared" si="195"/>
        <v>730.07708487697619</v>
      </c>
      <c r="CC138" s="72">
        <f t="shared" si="196"/>
        <v>369.2973219585848</v>
      </c>
      <c r="CD138" s="72">
        <f t="shared" si="197"/>
        <v>7.4509405277179891E-2</v>
      </c>
      <c r="CE138" s="72">
        <f t="shared" si="198"/>
        <v>0.5816540396627633</v>
      </c>
      <c r="CF138" s="72">
        <f t="shared" si="199"/>
        <v>1.1156408085343872</v>
      </c>
      <c r="CG138" s="72">
        <f t="shared" si="200"/>
        <v>2.3397970797445078</v>
      </c>
      <c r="CH138" s="72">
        <f t="shared" si="201"/>
        <v>730.07708487697505</v>
      </c>
      <c r="CI138" s="72">
        <f t="shared" si="202"/>
        <v>369.29732195858469</v>
      </c>
      <c r="CJ138" s="72">
        <f t="shared" si="203"/>
        <v>7.4509405277179849E-2</v>
      </c>
      <c r="CK138" s="72">
        <f t="shared" si="204"/>
        <v>0.58165403966276297</v>
      </c>
      <c r="CL138" s="72">
        <f t="shared" si="205"/>
        <v>1.1156408085343872</v>
      </c>
      <c r="CM138" s="72">
        <f t="shared" si="206"/>
        <v>2.3397970797445082</v>
      </c>
      <c r="CN138" s="72">
        <f t="shared" si="207"/>
        <v>730.07708487697573</v>
      </c>
      <c r="CO138" s="72">
        <f t="shared" si="208"/>
        <v>369.2973219585848</v>
      </c>
      <c r="CP138" s="72">
        <f t="shared" si="209"/>
        <v>7.4509405277179891E-2</v>
      </c>
      <c r="CQ138" s="72">
        <f t="shared" si="210"/>
        <v>0.5816540396627633</v>
      </c>
      <c r="CR138" s="72">
        <f t="shared" si="211"/>
        <v>1.1156408085343872</v>
      </c>
      <c r="CS138" s="72">
        <f t="shared" si="212"/>
        <v>2.3397970797445078</v>
      </c>
      <c r="CT138" s="72">
        <f t="shared" si="213"/>
        <v>730.07708487697505</v>
      </c>
      <c r="CU138" s="72">
        <f t="shared" si="214"/>
        <v>369.29732195858469</v>
      </c>
      <c r="CV138" s="72">
        <f t="shared" si="215"/>
        <v>7.4509405277179849E-2</v>
      </c>
      <c r="CW138" s="72">
        <f t="shared" si="216"/>
        <v>0.58165403966276297</v>
      </c>
      <c r="CX138" s="72">
        <f t="shared" si="217"/>
        <v>1.1156408085343872</v>
      </c>
      <c r="CY138" s="72">
        <f t="shared" si="218"/>
        <v>2.3397970797445082</v>
      </c>
      <c r="CZ138" s="72">
        <f t="shared" si="219"/>
        <v>730.07708487697573</v>
      </c>
      <c r="DA138" s="72">
        <f t="shared" si="220"/>
        <v>369.2973219585848</v>
      </c>
      <c r="DB138" s="72">
        <f t="shared" si="221"/>
        <v>7.4509405277179891E-2</v>
      </c>
      <c r="DC138" s="72">
        <f t="shared" si="222"/>
        <v>0.5816540396627633</v>
      </c>
      <c r="DD138" s="72">
        <f t="shared" si="223"/>
        <v>1.1156408085343872</v>
      </c>
      <c r="DE138" s="72">
        <f t="shared" si="224"/>
        <v>2.3397970797445078</v>
      </c>
      <c r="DF138" s="72">
        <f t="shared" si="225"/>
        <v>730.07708487697505</v>
      </c>
      <c r="DG138" s="72">
        <f t="shared" si="226"/>
        <v>369.29732195858469</v>
      </c>
      <c r="DH138" s="72">
        <f t="shared" si="227"/>
        <v>7.4509405277179849E-2</v>
      </c>
      <c r="DI138" s="72">
        <f t="shared" si="228"/>
        <v>0.58165403966276297</v>
      </c>
      <c r="DJ138" s="72">
        <f t="shared" si="229"/>
        <v>1.1156408085343872</v>
      </c>
      <c r="DK138" s="72">
        <f t="shared" si="230"/>
        <v>2.3397970797445082</v>
      </c>
      <c r="DL138" s="72">
        <f t="shared" si="231"/>
        <v>730.07708487697573</v>
      </c>
      <c r="DM138" s="72">
        <f t="shared" si="232"/>
        <v>369.2973219585848</v>
      </c>
      <c r="DN138" s="72">
        <f t="shared" si="233"/>
        <v>7.4509405277179891E-2</v>
      </c>
      <c r="DO138" s="72">
        <f t="shared" si="234"/>
        <v>0.5816540396627633</v>
      </c>
      <c r="DP138" s="72">
        <f t="shared" si="235"/>
        <v>1.1156408085343872</v>
      </c>
      <c r="DQ138" s="72">
        <f t="shared" si="236"/>
        <v>2.3397970797445078</v>
      </c>
      <c r="DR138" s="72">
        <f t="shared" si="237"/>
        <v>730.07708487697505</v>
      </c>
      <c r="DS138" s="72">
        <f t="shared" si="238"/>
        <v>369.29732195858469</v>
      </c>
      <c r="DT138" s="72">
        <f t="shared" si="239"/>
        <v>7.4509405277179849E-2</v>
      </c>
      <c r="DU138" s="72">
        <f t="shared" si="240"/>
        <v>0.58165403966276297</v>
      </c>
      <c r="DV138" s="72">
        <f t="shared" si="241"/>
        <v>1.1156408085343872</v>
      </c>
      <c r="DW138" s="72">
        <f t="shared" si="242"/>
        <v>2.3397970797445082</v>
      </c>
      <c r="DX138" s="72">
        <f t="shared" si="243"/>
        <v>730.07708487697573</v>
      </c>
      <c r="DY138" s="72">
        <f t="shared" si="244"/>
        <v>369.2973219585848</v>
      </c>
      <c r="DZ138" s="72">
        <f t="shared" si="245"/>
        <v>7.4509405277179891E-2</v>
      </c>
      <c r="EA138" s="72">
        <f t="shared" si="246"/>
        <v>0.5816540396627633</v>
      </c>
      <c r="EB138" s="72">
        <f t="shared" si="247"/>
        <v>1.1156408085343872</v>
      </c>
      <c r="EC138" s="72">
        <f t="shared" si="248"/>
        <v>2.3397970797445078</v>
      </c>
      <c r="ED138" s="72">
        <f t="shared" si="249"/>
        <v>730.07708487697505</v>
      </c>
      <c r="EE138" s="72">
        <f t="shared" si="250"/>
        <v>369.29732195858469</v>
      </c>
      <c r="EF138" s="72">
        <f t="shared" si="251"/>
        <v>7.4509405277179849E-2</v>
      </c>
      <c r="EG138" s="72">
        <f t="shared" si="252"/>
        <v>0.58165403966276297</v>
      </c>
      <c r="EH138" s="72">
        <f t="shared" si="253"/>
        <v>1.1156408085343872</v>
      </c>
      <c r="EI138" s="72">
        <f t="shared" si="254"/>
        <v>2.3397970797445082</v>
      </c>
      <c r="EJ138" s="72">
        <f t="shared" si="255"/>
        <v>0.55124415123172876</v>
      </c>
      <c r="EK138" s="72">
        <f t="shared" si="256"/>
        <v>205.06517952545249</v>
      </c>
      <c r="EL138" s="71"/>
      <c r="EM138" s="71"/>
      <c r="EN138" s="71"/>
    </row>
    <row r="139" spans="14:144" x14ac:dyDescent="0.3">
      <c r="N139" s="73">
        <v>0.71</v>
      </c>
      <c r="O139" s="72">
        <f t="shared" si="257"/>
        <v>379.73210068025048</v>
      </c>
      <c r="P139" s="72">
        <f t="shared" si="258"/>
        <v>7.7082262034514071E-2</v>
      </c>
      <c r="Q139" s="72">
        <f t="shared" si="259"/>
        <v>0.61288517351132243</v>
      </c>
      <c r="R139" s="72">
        <f t="shared" si="139"/>
        <v>1.1017621988632944</v>
      </c>
      <c r="S139" s="72">
        <f t="shared" si="140"/>
        <v>2.3320117262410638</v>
      </c>
      <c r="T139" s="72">
        <f t="shared" si="260"/>
        <v>745.47511828235565</v>
      </c>
      <c r="U139" s="72">
        <f t="shared" si="261"/>
        <v>369.84947604408831</v>
      </c>
      <c r="V139" s="72">
        <f t="shared" si="262"/>
        <v>7.4646952866053939E-2</v>
      </c>
      <c r="W139" s="72">
        <f t="shared" si="263"/>
        <v>0.5833091524216496</v>
      </c>
      <c r="X139" s="72">
        <f t="shared" si="141"/>
        <v>1.1071743998425174</v>
      </c>
      <c r="Y139" s="72">
        <f t="shared" si="142"/>
        <v>2.378528198094207</v>
      </c>
      <c r="Z139" s="72">
        <f t="shared" si="264"/>
        <v>733.35309681973501</v>
      </c>
      <c r="AA139" s="72">
        <f t="shared" si="265"/>
        <v>369.41558719403542</v>
      </c>
      <c r="AB139" s="72">
        <f t="shared" si="143"/>
        <v>7.453887967316343E-2</v>
      </c>
      <c r="AC139" s="72">
        <f t="shared" si="144"/>
        <v>0.58200856668484913</v>
      </c>
      <c r="AD139" s="72">
        <f t="shared" si="145"/>
        <v>1.1074203927071522</v>
      </c>
      <c r="AE139" s="72">
        <f t="shared" si="146"/>
        <v>2.3806061093852637</v>
      </c>
      <c r="AF139" s="72">
        <f t="shared" si="147"/>
        <v>732.79333021860077</v>
      </c>
      <c r="AG139" s="72">
        <f t="shared" si="148"/>
        <v>369.39541004204364</v>
      </c>
      <c r="AH139" s="72">
        <f t="shared" si="149"/>
        <v>7.4533851577023552E-2</v>
      </c>
      <c r="AI139" s="72">
        <f t="shared" si="150"/>
        <v>0.58194808184839775</v>
      </c>
      <c r="AJ139" s="72">
        <f t="shared" si="151"/>
        <v>1.1074318497568649</v>
      </c>
      <c r="AK139" s="72">
        <f t="shared" si="152"/>
        <v>2.3807028112139075</v>
      </c>
      <c r="AL139" s="72">
        <f t="shared" si="153"/>
        <v>732.76724029595607</v>
      </c>
      <c r="AM139" s="72">
        <f t="shared" si="154"/>
        <v>369.39446930657039</v>
      </c>
      <c r="AN139" s="72">
        <f t="shared" si="155"/>
        <v>7.4533617142955255E-2</v>
      </c>
      <c r="AO139" s="72">
        <f t="shared" si="156"/>
        <v>0.58194526180772044</v>
      </c>
      <c r="AP139" s="72">
        <f t="shared" si="157"/>
        <v>1.1074323839663276</v>
      </c>
      <c r="AQ139" s="72">
        <f t="shared" si="158"/>
        <v>2.3807073199779536</v>
      </c>
      <c r="AR139" s="72">
        <f t="shared" si="159"/>
        <v>732.76602375629727</v>
      </c>
      <c r="AS139" s="72">
        <f t="shared" si="160"/>
        <v>369.39442544061285</v>
      </c>
      <c r="AT139" s="72">
        <f t="shared" si="161"/>
        <v>7.4533606211417469E-2</v>
      </c>
      <c r="AU139" s="72">
        <f t="shared" si="162"/>
        <v>0.58194513031081785</v>
      </c>
      <c r="AV139" s="72">
        <f t="shared" si="163"/>
        <v>1.1074324088762928</v>
      </c>
      <c r="AW139" s="72">
        <f t="shared" si="164"/>
        <v>2.3807075302193872</v>
      </c>
      <c r="AX139" s="72">
        <f t="shared" si="165"/>
        <v>732.7659670294687</v>
      </c>
      <c r="AY139" s="72">
        <f t="shared" si="166"/>
        <v>369.39442339515676</v>
      </c>
      <c r="AZ139" s="72">
        <f t="shared" si="167"/>
        <v>7.45336057016832E-2</v>
      </c>
      <c r="BA139" s="72">
        <f t="shared" si="168"/>
        <v>0.58194512417915767</v>
      </c>
      <c r="BB139" s="72">
        <f t="shared" si="169"/>
        <v>1.107432410037837</v>
      </c>
      <c r="BC139" s="72">
        <f t="shared" si="170"/>
        <v>2.3807075400228821</v>
      </c>
      <c r="BD139" s="72">
        <f t="shared" si="171"/>
        <v>732.76596438431363</v>
      </c>
      <c r="BE139" s="72">
        <f t="shared" si="172"/>
        <v>369.39442329977783</v>
      </c>
      <c r="BF139" s="72">
        <f t="shared" si="173"/>
        <v>7.4533605677914463E-2</v>
      </c>
      <c r="BG139" s="72">
        <f t="shared" si="174"/>
        <v>0.58194512389324049</v>
      </c>
      <c r="BH139" s="72">
        <f t="shared" si="175"/>
        <v>1.1074324100919994</v>
      </c>
      <c r="BI139" s="72">
        <f t="shared" si="176"/>
        <v>2.3807075404800151</v>
      </c>
      <c r="BJ139" s="72">
        <f t="shared" si="177"/>
        <v>732.76596426097069</v>
      </c>
      <c r="BK139" s="72">
        <f t="shared" si="178"/>
        <v>369.39442329533028</v>
      </c>
      <c r="BL139" s="72">
        <f t="shared" si="179"/>
        <v>7.4533605676806128E-2</v>
      </c>
      <c r="BM139" s="72">
        <f t="shared" si="180"/>
        <v>0.58194512387990815</v>
      </c>
      <c r="BN139" s="72">
        <f t="shared" si="181"/>
        <v>1.107432410094525</v>
      </c>
      <c r="BO139" s="72">
        <f t="shared" si="182"/>
        <v>2.3807075405013314</v>
      </c>
      <c r="BP139" s="72">
        <f t="shared" si="183"/>
        <v>732.76596425521996</v>
      </c>
      <c r="BQ139" s="72">
        <f t="shared" si="184"/>
        <v>369.39442329512292</v>
      </c>
      <c r="BR139" s="72">
        <f t="shared" si="185"/>
        <v>7.4533605676754433E-2</v>
      </c>
      <c r="BS139" s="72">
        <f t="shared" si="186"/>
        <v>0.58194512387928665</v>
      </c>
      <c r="BT139" s="72">
        <f t="shared" si="187"/>
        <v>1.1074324100946427</v>
      </c>
      <c r="BU139" s="72">
        <f t="shared" si="188"/>
        <v>2.3807075405023252</v>
      </c>
      <c r="BV139" s="72">
        <f t="shared" si="189"/>
        <v>732.76596425495097</v>
      </c>
      <c r="BW139" s="72">
        <f t="shared" si="190"/>
        <v>369.39442329511326</v>
      </c>
      <c r="BX139" s="72">
        <f t="shared" si="191"/>
        <v>7.4533605676752032E-2</v>
      </c>
      <c r="BY139" s="72">
        <f t="shared" si="192"/>
        <v>0.58194512387925745</v>
      </c>
      <c r="BZ139" s="72">
        <f t="shared" si="193"/>
        <v>1.1074324100946482</v>
      </c>
      <c r="CA139" s="72">
        <f t="shared" si="194"/>
        <v>2.3807075405023723</v>
      </c>
      <c r="CB139" s="72">
        <f t="shared" si="195"/>
        <v>732.76596425493926</v>
      </c>
      <c r="CC139" s="72">
        <f t="shared" si="196"/>
        <v>369.3944232951128</v>
      </c>
      <c r="CD139" s="72">
        <f t="shared" si="197"/>
        <v>7.4533605676751921E-2</v>
      </c>
      <c r="CE139" s="72">
        <f t="shared" si="198"/>
        <v>0.58194512387925612</v>
      </c>
      <c r="CF139" s="72">
        <f t="shared" si="199"/>
        <v>1.1074324100946484</v>
      </c>
      <c r="CG139" s="72">
        <f t="shared" si="200"/>
        <v>2.3807075405023741</v>
      </c>
      <c r="CH139" s="72">
        <f t="shared" si="201"/>
        <v>732.76596425493824</v>
      </c>
      <c r="CI139" s="72">
        <f t="shared" si="202"/>
        <v>369.39442329511269</v>
      </c>
      <c r="CJ139" s="72">
        <f t="shared" si="203"/>
        <v>7.4533605676751893E-2</v>
      </c>
      <c r="CK139" s="72">
        <f t="shared" si="204"/>
        <v>0.5819451238792559</v>
      </c>
      <c r="CL139" s="72">
        <f t="shared" si="205"/>
        <v>1.1074324100946484</v>
      </c>
      <c r="CM139" s="72">
        <f t="shared" si="206"/>
        <v>2.3807075405023737</v>
      </c>
      <c r="CN139" s="72">
        <f t="shared" si="207"/>
        <v>732.76596425493767</v>
      </c>
      <c r="CO139" s="72">
        <f t="shared" si="208"/>
        <v>369.39442329511269</v>
      </c>
      <c r="CP139" s="72">
        <f t="shared" si="209"/>
        <v>7.4533605676751893E-2</v>
      </c>
      <c r="CQ139" s="72">
        <f t="shared" si="210"/>
        <v>0.5819451238792559</v>
      </c>
      <c r="CR139" s="72">
        <f t="shared" si="211"/>
        <v>1.1074324100946484</v>
      </c>
      <c r="CS139" s="72">
        <f t="shared" si="212"/>
        <v>2.3807075405023737</v>
      </c>
      <c r="CT139" s="72">
        <f t="shared" si="213"/>
        <v>732.76596425493767</v>
      </c>
      <c r="CU139" s="72">
        <f t="shared" si="214"/>
        <v>369.39442329511269</v>
      </c>
      <c r="CV139" s="72">
        <f t="shared" si="215"/>
        <v>7.4533605676751893E-2</v>
      </c>
      <c r="CW139" s="72">
        <f t="shared" si="216"/>
        <v>0.5819451238792559</v>
      </c>
      <c r="CX139" s="72">
        <f t="shared" si="217"/>
        <v>1.1074324100946484</v>
      </c>
      <c r="CY139" s="72">
        <f t="shared" si="218"/>
        <v>2.3807075405023737</v>
      </c>
      <c r="CZ139" s="72">
        <f t="shared" si="219"/>
        <v>732.76596425493767</v>
      </c>
      <c r="DA139" s="72">
        <f t="shared" si="220"/>
        <v>369.39442329511269</v>
      </c>
      <c r="DB139" s="72">
        <f t="shared" si="221"/>
        <v>7.4533605676751893E-2</v>
      </c>
      <c r="DC139" s="72">
        <f t="shared" si="222"/>
        <v>0.5819451238792559</v>
      </c>
      <c r="DD139" s="72">
        <f t="shared" si="223"/>
        <v>1.1074324100946484</v>
      </c>
      <c r="DE139" s="72">
        <f t="shared" si="224"/>
        <v>2.3807075405023737</v>
      </c>
      <c r="DF139" s="72">
        <f t="shared" si="225"/>
        <v>732.76596425493767</v>
      </c>
      <c r="DG139" s="72">
        <f t="shared" si="226"/>
        <v>369.39442329511269</v>
      </c>
      <c r="DH139" s="72">
        <f t="shared" si="227"/>
        <v>7.4533605676751893E-2</v>
      </c>
      <c r="DI139" s="72">
        <f t="shared" si="228"/>
        <v>0.5819451238792559</v>
      </c>
      <c r="DJ139" s="72">
        <f t="shared" si="229"/>
        <v>1.1074324100946484</v>
      </c>
      <c r="DK139" s="72">
        <f t="shared" si="230"/>
        <v>2.3807075405023737</v>
      </c>
      <c r="DL139" s="72">
        <f t="shared" si="231"/>
        <v>732.76596425493767</v>
      </c>
      <c r="DM139" s="72">
        <f t="shared" si="232"/>
        <v>369.39442329511269</v>
      </c>
      <c r="DN139" s="72">
        <f t="shared" si="233"/>
        <v>7.4533605676751893E-2</v>
      </c>
      <c r="DO139" s="72">
        <f t="shared" si="234"/>
        <v>0.5819451238792559</v>
      </c>
      <c r="DP139" s="72">
        <f t="shared" si="235"/>
        <v>1.1074324100946484</v>
      </c>
      <c r="DQ139" s="72">
        <f t="shared" si="236"/>
        <v>2.3807075405023737</v>
      </c>
      <c r="DR139" s="72">
        <f t="shared" si="237"/>
        <v>732.76596425493767</v>
      </c>
      <c r="DS139" s="72">
        <f t="shared" si="238"/>
        <v>369.39442329511269</v>
      </c>
      <c r="DT139" s="72">
        <f t="shared" si="239"/>
        <v>7.4533605676751893E-2</v>
      </c>
      <c r="DU139" s="72">
        <f t="shared" si="240"/>
        <v>0.5819451238792559</v>
      </c>
      <c r="DV139" s="72">
        <f t="shared" si="241"/>
        <v>1.1074324100946484</v>
      </c>
      <c r="DW139" s="72">
        <f t="shared" si="242"/>
        <v>2.3807075405023737</v>
      </c>
      <c r="DX139" s="72">
        <f t="shared" si="243"/>
        <v>732.76596425493767</v>
      </c>
      <c r="DY139" s="72">
        <f t="shared" si="244"/>
        <v>369.39442329511269</v>
      </c>
      <c r="DZ139" s="72">
        <f t="shared" si="245"/>
        <v>7.4533605676751893E-2</v>
      </c>
      <c r="EA139" s="72">
        <f t="shared" si="246"/>
        <v>0.5819451238792559</v>
      </c>
      <c r="EB139" s="72">
        <f t="shared" si="247"/>
        <v>1.1074324100946484</v>
      </c>
      <c r="EC139" s="72">
        <f t="shared" si="248"/>
        <v>2.3807075405023737</v>
      </c>
      <c r="ED139" s="72">
        <f t="shared" si="249"/>
        <v>732.76596425493767</v>
      </c>
      <c r="EE139" s="72">
        <f t="shared" si="250"/>
        <v>369.39442329511269</v>
      </c>
      <c r="EF139" s="72">
        <f t="shared" si="251"/>
        <v>7.4533605676751893E-2</v>
      </c>
      <c r="EG139" s="72">
        <f t="shared" si="252"/>
        <v>0.5819451238792559</v>
      </c>
      <c r="EH139" s="72">
        <f t="shared" si="253"/>
        <v>1.1074324100946484</v>
      </c>
      <c r="EI139" s="72">
        <f t="shared" si="254"/>
        <v>2.3807075405023737</v>
      </c>
      <c r="EJ139" s="72">
        <f t="shared" si="255"/>
        <v>0.55704940219019605</v>
      </c>
      <c r="EK139" s="72">
        <f t="shared" si="256"/>
        <v>205.23996193120288</v>
      </c>
      <c r="EL139" s="71"/>
      <c r="EM139" s="71"/>
      <c r="EN139" s="71"/>
    </row>
    <row r="140" spans="14:144" x14ac:dyDescent="0.3">
      <c r="N140" s="73">
        <v>0.72</v>
      </c>
      <c r="O140" s="72">
        <f t="shared" si="257"/>
        <v>379.69985437114292</v>
      </c>
      <c r="P140" s="72">
        <f t="shared" si="258"/>
        <v>7.7074397432125283E-2</v>
      </c>
      <c r="Q140" s="72">
        <f t="shared" si="259"/>
        <v>0.61278883636053227</v>
      </c>
      <c r="R140" s="72">
        <f t="shared" si="139"/>
        <v>1.0943544048593754</v>
      </c>
      <c r="S140" s="72">
        <f t="shared" si="140"/>
        <v>2.3720599818108665</v>
      </c>
      <c r="T140" s="72">
        <f t="shared" si="260"/>
        <v>748.2422170697896</v>
      </c>
      <c r="U140" s="72">
        <f t="shared" si="261"/>
        <v>369.94771106958854</v>
      </c>
      <c r="V140" s="72">
        <f t="shared" si="262"/>
        <v>7.4671407796353881E-2</v>
      </c>
      <c r="W140" s="72">
        <f t="shared" si="263"/>
        <v>0.58360359182888311</v>
      </c>
      <c r="X140" s="72">
        <f t="shared" si="141"/>
        <v>1.0993528445503349</v>
      </c>
      <c r="Y140" s="72">
        <f t="shared" si="142"/>
        <v>2.4204269243288445</v>
      </c>
      <c r="Z140" s="72">
        <f t="shared" si="264"/>
        <v>736.24915374972943</v>
      </c>
      <c r="AA140" s="72">
        <f t="shared" si="265"/>
        <v>369.51977688513534</v>
      </c>
      <c r="AB140" s="72">
        <f t="shared" si="143"/>
        <v>7.4564840141994743E-2</v>
      </c>
      <c r="AC140" s="72">
        <f t="shared" si="144"/>
        <v>0.58232088990440467</v>
      </c>
      <c r="AD140" s="72">
        <f t="shared" si="145"/>
        <v>1.0995799117206393</v>
      </c>
      <c r="AE140" s="72">
        <f t="shared" si="146"/>
        <v>2.4225877634989614</v>
      </c>
      <c r="AF140" s="72">
        <f t="shared" si="147"/>
        <v>735.6959877689344</v>
      </c>
      <c r="AG140" s="72">
        <f t="shared" si="148"/>
        <v>369.49990187630056</v>
      </c>
      <c r="AH140" s="72">
        <f t="shared" si="149"/>
        <v>7.4559888409304192E-2</v>
      </c>
      <c r="AI140" s="72">
        <f t="shared" si="150"/>
        <v>0.58226131244004697</v>
      </c>
      <c r="AJ140" s="72">
        <f t="shared" si="151"/>
        <v>1.0995904738961808</v>
      </c>
      <c r="AK140" s="72">
        <f t="shared" si="152"/>
        <v>2.4226882000669487</v>
      </c>
      <c r="AL140" s="72">
        <f t="shared" si="153"/>
        <v>735.67023896575154</v>
      </c>
      <c r="AM140" s="72">
        <f t="shared" si="154"/>
        <v>369.49897643576924</v>
      </c>
      <c r="AN140" s="72">
        <f t="shared" si="155"/>
        <v>7.4559657836685042E-2</v>
      </c>
      <c r="AO140" s="72">
        <f t="shared" si="156"/>
        <v>0.58225853832545693</v>
      </c>
      <c r="AP140" s="72">
        <f t="shared" si="157"/>
        <v>1.0995909657382141</v>
      </c>
      <c r="AQ140" s="72">
        <f t="shared" si="158"/>
        <v>2.4226928768668721</v>
      </c>
      <c r="AR140" s="72">
        <f t="shared" si="159"/>
        <v>735.66903989893024</v>
      </c>
      <c r="AS140" s="72">
        <f t="shared" si="160"/>
        <v>369.49893333933335</v>
      </c>
      <c r="AT140" s="72">
        <f t="shared" si="161"/>
        <v>7.455964709923868E-2</v>
      </c>
      <c r="AU140" s="72">
        <f t="shared" si="162"/>
        <v>0.58225840913890969</v>
      </c>
      <c r="AV140" s="72">
        <f t="shared" si="163"/>
        <v>1.0995909886426671</v>
      </c>
      <c r="AW140" s="72">
        <f t="shared" si="164"/>
        <v>2.4226930946590928</v>
      </c>
      <c r="AX140" s="72">
        <f t="shared" si="165"/>
        <v>735.66898405984091</v>
      </c>
      <c r="AY140" s="72">
        <f t="shared" si="166"/>
        <v>369.49893133238311</v>
      </c>
      <c r="AZ140" s="72">
        <f t="shared" si="167"/>
        <v>7.4559646599208426E-2</v>
      </c>
      <c r="BA140" s="72">
        <f t="shared" si="168"/>
        <v>0.58225840312284438</v>
      </c>
      <c r="BB140" s="72">
        <f t="shared" si="169"/>
        <v>1.0995909897093006</v>
      </c>
      <c r="BC140" s="72">
        <f t="shared" si="170"/>
        <v>2.4226931048014206</v>
      </c>
      <c r="BD140" s="72">
        <f t="shared" si="171"/>
        <v>735.6689814594796</v>
      </c>
      <c r="BE140" s="72">
        <f t="shared" si="172"/>
        <v>369.49893123892184</v>
      </c>
      <c r="BF140" s="72">
        <f t="shared" si="173"/>
        <v>7.4559646575922622E-2</v>
      </c>
      <c r="BG140" s="72">
        <f t="shared" si="174"/>
        <v>0.58225840284268338</v>
      </c>
      <c r="BH140" s="72">
        <f t="shared" si="175"/>
        <v>1.0995909897589724</v>
      </c>
      <c r="BI140" s="72">
        <f t="shared" si="176"/>
        <v>2.422693105273737</v>
      </c>
      <c r="BJ140" s="72">
        <f t="shared" si="177"/>
        <v>735.66898133838401</v>
      </c>
      <c r="BK140" s="72">
        <f t="shared" si="178"/>
        <v>369.49893123456945</v>
      </c>
      <c r="BL140" s="72">
        <f t="shared" si="179"/>
        <v>7.4559646574838226E-2</v>
      </c>
      <c r="BM140" s="72">
        <f t="shared" si="180"/>
        <v>0.58225840282963659</v>
      </c>
      <c r="BN140" s="72">
        <f t="shared" si="181"/>
        <v>1.0995909897612857</v>
      </c>
      <c r="BO140" s="72">
        <f t="shared" si="182"/>
        <v>2.4226931052957319</v>
      </c>
      <c r="BP140" s="72">
        <f t="shared" si="183"/>
        <v>735.66898133274492</v>
      </c>
      <c r="BQ140" s="72">
        <f t="shared" si="184"/>
        <v>369.49893123436675</v>
      </c>
      <c r="BR140" s="72">
        <f t="shared" si="185"/>
        <v>7.4559646574787725E-2</v>
      </c>
      <c r="BS140" s="72">
        <f t="shared" si="186"/>
        <v>0.58225840282902896</v>
      </c>
      <c r="BT140" s="72">
        <f t="shared" si="187"/>
        <v>1.0995909897613936</v>
      </c>
      <c r="BU140" s="72">
        <f t="shared" si="188"/>
        <v>2.4226931052967569</v>
      </c>
      <c r="BV140" s="72">
        <f t="shared" si="189"/>
        <v>735.66898133248196</v>
      </c>
      <c r="BW140" s="72">
        <f t="shared" si="190"/>
        <v>369.49893123435731</v>
      </c>
      <c r="BX140" s="72">
        <f t="shared" si="191"/>
        <v>7.4559646574785365E-2</v>
      </c>
      <c r="BY140" s="72">
        <f t="shared" si="192"/>
        <v>0.58225840282900065</v>
      </c>
      <c r="BZ140" s="72">
        <f t="shared" si="193"/>
        <v>1.0995909897613987</v>
      </c>
      <c r="CA140" s="72">
        <f t="shared" si="194"/>
        <v>2.4226931052968039</v>
      </c>
      <c r="CB140" s="72">
        <f t="shared" si="195"/>
        <v>735.66898133246934</v>
      </c>
      <c r="CC140" s="72">
        <f t="shared" si="196"/>
        <v>369.49893123435686</v>
      </c>
      <c r="CD140" s="72">
        <f t="shared" si="197"/>
        <v>7.4559646574785254E-2</v>
      </c>
      <c r="CE140" s="72">
        <f t="shared" si="198"/>
        <v>0.58225840282899932</v>
      </c>
      <c r="CF140" s="72">
        <f t="shared" si="199"/>
        <v>1.0995909897613989</v>
      </c>
      <c r="CG140" s="72">
        <f t="shared" si="200"/>
        <v>2.4226931052968066</v>
      </c>
      <c r="CH140" s="72">
        <f t="shared" si="201"/>
        <v>735.66898133246866</v>
      </c>
      <c r="CI140" s="72">
        <f t="shared" si="202"/>
        <v>369.49893123435686</v>
      </c>
      <c r="CJ140" s="72">
        <f t="shared" si="203"/>
        <v>7.4559646574785254E-2</v>
      </c>
      <c r="CK140" s="72">
        <f t="shared" si="204"/>
        <v>0.58225840282899932</v>
      </c>
      <c r="CL140" s="72">
        <f t="shared" si="205"/>
        <v>1.0995909897613989</v>
      </c>
      <c r="CM140" s="72">
        <f t="shared" si="206"/>
        <v>2.4226931052968066</v>
      </c>
      <c r="CN140" s="72">
        <f t="shared" si="207"/>
        <v>735.66898133246866</v>
      </c>
      <c r="CO140" s="72">
        <f t="shared" si="208"/>
        <v>369.49893123435686</v>
      </c>
      <c r="CP140" s="72">
        <f t="shared" si="209"/>
        <v>7.4559646574785254E-2</v>
      </c>
      <c r="CQ140" s="72">
        <f t="shared" si="210"/>
        <v>0.58225840282899932</v>
      </c>
      <c r="CR140" s="72">
        <f t="shared" si="211"/>
        <v>1.0995909897613989</v>
      </c>
      <c r="CS140" s="72">
        <f t="shared" si="212"/>
        <v>2.4226931052968066</v>
      </c>
      <c r="CT140" s="72">
        <f t="shared" si="213"/>
        <v>735.66898133246866</v>
      </c>
      <c r="CU140" s="72">
        <f t="shared" si="214"/>
        <v>369.49893123435686</v>
      </c>
      <c r="CV140" s="72">
        <f t="shared" si="215"/>
        <v>7.4559646574785254E-2</v>
      </c>
      <c r="CW140" s="72">
        <f t="shared" si="216"/>
        <v>0.58225840282899932</v>
      </c>
      <c r="CX140" s="72">
        <f t="shared" si="217"/>
        <v>1.0995909897613989</v>
      </c>
      <c r="CY140" s="72">
        <f t="shared" si="218"/>
        <v>2.4226931052968066</v>
      </c>
      <c r="CZ140" s="72">
        <f t="shared" si="219"/>
        <v>735.66898133246866</v>
      </c>
      <c r="DA140" s="72">
        <f t="shared" si="220"/>
        <v>369.49893123435686</v>
      </c>
      <c r="DB140" s="72">
        <f t="shared" si="221"/>
        <v>7.4559646574785254E-2</v>
      </c>
      <c r="DC140" s="72">
        <f t="shared" si="222"/>
        <v>0.58225840282899932</v>
      </c>
      <c r="DD140" s="72">
        <f t="shared" si="223"/>
        <v>1.0995909897613989</v>
      </c>
      <c r="DE140" s="72">
        <f t="shared" si="224"/>
        <v>2.4226931052968066</v>
      </c>
      <c r="DF140" s="72">
        <f t="shared" si="225"/>
        <v>735.66898133246866</v>
      </c>
      <c r="DG140" s="72">
        <f t="shared" si="226"/>
        <v>369.49893123435686</v>
      </c>
      <c r="DH140" s="72">
        <f t="shared" si="227"/>
        <v>7.4559646574785254E-2</v>
      </c>
      <c r="DI140" s="72">
        <f t="shared" si="228"/>
        <v>0.58225840282899932</v>
      </c>
      <c r="DJ140" s="72">
        <f t="shared" si="229"/>
        <v>1.0995909897613989</v>
      </c>
      <c r="DK140" s="72">
        <f t="shared" si="230"/>
        <v>2.4226931052968066</v>
      </c>
      <c r="DL140" s="72">
        <f t="shared" si="231"/>
        <v>735.66898133246866</v>
      </c>
      <c r="DM140" s="72">
        <f t="shared" si="232"/>
        <v>369.49893123435686</v>
      </c>
      <c r="DN140" s="72">
        <f t="shared" si="233"/>
        <v>7.4559646574785254E-2</v>
      </c>
      <c r="DO140" s="72">
        <f t="shared" si="234"/>
        <v>0.58225840282899932</v>
      </c>
      <c r="DP140" s="72">
        <f t="shared" si="235"/>
        <v>1.0995909897613989</v>
      </c>
      <c r="DQ140" s="72">
        <f t="shared" si="236"/>
        <v>2.4226931052968066</v>
      </c>
      <c r="DR140" s="72">
        <f t="shared" si="237"/>
        <v>735.66898133246866</v>
      </c>
      <c r="DS140" s="72">
        <f t="shared" si="238"/>
        <v>369.49893123435686</v>
      </c>
      <c r="DT140" s="72">
        <f t="shared" si="239"/>
        <v>7.4559646574785254E-2</v>
      </c>
      <c r="DU140" s="72">
        <f t="shared" si="240"/>
        <v>0.58225840282899932</v>
      </c>
      <c r="DV140" s="72">
        <f t="shared" si="241"/>
        <v>1.0995909897613989</v>
      </c>
      <c r="DW140" s="72">
        <f t="shared" si="242"/>
        <v>2.4226931052968066</v>
      </c>
      <c r="DX140" s="72">
        <f t="shared" si="243"/>
        <v>735.66898133246866</v>
      </c>
      <c r="DY140" s="72">
        <f t="shared" si="244"/>
        <v>369.49893123435686</v>
      </c>
      <c r="DZ140" s="72">
        <f t="shared" si="245"/>
        <v>7.4559646574785254E-2</v>
      </c>
      <c r="EA140" s="72">
        <f t="shared" si="246"/>
        <v>0.58225840282899932</v>
      </c>
      <c r="EB140" s="72">
        <f t="shared" si="247"/>
        <v>1.0995909897613989</v>
      </c>
      <c r="EC140" s="72">
        <f t="shared" si="248"/>
        <v>2.4226931052968066</v>
      </c>
      <c r="ED140" s="72">
        <f t="shared" si="249"/>
        <v>735.66898133246866</v>
      </c>
      <c r="EE140" s="72">
        <f t="shared" si="250"/>
        <v>369.49893123435686</v>
      </c>
      <c r="EF140" s="72">
        <f t="shared" si="251"/>
        <v>7.4559646574785254E-2</v>
      </c>
      <c r="EG140" s="72">
        <f t="shared" si="252"/>
        <v>0.58225840282899932</v>
      </c>
      <c r="EH140" s="72">
        <f t="shared" si="253"/>
        <v>1.0995909897613989</v>
      </c>
      <c r="EI140" s="72">
        <f t="shared" si="254"/>
        <v>2.4226931052968066</v>
      </c>
      <c r="EJ140" s="72">
        <f t="shared" si="255"/>
        <v>0.5631174159473753</v>
      </c>
      <c r="EK140" s="72">
        <f t="shared" si="256"/>
        <v>205.42807622184239</v>
      </c>
      <c r="EL140" s="71"/>
      <c r="EM140" s="71"/>
      <c r="EN140" s="71"/>
    </row>
    <row r="141" spans="14:144" x14ac:dyDescent="0.3">
      <c r="N141" s="73">
        <v>0.73</v>
      </c>
      <c r="O141" s="72">
        <f t="shared" si="257"/>
        <v>379.6676080620353</v>
      </c>
      <c r="P141" s="72">
        <f t="shared" si="258"/>
        <v>7.7066532296427459E-2</v>
      </c>
      <c r="Q141" s="72">
        <f t="shared" si="259"/>
        <v>0.61269249799207404</v>
      </c>
      <c r="R141" s="72">
        <f t="shared" si="139"/>
        <v>1.0872850931350115</v>
      </c>
      <c r="S141" s="72">
        <f t="shared" si="140"/>
        <v>2.4131883551503805</v>
      </c>
      <c r="T141" s="72">
        <f t="shared" si="260"/>
        <v>751.22497337178754</v>
      </c>
      <c r="U141" s="72">
        <f t="shared" si="261"/>
        <v>370.05327034605239</v>
      </c>
      <c r="V141" s="72">
        <f t="shared" si="262"/>
        <v>7.4697680498933119E-2</v>
      </c>
      <c r="W141" s="72">
        <f t="shared" si="263"/>
        <v>0.58391997546278462</v>
      </c>
      <c r="X141" s="72">
        <f t="shared" si="141"/>
        <v>1.0918867369798475</v>
      </c>
      <c r="Y141" s="72">
        <f t="shared" si="142"/>
        <v>2.4634311105188327</v>
      </c>
      <c r="Z141" s="72">
        <f t="shared" si="264"/>
        <v>739.37310120120947</v>
      </c>
      <c r="AA141" s="72">
        <f t="shared" si="265"/>
        <v>369.63179043314494</v>
      </c>
      <c r="AB141" s="72">
        <f t="shared" si="143"/>
        <v>7.4592743797132405E-2</v>
      </c>
      <c r="AC141" s="72">
        <f t="shared" si="144"/>
        <v>0.58265665662177613</v>
      </c>
      <c r="AD141" s="72">
        <f t="shared" si="145"/>
        <v>1.0920955708382094</v>
      </c>
      <c r="AE141" s="72">
        <f t="shared" si="146"/>
        <v>2.4656750127575719</v>
      </c>
      <c r="AF141" s="72">
        <f t="shared" si="147"/>
        <v>738.82733073644772</v>
      </c>
      <c r="AG141" s="72">
        <f t="shared" si="148"/>
        <v>369.61224897942827</v>
      </c>
      <c r="AH141" s="72">
        <f t="shared" si="149"/>
        <v>7.4587876298758099E-2</v>
      </c>
      <c r="AI141" s="72">
        <f t="shared" si="150"/>
        <v>0.58259808076830355</v>
      </c>
      <c r="AJ141" s="72">
        <f t="shared" si="151"/>
        <v>1.0921052680854038</v>
      </c>
      <c r="AK141" s="72">
        <f t="shared" si="152"/>
        <v>2.4657791330290779</v>
      </c>
      <c r="AL141" s="72">
        <f t="shared" si="153"/>
        <v>738.80197084558927</v>
      </c>
      <c r="AM141" s="72">
        <f t="shared" si="154"/>
        <v>369.61134067517298</v>
      </c>
      <c r="AN141" s="72">
        <f t="shared" si="155"/>
        <v>7.4587650048285783E-2</v>
      </c>
      <c r="AO141" s="72">
        <f t="shared" si="156"/>
        <v>0.58259535810281116</v>
      </c>
      <c r="AP141" s="72">
        <f t="shared" si="157"/>
        <v>1.0921057188542735</v>
      </c>
      <c r="AQ141" s="72">
        <f t="shared" si="158"/>
        <v>2.4657839728139499</v>
      </c>
      <c r="AR141" s="72">
        <f t="shared" si="159"/>
        <v>738.80079197457121</v>
      </c>
      <c r="AS141" s="72">
        <f t="shared" si="160"/>
        <v>369.61129845143932</v>
      </c>
      <c r="AT141" s="72">
        <f t="shared" si="161"/>
        <v>7.458763953072077E-2</v>
      </c>
      <c r="AU141" s="72">
        <f t="shared" si="162"/>
        <v>0.58259523153606163</v>
      </c>
      <c r="AV141" s="72">
        <f t="shared" si="163"/>
        <v>1.0921057398089347</v>
      </c>
      <c r="AW141" s="72">
        <f t="shared" si="164"/>
        <v>2.4657841977981914</v>
      </c>
      <c r="AX141" s="72">
        <f t="shared" si="165"/>
        <v>738.80073717291998</v>
      </c>
      <c r="AY141" s="72">
        <f t="shared" si="166"/>
        <v>369.61129648860219</v>
      </c>
      <c r="AZ141" s="72">
        <f t="shared" si="167"/>
        <v>7.4587639041795065E-2</v>
      </c>
      <c r="BA141" s="72">
        <f t="shared" si="168"/>
        <v>0.58259522565240585</v>
      </c>
      <c r="BB141" s="72">
        <f t="shared" si="169"/>
        <v>1.0921057407830452</v>
      </c>
      <c r="BC141" s="72">
        <f t="shared" si="170"/>
        <v>2.4657842082569412</v>
      </c>
      <c r="BD141" s="72">
        <f t="shared" si="171"/>
        <v>738.80073462537848</v>
      </c>
      <c r="BE141" s="72">
        <f t="shared" si="172"/>
        <v>369.61129639735657</v>
      </c>
      <c r="BF141" s="72">
        <f t="shared" si="173"/>
        <v>7.4587639019066579E-2</v>
      </c>
      <c r="BG141" s="72">
        <f t="shared" si="174"/>
        <v>0.58259522537889474</v>
      </c>
      <c r="BH141" s="72">
        <f t="shared" si="175"/>
        <v>1.0921057408283283</v>
      </c>
      <c r="BI141" s="72">
        <f t="shared" si="176"/>
        <v>2.4657842087431323</v>
      </c>
      <c r="BJ141" s="72">
        <f t="shared" si="177"/>
        <v>738.80073450695136</v>
      </c>
      <c r="BK141" s="72">
        <f t="shared" si="178"/>
        <v>369.6112963931148</v>
      </c>
      <c r="BL141" s="72">
        <f t="shared" si="179"/>
        <v>7.4587639018009994E-2</v>
      </c>
      <c r="BM141" s="72">
        <f t="shared" si="180"/>
        <v>0.5825952253661798</v>
      </c>
      <c r="BN141" s="72">
        <f t="shared" si="181"/>
        <v>1.0921057408304333</v>
      </c>
      <c r="BO141" s="72">
        <f t="shared" si="182"/>
        <v>2.4657842087657342</v>
      </c>
      <c r="BP141" s="72">
        <f t="shared" si="183"/>
        <v>738.80073450144619</v>
      </c>
      <c r="BQ141" s="72">
        <f t="shared" si="184"/>
        <v>369.61129639291767</v>
      </c>
      <c r="BR141" s="72">
        <f t="shared" si="185"/>
        <v>7.4587639017960866E-2</v>
      </c>
      <c r="BS141" s="72">
        <f t="shared" si="186"/>
        <v>0.58259522536558894</v>
      </c>
      <c r="BT141" s="72">
        <f t="shared" si="187"/>
        <v>1.0921057408305315</v>
      </c>
      <c r="BU141" s="72">
        <f t="shared" si="188"/>
        <v>2.4657842087667845</v>
      </c>
      <c r="BV141" s="72">
        <f t="shared" si="189"/>
        <v>738.80073450119039</v>
      </c>
      <c r="BW141" s="72">
        <f t="shared" si="190"/>
        <v>369.61129639290846</v>
      </c>
      <c r="BX141" s="72">
        <f t="shared" si="191"/>
        <v>7.458763901795859E-2</v>
      </c>
      <c r="BY141" s="72">
        <f t="shared" si="192"/>
        <v>0.58259522536556119</v>
      </c>
      <c r="BZ141" s="72">
        <f t="shared" si="193"/>
        <v>1.0921057408305359</v>
      </c>
      <c r="CA141" s="72">
        <f t="shared" si="194"/>
        <v>2.4657842087668342</v>
      </c>
      <c r="CB141" s="72">
        <f t="shared" si="195"/>
        <v>738.80073450117845</v>
      </c>
      <c r="CC141" s="72">
        <f t="shared" si="196"/>
        <v>369.61129639290812</v>
      </c>
      <c r="CD141" s="72">
        <f t="shared" si="197"/>
        <v>7.4587639017958493E-2</v>
      </c>
      <c r="CE141" s="72">
        <f t="shared" si="198"/>
        <v>0.58259522536556019</v>
      </c>
      <c r="CF141" s="72">
        <f t="shared" si="199"/>
        <v>1.0921057408305361</v>
      </c>
      <c r="CG141" s="72">
        <f t="shared" si="200"/>
        <v>2.4657842087668356</v>
      </c>
      <c r="CH141" s="72">
        <f t="shared" si="201"/>
        <v>738.80073450117754</v>
      </c>
      <c r="CI141" s="72">
        <f t="shared" si="202"/>
        <v>369.611296392908</v>
      </c>
      <c r="CJ141" s="72">
        <f t="shared" si="203"/>
        <v>7.4587639017958465E-2</v>
      </c>
      <c r="CK141" s="72">
        <f t="shared" si="204"/>
        <v>0.58259522536555985</v>
      </c>
      <c r="CL141" s="72">
        <f t="shared" si="205"/>
        <v>1.0921057408305361</v>
      </c>
      <c r="CM141" s="72">
        <f t="shared" si="206"/>
        <v>2.4657842087668365</v>
      </c>
      <c r="CN141" s="72">
        <f t="shared" si="207"/>
        <v>738.800734501178</v>
      </c>
      <c r="CO141" s="72">
        <f t="shared" si="208"/>
        <v>369.611296392908</v>
      </c>
      <c r="CP141" s="72">
        <f t="shared" si="209"/>
        <v>7.4587639017958465E-2</v>
      </c>
      <c r="CQ141" s="72">
        <f t="shared" si="210"/>
        <v>0.58259522536555985</v>
      </c>
      <c r="CR141" s="72">
        <f t="shared" si="211"/>
        <v>1.0921057408305361</v>
      </c>
      <c r="CS141" s="72">
        <f t="shared" si="212"/>
        <v>2.4657842087668365</v>
      </c>
      <c r="CT141" s="72">
        <f t="shared" si="213"/>
        <v>738.800734501178</v>
      </c>
      <c r="CU141" s="72">
        <f t="shared" si="214"/>
        <v>369.611296392908</v>
      </c>
      <c r="CV141" s="72">
        <f t="shared" si="215"/>
        <v>7.4587639017958465E-2</v>
      </c>
      <c r="CW141" s="72">
        <f t="shared" si="216"/>
        <v>0.58259522536555985</v>
      </c>
      <c r="CX141" s="72">
        <f t="shared" si="217"/>
        <v>1.0921057408305361</v>
      </c>
      <c r="CY141" s="72">
        <f t="shared" si="218"/>
        <v>2.4657842087668365</v>
      </c>
      <c r="CZ141" s="72">
        <f t="shared" si="219"/>
        <v>738.800734501178</v>
      </c>
      <c r="DA141" s="72">
        <f t="shared" si="220"/>
        <v>369.611296392908</v>
      </c>
      <c r="DB141" s="72">
        <f t="shared" si="221"/>
        <v>7.4587639017958465E-2</v>
      </c>
      <c r="DC141" s="72">
        <f t="shared" si="222"/>
        <v>0.58259522536555985</v>
      </c>
      <c r="DD141" s="72">
        <f t="shared" si="223"/>
        <v>1.0921057408305361</v>
      </c>
      <c r="DE141" s="72">
        <f t="shared" si="224"/>
        <v>2.4657842087668365</v>
      </c>
      <c r="DF141" s="72">
        <f t="shared" si="225"/>
        <v>738.800734501178</v>
      </c>
      <c r="DG141" s="72">
        <f t="shared" si="226"/>
        <v>369.611296392908</v>
      </c>
      <c r="DH141" s="72">
        <f t="shared" si="227"/>
        <v>7.4587639017958465E-2</v>
      </c>
      <c r="DI141" s="72">
        <f t="shared" si="228"/>
        <v>0.58259522536555985</v>
      </c>
      <c r="DJ141" s="72">
        <f t="shared" si="229"/>
        <v>1.0921057408305361</v>
      </c>
      <c r="DK141" s="72">
        <f t="shared" si="230"/>
        <v>2.4657842087668365</v>
      </c>
      <c r="DL141" s="72">
        <f t="shared" si="231"/>
        <v>738.800734501178</v>
      </c>
      <c r="DM141" s="72">
        <f t="shared" si="232"/>
        <v>369.611296392908</v>
      </c>
      <c r="DN141" s="72">
        <f t="shared" si="233"/>
        <v>7.4587639017958465E-2</v>
      </c>
      <c r="DO141" s="72">
        <f t="shared" si="234"/>
        <v>0.58259522536555985</v>
      </c>
      <c r="DP141" s="72">
        <f t="shared" si="235"/>
        <v>1.0921057408305361</v>
      </c>
      <c r="DQ141" s="72">
        <f t="shared" si="236"/>
        <v>2.4657842087668365</v>
      </c>
      <c r="DR141" s="72">
        <f t="shared" si="237"/>
        <v>738.800734501178</v>
      </c>
      <c r="DS141" s="72">
        <f t="shared" si="238"/>
        <v>369.611296392908</v>
      </c>
      <c r="DT141" s="72">
        <f t="shared" si="239"/>
        <v>7.4587639017958465E-2</v>
      </c>
      <c r="DU141" s="72">
        <f t="shared" si="240"/>
        <v>0.58259522536555985</v>
      </c>
      <c r="DV141" s="72">
        <f t="shared" si="241"/>
        <v>1.0921057408305361</v>
      </c>
      <c r="DW141" s="72">
        <f t="shared" si="242"/>
        <v>2.4657842087668365</v>
      </c>
      <c r="DX141" s="72">
        <f t="shared" si="243"/>
        <v>738.800734501178</v>
      </c>
      <c r="DY141" s="72">
        <f t="shared" si="244"/>
        <v>369.611296392908</v>
      </c>
      <c r="DZ141" s="72">
        <f t="shared" si="245"/>
        <v>7.4587639017958465E-2</v>
      </c>
      <c r="EA141" s="72">
        <f t="shared" si="246"/>
        <v>0.58259522536555985</v>
      </c>
      <c r="EB141" s="72">
        <f t="shared" si="247"/>
        <v>1.0921057408305361</v>
      </c>
      <c r="EC141" s="72">
        <f t="shared" si="248"/>
        <v>2.4657842087668365</v>
      </c>
      <c r="ED141" s="72">
        <f t="shared" si="249"/>
        <v>738.800734501178</v>
      </c>
      <c r="EE141" s="72">
        <f t="shared" si="250"/>
        <v>369.611296392908</v>
      </c>
      <c r="EF141" s="72">
        <f t="shared" si="251"/>
        <v>7.4587639017958465E-2</v>
      </c>
      <c r="EG141" s="72">
        <f t="shared" si="252"/>
        <v>0.58259522536555985</v>
      </c>
      <c r="EH141" s="72">
        <f t="shared" si="253"/>
        <v>1.0921057408305361</v>
      </c>
      <c r="EI141" s="72">
        <f t="shared" si="254"/>
        <v>2.4657842087668365</v>
      </c>
      <c r="EJ141" s="72">
        <f t="shared" si="255"/>
        <v>0.56946588798270514</v>
      </c>
      <c r="EK141" s="72">
        <f t="shared" si="256"/>
        <v>205.63033350723444</v>
      </c>
      <c r="EL141" s="71"/>
      <c r="EM141" s="71"/>
      <c r="EN141" s="71"/>
    </row>
    <row r="142" spans="14:144" x14ac:dyDescent="0.3">
      <c r="N142" s="73">
        <v>0.74</v>
      </c>
      <c r="O142" s="72">
        <f t="shared" si="257"/>
        <v>379.63536175292768</v>
      </c>
      <c r="P142" s="72">
        <f t="shared" si="258"/>
        <v>7.7058666627407346E-2</v>
      </c>
      <c r="Q142" s="72">
        <f t="shared" si="259"/>
        <v>0.61259615840711545</v>
      </c>
      <c r="R142" s="72">
        <f t="shared" si="139"/>
        <v>1.0805442940794503</v>
      </c>
      <c r="S142" s="72">
        <f t="shared" si="140"/>
        <v>2.4554351582036249</v>
      </c>
      <c r="T142" s="72">
        <f t="shared" si="260"/>
        <v>754.4378601026267</v>
      </c>
      <c r="U142" s="72">
        <f t="shared" si="261"/>
        <v>370.16659157210461</v>
      </c>
      <c r="V142" s="72">
        <f t="shared" si="262"/>
        <v>7.4725878679016297E-2</v>
      </c>
      <c r="W142" s="72">
        <f t="shared" si="263"/>
        <v>0.58425961320915987</v>
      </c>
      <c r="X142" s="72">
        <f t="shared" si="141"/>
        <v>1.084765986050142</v>
      </c>
      <c r="Y142" s="72">
        <f t="shared" si="142"/>
        <v>2.5075721582238537</v>
      </c>
      <c r="Z142" s="72">
        <f t="shared" si="264"/>
        <v>742.74069832254463</v>
      </c>
      <c r="AA142" s="72">
        <f t="shared" si="265"/>
        <v>369.75210805990093</v>
      </c>
      <c r="AB142" s="72">
        <f t="shared" si="143"/>
        <v>7.4622708866497814E-2</v>
      </c>
      <c r="AC142" s="72">
        <f t="shared" si="144"/>
        <v>0.5830173041124318</v>
      </c>
      <c r="AD142" s="72">
        <f t="shared" si="145"/>
        <v>1.0849572810358783</v>
      </c>
      <c r="AE142" s="72">
        <f t="shared" si="146"/>
        <v>2.5098986435077459</v>
      </c>
      <c r="AF142" s="72">
        <f t="shared" si="147"/>
        <v>742.20320776952451</v>
      </c>
      <c r="AG142" s="72">
        <f t="shared" si="148"/>
        <v>369.7329345133802</v>
      </c>
      <c r="AH142" s="72">
        <f t="shared" si="149"/>
        <v>7.4617934200719327E-2</v>
      </c>
      <c r="AI142" s="72">
        <f t="shared" si="150"/>
        <v>0.58295983291570119</v>
      </c>
      <c r="AJ142" s="72">
        <f t="shared" si="151"/>
        <v>1.0849661436988514</v>
      </c>
      <c r="AK142" s="72">
        <f t="shared" si="152"/>
        <v>2.5100063541459332</v>
      </c>
      <c r="AL142" s="72">
        <f t="shared" si="153"/>
        <v>742.17829002234964</v>
      </c>
      <c r="AM142" s="72">
        <f t="shared" si="154"/>
        <v>369.7320453638556</v>
      </c>
      <c r="AN142" s="72">
        <f t="shared" si="155"/>
        <v>7.4617712776892428E-2</v>
      </c>
      <c r="AO142" s="72">
        <f t="shared" si="156"/>
        <v>0.58295716775282203</v>
      </c>
      <c r="AP142" s="72">
        <f t="shared" si="157"/>
        <v>1.0849665547230436</v>
      </c>
      <c r="AQ142" s="72">
        <f t="shared" si="158"/>
        <v>2.5100113492867999</v>
      </c>
      <c r="AR142" s="72">
        <f t="shared" si="159"/>
        <v>742.17713437646614</v>
      </c>
      <c r="AS142" s="72">
        <f t="shared" si="160"/>
        <v>369.7320041259087</v>
      </c>
      <c r="AT142" s="72">
        <f t="shared" si="161"/>
        <v>7.461770250744669E-2</v>
      </c>
      <c r="AU142" s="72">
        <f t="shared" si="162"/>
        <v>0.5829570441449744</v>
      </c>
      <c r="AV142" s="72">
        <f t="shared" si="163"/>
        <v>1.0849665737860348</v>
      </c>
      <c r="AW142" s="72">
        <f t="shared" si="164"/>
        <v>2.5100115809573089</v>
      </c>
      <c r="AX142" s="72">
        <f t="shared" si="165"/>
        <v>742.17708077841041</v>
      </c>
      <c r="AY142" s="72">
        <f t="shared" si="166"/>
        <v>369.7320022133199</v>
      </c>
      <c r="AZ142" s="72">
        <f t="shared" si="167"/>
        <v>7.461770203115653E-2</v>
      </c>
      <c r="BA142" s="72">
        <f t="shared" si="168"/>
        <v>0.58295703841212387</v>
      </c>
      <c r="BB142" s="72">
        <f t="shared" si="169"/>
        <v>1.0849665746701638</v>
      </c>
      <c r="BC142" s="72">
        <f t="shared" si="170"/>
        <v>2.5100115917020358</v>
      </c>
      <c r="BD142" s="72">
        <f t="shared" si="171"/>
        <v>742.17707829256756</v>
      </c>
      <c r="BE142" s="72">
        <f t="shared" si="172"/>
        <v>369.73200212461529</v>
      </c>
      <c r="BF142" s="72">
        <f t="shared" si="173"/>
        <v>7.4617702009066506E-2</v>
      </c>
      <c r="BG142" s="72">
        <f t="shared" si="174"/>
        <v>0.58295703814623789</v>
      </c>
      <c r="BH142" s="72">
        <f t="shared" si="175"/>
        <v>1.0849665747111692</v>
      </c>
      <c r="BI142" s="72">
        <f t="shared" si="176"/>
        <v>2.5100115922003683</v>
      </c>
      <c r="BJ142" s="72">
        <f t="shared" si="177"/>
        <v>742.17707817727614</v>
      </c>
      <c r="BK142" s="72">
        <f t="shared" si="178"/>
        <v>369.73200212050131</v>
      </c>
      <c r="BL142" s="72">
        <f t="shared" si="179"/>
        <v>7.4617702008042006E-2</v>
      </c>
      <c r="BM142" s="72">
        <f t="shared" si="180"/>
        <v>0.58295703813390665</v>
      </c>
      <c r="BN142" s="72">
        <f t="shared" si="181"/>
        <v>1.0849665747130708</v>
      </c>
      <c r="BO142" s="72">
        <f t="shared" si="182"/>
        <v>2.51001159222348</v>
      </c>
      <c r="BP142" s="72">
        <f t="shared" si="183"/>
        <v>742.177078171929</v>
      </c>
      <c r="BQ142" s="72">
        <f t="shared" si="184"/>
        <v>369.73200212031054</v>
      </c>
      <c r="BR142" s="72">
        <f t="shared" si="185"/>
        <v>7.4617702007994488E-2</v>
      </c>
      <c r="BS142" s="72">
        <f t="shared" si="186"/>
        <v>0.58295703813333466</v>
      </c>
      <c r="BT142" s="72">
        <f t="shared" si="187"/>
        <v>1.0849665747131592</v>
      </c>
      <c r="BU142" s="72">
        <f t="shared" si="188"/>
        <v>2.5100115922245529</v>
      </c>
      <c r="BV142" s="72">
        <f t="shared" si="189"/>
        <v>742.17707817168082</v>
      </c>
      <c r="BW142" s="72">
        <f t="shared" si="190"/>
        <v>369.73200212030156</v>
      </c>
      <c r="BX142" s="72">
        <f t="shared" si="191"/>
        <v>7.4617702007992254E-2</v>
      </c>
      <c r="BY142" s="72">
        <f t="shared" si="192"/>
        <v>0.58295703813330779</v>
      </c>
      <c r="BZ142" s="72">
        <f t="shared" si="193"/>
        <v>1.0849665747131634</v>
      </c>
      <c r="CA142" s="72">
        <f t="shared" si="194"/>
        <v>2.5100115922246031</v>
      </c>
      <c r="CB142" s="72">
        <f t="shared" si="195"/>
        <v>742.17707817166968</v>
      </c>
      <c r="CC142" s="72">
        <f t="shared" si="196"/>
        <v>369.73200212030122</v>
      </c>
      <c r="CD142" s="72">
        <f t="shared" si="197"/>
        <v>7.461770200799217E-2</v>
      </c>
      <c r="CE142" s="72">
        <f t="shared" si="198"/>
        <v>0.58295703813330668</v>
      </c>
      <c r="CF142" s="72">
        <f t="shared" si="199"/>
        <v>1.0849665747131634</v>
      </c>
      <c r="CG142" s="72">
        <f t="shared" si="200"/>
        <v>2.5100115922246053</v>
      </c>
      <c r="CH142" s="72">
        <f t="shared" si="201"/>
        <v>742.17707817166877</v>
      </c>
      <c r="CI142" s="72">
        <f t="shared" si="202"/>
        <v>369.73200212030122</v>
      </c>
      <c r="CJ142" s="72">
        <f t="shared" si="203"/>
        <v>7.461770200799217E-2</v>
      </c>
      <c r="CK142" s="72">
        <f t="shared" si="204"/>
        <v>0.58295703813330668</v>
      </c>
      <c r="CL142" s="72">
        <f t="shared" si="205"/>
        <v>1.0849665747131634</v>
      </c>
      <c r="CM142" s="72">
        <f t="shared" si="206"/>
        <v>2.5100115922246053</v>
      </c>
      <c r="CN142" s="72">
        <f t="shared" si="207"/>
        <v>742.17707817166877</v>
      </c>
      <c r="CO142" s="72">
        <f t="shared" si="208"/>
        <v>369.73200212030122</v>
      </c>
      <c r="CP142" s="72">
        <f t="shared" si="209"/>
        <v>7.461770200799217E-2</v>
      </c>
      <c r="CQ142" s="72">
        <f t="shared" si="210"/>
        <v>0.58295703813330668</v>
      </c>
      <c r="CR142" s="72">
        <f t="shared" si="211"/>
        <v>1.0849665747131634</v>
      </c>
      <c r="CS142" s="72">
        <f t="shared" si="212"/>
        <v>2.5100115922246053</v>
      </c>
      <c r="CT142" s="72">
        <f t="shared" si="213"/>
        <v>742.17707817166877</v>
      </c>
      <c r="CU142" s="72">
        <f t="shared" si="214"/>
        <v>369.73200212030122</v>
      </c>
      <c r="CV142" s="72">
        <f t="shared" si="215"/>
        <v>7.461770200799217E-2</v>
      </c>
      <c r="CW142" s="72">
        <f t="shared" si="216"/>
        <v>0.58295703813330668</v>
      </c>
      <c r="CX142" s="72">
        <f t="shared" si="217"/>
        <v>1.0849665747131634</v>
      </c>
      <c r="CY142" s="72">
        <f t="shared" si="218"/>
        <v>2.5100115922246053</v>
      </c>
      <c r="CZ142" s="72">
        <f t="shared" si="219"/>
        <v>742.17707817166877</v>
      </c>
      <c r="DA142" s="72">
        <f t="shared" si="220"/>
        <v>369.73200212030122</v>
      </c>
      <c r="DB142" s="72">
        <f t="shared" si="221"/>
        <v>7.461770200799217E-2</v>
      </c>
      <c r="DC142" s="72">
        <f t="shared" si="222"/>
        <v>0.58295703813330668</v>
      </c>
      <c r="DD142" s="72">
        <f t="shared" si="223"/>
        <v>1.0849665747131634</v>
      </c>
      <c r="DE142" s="72">
        <f t="shared" si="224"/>
        <v>2.5100115922246053</v>
      </c>
      <c r="DF142" s="72">
        <f t="shared" si="225"/>
        <v>742.17707817166877</v>
      </c>
      <c r="DG142" s="72">
        <f t="shared" si="226"/>
        <v>369.73200212030122</v>
      </c>
      <c r="DH142" s="72">
        <f t="shared" si="227"/>
        <v>7.461770200799217E-2</v>
      </c>
      <c r="DI142" s="72">
        <f t="shared" si="228"/>
        <v>0.58295703813330668</v>
      </c>
      <c r="DJ142" s="72">
        <f t="shared" si="229"/>
        <v>1.0849665747131634</v>
      </c>
      <c r="DK142" s="72">
        <f t="shared" si="230"/>
        <v>2.5100115922246053</v>
      </c>
      <c r="DL142" s="72">
        <f t="shared" si="231"/>
        <v>742.17707817166877</v>
      </c>
      <c r="DM142" s="72">
        <f t="shared" si="232"/>
        <v>369.73200212030122</v>
      </c>
      <c r="DN142" s="72">
        <f t="shared" si="233"/>
        <v>7.461770200799217E-2</v>
      </c>
      <c r="DO142" s="72">
        <f t="shared" si="234"/>
        <v>0.58295703813330668</v>
      </c>
      <c r="DP142" s="72">
        <f t="shared" si="235"/>
        <v>1.0849665747131634</v>
      </c>
      <c r="DQ142" s="72">
        <f t="shared" si="236"/>
        <v>2.5100115922246053</v>
      </c>
      <c r="DR142" s="72">
        <f t="shared" si="237"/>
        <v>742.17707817166877</v>
      </c>
      <c r="DS142" s="72">
        <f t="shared" si="238"/>
        <v>369.73200212030122</v>
      </c>
      <c r="DT142" s="72">
        <f t="shared" si="239"/>
        <v>7.461770200799217E-2</v>
      </c>
      <c r="DU142" s="72">
        <f t="shared" si="240"/>
        <v>0.58295703813330668</v>
      </c>
      <c r="DV142" s="72">
        <f t="shared" si="241"/>
        <v>1.0849665747131634</v>
      </c>
      <c r="DW142" s="72">
        <f t="shared" si="242"/>
        <v>2.5100115922246053</v>
      </c>
      <c r="DX142" s="72">
        <f t="shared" si="243"/>
        <v>742.17707817166877</v>
      </c>
      <c r="DY142" s="72">
        <f t="shared" si="244"/>
        <v>369.73200212030122</v>
      </c>
      <c r="DZ142" s="72">
        <f t="shared" si="245"/>
        <v>7.461770200799217E-2</v>
      </c>
      <c r="EA142" s="72">
        <f t="shared" si="246"/>
        <v>0.58295703813330668</v>
      </c>
      <c r="EB142" s="72">
        <f t="shared" si="247"/>
        <v>1.0849665747131634</v>
      </c>
      <c r="EC142" s="72">
        <f t="shared" si="248"/>
        <v>2.5100115922246053</v>
      </c>
      <c r="ED142" s="72">
        <f t="shared" si="249"/>
        <v>742.17707817166877</v>
      </c>
      <c r="EE142" s="72">
        <f t="shared" si="250"/>
        <v>369.73200212030122</v>
      </c>
      <c r="EF142" s="72">
        <f t="shared" si="251"/>
        <v>7.461770200799217E-2</v>
      </c>
      <c r="EG142" s="72">
        <f t="shared" si="252"/>
        <v>0.58295703813330668</v>
      </c>
      <c r="EH142" s="72">
        <f t="shared" si="253"/>
        <v>1.0849665747131634</v>
      </c>
      <c r="EI142" s="72">
        <f t="shared" si="254"/>
        <v>2.5100115922246053</v>
      </c>
      <c r="EJ142" s="72">
        <f t="shared" si="255"/>
        <v>0.57611404269215494</v>
      </c>
      <c r="EK142" s="72">
        <f t="shared" si="256"/>
        <v>205.84760381654223</v>
      </c>
      <c r="EL142" s="71"/>
      <c r="EM142" s="71"/>
      <c r="EN142" s="71"/>
    </row>
    <row r="143" spans="14:144" x14ac:dyDescent="0.3">
      <c r="N143" s="73">
        <v>0.75</v>
      </c>
      <c r="O143" s="72">
        <f t="shared" si="257"/>
        <v>379.60311544382012</v>
      </c>
      <c r="P143" s="72">
        <f t="shared" si="258"/>
        <v>7.7050800425051705E-2</v>
      </c>
      <c r="Q143" s="72">
        <f t="shared" si="259"/>
        <v>0.61249981760682481</v>
      </c>
      <c r="R143" s="72">
        <f t="shared" si="139"/>
        <v>1.0741226810320905</v>
      </c>
      <c r="S143" s="72">
        <f t="shared" si="140"/>
        <v>2.4988403983005645</v>
      </c>
      <c r="T143" s="72">
        <f t="shared" si="260"/>
        <v>757.8966343820158</v>
      </c>
      <c r="U143" s="72">
        <f t="shared" si="261"/>
        <v>370.28814571272164</v>
      </c>
      <c r="V143" s="72">
        <f t="shared" si="262"/>
        <v>7.4756118124505264E-2</v>
      </c>
      <c r="W143" s="72">
        <f t="shared" si="263"/>
        <v>0.58462391432693128</v>
      </c>
      <c r="X143" s="72">
        <f t="shared" si="141"/>
        <v>1.0779811730817319</v>
      </c>
      <c r="Y143" s="72">
        <f t="shared" si="142"/>
        <v>2.5528817845151948</v>
      </c>
      <c r="Z143" s="72">
        <f t="shared" si="264"/>
        <v>746.36908657733886</v>
      </c>
      <c r="AA143" s="72">
        <f t="shared" si="265"/>
        <v>369.88124542134949</v>
      </c>
      <c r="AB143" s="72">
        <f t="shared" si="143"/>
        <v>7.4654862177553113E-2</v>
      </c>
      <c r="AC143" s="72">
        <f t="shared" si="144"/>
        <v>0.5834043754889171</v>
      </c>
      <c r="AD143" s="72">
        <f t="shared" si="145"/>
        <v>1.0781556285604412</v>
      </c>
      <c r="AE143" s="72">
        <f t="shared" si="146"/>
        <v>2.5552896429475078</v>
      </c>
      <c r="AF143" s="72">
        <f t="shared" si="147"/>
        <v>745.84085475301515</v>
      </c>
      <c r="AG143" s="72">
        <f t="shared" si="148"/>
        <v>369.86247715550439</v>
      </c>
      <c r="AH143" s="72">
        <f t="shared" si="149"/>
        <v>7.4650189688701199E-2</v>
      </c>
      <c r="AI143" s="72">
        <f t="shared" si="150"/>
        <v>0.58334812104307932</v>
      </c>
      <c r="AJ143" s="72">
        <f t="shared" si="151"/>
        <v>1.0781636875944931</v>
      </c>
      <c r="AK143" s="72">
        <f t="shared" si="152"/>
        <v>2.5554008010702502</v>
      </c>
      <c r="AL143" s="72">
        <f t="shared" si="153"/>
        <v>745.8164379945797</v>
      </c>
      <c r="AM143" s="72">
        <f t="shared" si="154"/>
        <v>369.86160935677276</v>
      </c>
      <c r="AN143" s="72">
        <f t="shared" si="155"/>
        <v>7.4649973639843256E-2</v>
      </c>
      <c r="AO143" s="72">
        <f t="shared" si="156"/>
        <v>0.58334551996814521</v>
      </c>
      <c r="AP143" s="72">
        <f t="shared" si="157"/>
        <v>1.0781640602507512</v>
      </c>
      <c r="AQ143" s="72">
        <f t="shared" si="158"/>
        <v>2.555405940954286</v>
      </c>
      <c r="AR143" s="72">
        <f t="shared" si="159"/>
        <v>745.81530891206103</v>
      </c>
      <c r="AS143" s="72">
        <f t="shared" si="160"/>
        <v>369.8615692273637</v>
      </c>
      <c r="AT143" s="72">
        <f t="shared" si="161"/>
        <v>7.4649963649138229E-2</v>
      </c>
      <c r="AU143" s="72">
        <f t="shared" si="162"/>
        <v>0.58334539968724475</v>
      </c>
      <c r="AV143" s="72">
        <f t="shared" si="163"/>
        <v>1.0781640774834613</v>
      </c>
      <c r="AW143" s="72">
        <f t="shared" si="164"/>
        <v>2.5554061786371496</v>
      </c>
      <c r="AX143" s="72">
        <f t="shared" si="165"/>
        <v>745.81525669993027</v>
      </c>
      <c r="AY143" s="72">
        <f t="shared" si="166"/>
        <v>369.86156737165948</v>
      </c>
      <c r="AZ143" s="72">
        <f t="shared" si="167"/>
        <v>7.4649963187138041E-2</v>
      </c>
      <c r="BA143" s="72">
        <f t="shared" si="168"/>
        <v>0.58334539412509523</v>
      </c>
      <c r="BB143" s="72">
        <f t="shared" si="169"/>
        <v>1.0781640782803537</v>
      </c>
      <c r="BC143" s="72">
        <f t="shared" si="170"/>
        <v>2.5554061896283189</v>
      </c>
      <c r="BD143" s="72">
        <f t="shared" si="171"/>
        <v>745.81525428548423</v>
      </c>
      <c r="BE143" s="72">
        <f t="shared" si="172"/>
        <v>369.86156728584604</v>
      </c>
      <c r="BF143" s="72">
        <f t="shared" si="173"/>
        <v>7.4649963165773742E-2</v>
      </c>
      <c r="BG143" s="72">
        <f t="shared" si="174"/>
        <v>0.58334539386788442</v>
      </c>
      <c r="BH143" s="72">
        <f t="shared" si="175"/>
        <v>1.0781640783172044</v>
      </c>
      <c r="BI143" s="72">
        <f t="shared" si="176"/>
        <v>2.5554061901365843</v>
      </c>
      <c r="BJ143" s="72">
        <f t="shared" si="177"/>
        <v>745.8152541738325</v>
      </c>
      <c r="BK143" s="72">
        <f t="shared" si="178"/>
        <v>369.8615672818778</v>
      </c>
      <c r="BL143" s="72">
        <f t="shared" si="179"/>
        <v>7.4649963164785796E-2</v>
      </c>
      <c r="BM143" s="72">
        <f t="shared" si="180"/>
        <v>0.58334539385599038</v>
      </c>
      <c r="BN143" s="72">
        <f t="shared" si="181"/>
        <v>1.0781640783189086</v>
      </c>
      <c r="BO143" s="72">
        <f t="shared" si="182"/>
        <v>2.5554061901600877</v>
      </c>
      <c r="BP143" s="72">
        <f t="shared" si="183"/>
        <v>745.81525416866975</v>
      </c>
      <c r="BQ143" s="72">
        <f t="shared" si="184"/>
        <v>369.86156728169431</v>
      </c>
      <c r="BR143" s="72">
        <f t="shared" si="185"/>
        <v>7.464996316474011E-2</v>
      </c>
      <c r="BS143" s="72">
        <f t="shared" si="186"/>
        <v>0.58334539385544049</v>
      </c>
      <c r="BT143" s="72">
        <f t="shared" si="187"/>
        <v>1.0781640783189874</v>
      </c>
      <c r="BU143" s="72">
        <f t="shared" si="188"/>
        <v>2.555406190161174</v>
      </c>
      <c r="BV143" s="72">
        <f t="shared" si="189"/>
        <v>745.81525416843124</v>
      </c>
      <c r="BW143" s="72">
        <f t="shared" si="190"/>
        <v>369.86156728168578</v>
      </c>
      <c r="BX143" s="72">
        <f t="shared" si="191"/>
        <v>7.4649963164737987E-2</v>
      </c>
      <c r="BY143" s="72">
        <f t="shared" si="192"/>
        <v>0.58334539385541484</v>
      </c>
      <c r="BZ143" s="72">
        <f t="shared" si="193"/>
        <v>1.078164078318991</v>
      </c>
      <c r="CA143" s="72">
        <f t="shared" si="194"/>
        <v>2.5554061901612251</v>
      </c>
      <c r="CB143" s="72">
        <f t="shared" si="195"/>
        <v>745.81525416841976</v>
      </c>
      <c r="CC143" s="72">
        <f t="shared" si="196"/>
        <v>369.86156728168544</v>
      </c>
      <c r="CD143" s="72">
        <f t="shared" si="197"/>
        <v>7.4649963164737904E-2</v>
      </c>
      <c r="CE143" s="72">
        <f t="shared" si="198"/>
        <v>0.58334539385541384</v>
      </c>
      <c r="CF143" s="72">
        <f t="shared" si="199"/>
        <v>1.0781640783189912</v>
      </c>
      <c r="CG143" s="72">
        <f t="shared" si="200"/>
        <v>2.5554061901612264</v>
      </c>
      <c r="CH143" s="72">
        <f t="shared" si="201"/>
        <v>745.81525416841953</v>
      </c>
      <c r="CI143" s="72">
        <f t="shared" si="202"/>
        <v>369.86156728168544</v>
      </c>
      <c r="CJ143" s="72">
        <f t="shared" si="203"/>
        <v>7.4649963164737904E-2</v>
      </c>
      <c r="CK143" s="72">
        <f t="shared" si="204"/>
        <v>0.58334539385541384</v>
      </c>
      <c r="CL143" s="72">
        <f t="shared" si="205"/>
        <v>1.0781640783189912</v>
      </c>
      <c r="CM143" s="72">
        <f t="shared" si="206"/>
        <v>2.5554061901612264</v>
      </c>
      <c r="CN143" s="72">
        <f t="shared" si="207"/>
        <v>745.81525416841953</v>
      </c>
      <c r="CO143" s="72">
        <f t="shared" si="208"/>
        <v>369.86156728168544</v>
      </c>
      <c r="CP143" s="72">
        <f t="shared" si="209"/>
        <v>7.4649963164737904E-2</v>
      </c>
      <c r="CQ143" s="72">
        <f t="shared" si="210"/>
        <v>0.58334539385541384</v>
      </c>
      <c r="CR143" s="72">
        <f t="shared" si="211"/>
        <v>1.0781640783189912</v>
      </c>
      <c r="CS143" s="72">
        <f t="shared" si="212"/>
        <v>2.5554061901612264</v>
      </c>
      <c r="CT143" s="72">
        <f t="shared" si="213"/>
        <v>745.81525416841953</v>
      </c>
      <c r="CU143" s="72">
        <f t="shared" si="214"/>
        <v>369.86156728168544</v>
      </c>
      <c r="CV143" s="72">
        <f t="shared" si="215"/>
        <v>7.4649963164737904E-2</v>
      </c>
      <c r="CW143" s="72">
        <f t="shared" si="216"/>
        <v>0.58334539385541384</v>
      </c>
      <c r="CX143" s="72">
        <f t="shared" si="217"/>
        <v>1.0781640783189912</v>
      </c>
      <c r="CY143" s="72">
        <f t="shared" si="218"/>
        <v>2.5554061901612264</v>
      </c>
      <c r="CZ143" s="72">
        <f t="shared" si="219"/>
        <v>745.81525416841953</v>
      </c>
      <c r="DA143" s="72">
        <f t="shared" si="220"/>
        <v>369.86156728168544</v>
      </c>
      <c r="DB143" s="72">
        <f t="shared" si="221"/>
        <v>7.4649963164737904E-2</v>
      </c>
      <c r="DC143" s="72">
        <f t="shared" si="222"/>
        <v>0.58334539385541384</v>
      </c>
      <c r="DD143" s="72">
        <f t="shared" si="223"/>
        <v>1.0781640783189912</v>
      </c>
      <c r="DE143" s="72">
        <f t="shared" si="224"/>
        <v>2.5554061901612264</v>
      </c>
      <c r="DF143" s="72">
        <f t="shared" si="225"/>
        <v>745.81525416841953</v>
      </c>
      <c r="DG143" s="72">
        <f t="shared" si="226"/>
        <v>369.86156728168544</v>
      </c>
      <c r="DH143" s="72">
        <f t="shared" si="227"/>
        <v>7.4649963164737904E-2</v>
      </c>
      <c r="DI143" s="72">
        <f t="shared" si="228"/>
        <v>0.58334539385541384</v>
      </c>
      <c r="DJ143" s="72">
        <f t="shared" si="229"/>
        <v>1.0781640783189912</v>
      </c>
      <c r="DK143" s="72">
        <f t="shared" si="230"/>
        <v>2.5554061901612264</v>
      </c>
      <c r="DL143" s="72">
        <f t="shared" si="231"/>
        <v>745.81525416841953</v>
      </c>
      <c r="DM143" s="72">
        <f t="shared" si="232"/>
        <v>369.86156728168544</v>
      </c>
      <c r="DN143" s="72">
        <f t="shared" si="233"/>
        <v>7.4649963164737904E-2</v>
      </c>
      <c r="DO143" s="72">
        <f t="shared" si="234"/>
        <v>0.58334539385541384</v>
      </c>
      <c r="DP143" s="72">
        <f t="shared" si="235"/>
        <v>1.0781640783189912</v>
      </c>
      <c r="DQ143" s="72">
        <f t="shared" si="236"/>
        <v>2.5554061901612264</v>
      </c>
      <c r="DR143" s="72">
        <f t="shared" si="237"/>
        <v>745.81525416841953</v>
      </c>
      <c r="DS143" s="72">
        <f t="shared" si="238"/>
        <v>369.86156728168544</v>
      </c>
      <c r="DT143" s="72">
        <f t="shared" si="239"/>
        <v>7.4649963164737904E-2</v>
      </c>
      <c r="DU143" s="72">
        <f t="shared" si="240"/>
        <v>0.58334539385541384</v>
      </c>
      <c r="DV143" s="72">
        <f t="shared" si="241"/>
        <v>1.0781640783189912</v>
      </c>
      <c r="DW143" s="72">
        <f t="shared" si="242"/>
        <v>2.5554061901612264</v>
      </c>
      <c r="DX143" s="72">
        <f t="shared" si="243"/>
        <v>745.81525416841953</v>
      </c>
      <c r="DY143" s="72">
        <f t="shared" si="244"/>
        <v>369.86156728168544</v>
      </c>
      <c r="DZ143" s="72">
        <f t="shared" si="245"/>
        <v>7.4649963164737904E-2</v>
      </c>
      <c r="EA143" s="72">
        <f t="shared" si="246"/>
        <v>0.58334539385541384</v>
      </c>
      <c r="EB143" s="72">
        <f t="shared" si="247"/>
        <v>1.0781640783189912</v>
      </c>
      <c r="EC143" s="72">
        <f t="shared" si="248"/>
        <v>2.5554061901612264</v>
      </c>
      <c r="ED143" s="72">
        <f t="shared" si="249"/>
        <v>745.81525416841953</v>
      </c>
      <c r="EE143" s="72">
        <f t="shared" si="250"/>
        <v>369.86156728168544</v>
      </c>
      <c r="EF143" s="72">
        <f t="shared" si="251"/>
        <v>7.4649963164737904E-2</v>
      </c>
      <c r="EG143" s="72">
        <f t="shared" si="252"/>
        <v>0.58334539385541384</v>
      </c>
      <c r="EH143" s="72">
        <f t="shared" si="253"/>
        <v>1.0781640783189912</v>
      </c>
      <c r="EI143" s="72">
        <f t="shared" si="254"/>
        <v>2.5554061901612264</v>
      </c>
      <c r="EJ143" s="72">
        <f t="shared" si="255"/>
        <v>0.58308279750155534</v>
      </c>
      <c r="EK143" s="72">
        <f t="shared" si="256"/>
        <v>206.08082110703384</v>
      </c>
      <c r="EL143" s="71"/>
      <c r="EM143" s="71"/>
      <c r="EN143" s="71"/>
    </row>
    <row r="144" spans="14:144" x14ac:dyDescent="0.3">
      <c r="N144" s="73">
        <v>0.76</v>
      </c>
      <c r="O144" s="72">
        <f t="shared" si="257"/>
        <v>379.57086913471244</v>
      </c>
      <c r="P144" s="72">
        <f t="shared" si="258"/>
        <v>7.7042933689347226E-2</v>
      </c>
      <c r="Q144" s="72">
        <f t="shared" si="259"/>
        <v>0.61240347559236985</v>
      </c>
      <c r="R144" s="72">
        <f t="shared" si="139"/>
        <v>1.0680115337870568</v>
      </c>
      <c r="S144" s="72">
        <f t="shared" si="140"/>
        <v>2.5434458663436113</v>
      </c>
      <c r="T144" s="72">
        <f t="shared" si="260"/>
        <v>761.61848229383838</v>
      </c>
      <c r="U144" s="72">
        <f t="shared" si="261"/>
        <v>370.41844021107499</v>
      </c>
      <c r="V144" s="72">
        <f t="shared" si="262"/>
        <v>7.4788523475529348E-2</v>
      </c>
      <c r="W144" s="72">
        <f t="shared" si="263"/>
        <v>0.58501439702077396</v>
      </c>
      <c r="X144" s="72">
        <f t="shared" si="141"/>
        <v>1.0715235125225702</v>
      </c>
      <c r="Y144" s="72">
        <f t="shared" si="142"/>
        <v>2.5993919009556103</v>
      </c>
      <c r="Z144" s="72">
        <f t="shared" si="264"/>
        <v>750.2769380835847</v>
      </c>
      <c r="AA144" s="72">
        <f t="shared" si="265"/>
        <v>370.01975670190222</v>
      </c>
      <c r="AB144" s="72">
        <f t="shared" si="143"/>
        <v>7.4689339893647927E-2</v>
      </c>
      <c r="AC144" s="72">
        <f t="shared" si="144"/>
        <v>0.58381952891464362</v>
      </c>
      <c r="AD144" s="72">
        <f t="shared" si="145"/>
        <v>1.0716818354884259</v>
      </c>
      <c r="AE144" s="72">
        <f t="shared" si="146"/>
        <v>2.6018790635569982</v>
      </c>
      <c r="AF144" s="72">
        <f t="shared" si="147"/>
        <v>749.75904260085599</v>
      </c>
      <c r="AG144" s="72">
        <f t="shared" si="148"/>
        <v>370.00143415739433</v>
      </c>
      <c r="AH144" s="72">
        <f t="shared" si="149"/>
        <v>7.4684779681646579E-2</v>
      </c>
      <c r="AI144" s="72">
        <f t="shared" si="150"/>
        <v>0.58376461249650746</v>
      </c>
      <c r="AJ144" s="72">
        <f t="shared" si="151"/>
        <v>1.0716891226634548</v>
      </c>
      <c r="AK144" s="72">
        <f t="shared" si="152"/>
        <v>2.6019934688066058</v>
      </c>
      <c r="AL144" s="72">
        <f t="shared" si="153"/>
        <v>749.73519138316635</v>
      </c>
      <c r="AM144" s="72">
        <f t="shared" si="154"/>
        <v>370.00059007982293</v>
      </c>
      <c r="AN144" s="72">
        <f t="shared" si="155"/>
        <v>7.46845695989731E-2</v>
      </c>
      <c r="AO144" s="72">
        <f t="shared" si="156"/>
        <v>0.5837620826165939</v>
      </c>
      <c r="AP144" s="72">
        <f t="shared" si="157"/>
        <v>1.0716894583902645</v>
      </c>
      <c r="AQ144" s="72">
        <f t="shared" si="158"/>
        <v>2.6019987394081578</v>
      </c>
      <c r="AR144" s="72">
        <f t="shared" si="159"/>
        <v>749.73409250629095</v>
      </c>
      <c r="AS144" s="72">
        <f t="shared" si="160"/>
        <v>370.00055119082595</v>
      </c>
      <c r="AT144" s="72">
        <f t="shared" si="161"/>
        <v>7.4684559919872259E-2</v>
      </c>
      <c r="AU144" s="72">
        <f t="shared" si="162"/>
        <v>0.58376196605798902</v>
      </c>
      <c r="AV144" s="72">
        <f t="shared" si="163"/>
        <v>1.0716894738581801</v>
      </c>
      <c r="AW144" s="72">
        <f t="shared" si="164"/>
        <v>2.6019989822398579</v>
      </c>
      <c r="AX144" s="72">
        <f t="shared" si="165"/>
        <v>749.73404187775782</v>
      </c>
      <c r="AY144" s="72">
        <f t="shared" si="166"/>
        <v>370.00054939909285</v>
      </c>
      <c r="AZ144" s="72">
        <f t="shared" si="167"/>
        <v>7.4684559473926951E-2</v>
      </c>
      <c r="BA144" s="72">
        <f t="shared" si="168"/>
        <v>0.5837619606877833</v>
      </c>
      <c r="BB144" s="72">
        <f t="shared" si="169"/>
        <v>1.0716894745708336</v>
      </c>
      <c r="BC144" s="72">
        <f t="shared" si="170"/>
        <v>2.6019989934278462</v>
      </c>
      <c r="BD144" s="72">
        <f t="shared" si="171"/>
        <v>749.73403954514924</v>
      </c>
      <c r="BE144" s="72">
        <f t="shared" si="172"/>
        <v>370.00054931654222</v>
      </c>
      <c r="BF144" s="72">
        <f t="shared" si="173"/>
        <v>7.4684559453380872E-2</v>
      </c>
      <c r="BG144" s="72">
        <f t="shared" si="174"/>
        <v>0.58376196044036155</v>
      </c>
      <c r="BH144" s="72">
        <f t="shared" si="175"/>
        <v>1.0716894746036678</v>
      </c>
      <c r="BI144" s="72">
        <f t="shared" si="176"/>
        <v>2.6019989939433108</v>
      </c>
      <c r="BJ144" s="72">
        <f t="shared" si="177"/>
        <v>749.73403943767858</v>
      </c>
      <c r="BK144" s="72">
        <f t="shared" si="178"/>
        <v>370.00054931273894</v>
      </c>
      <c r="BL144" s="72">
        <f t="shared" si="179"/>
        <v>7.4684559452434282E-2</v>
      </c>
      <c r="BM144" s="72">
        <f t="shared" si="180"/>
        <v>0.58376196042896222</v>
      </c>
      <c r="BN144" s="72">
        <f t="shared" si="181"/>
        <v>1.0716894746051806</v>
      </c>
      <c r="BO144" s="72">
        <f t="shared" si="182"/>
        <v>2.6019989939670594</v>
      </c>
      <c r="BP144" s="72">
        <f t="shared" si="183"/>
        <v>749.73403943272672</v>
      </c>
      <c r="BQ144" s="72">
        <f t="shared" si="184"/>
        <v>370.00054931256363</v>
      </c>
      <c r="BR144" s="72">
        <f t="shared" si="185"/>
        <v>7.468455945239065E-2</v>
      </c>
      <c r="BS144" s="72">
        <f t="shared" si="186"/>
        <v>0.58376196042843698</v>
      </c>
      <c r="BT144" s="72">
        <f t="shared" si="187"/>
        <v>1.0716894746052503</v>
      </c>
      <c r="BU144" s="72">
        <f t="shared" si="188"/>
        <v>2.601998993968154</v>
      </c>
      <c r="BV144" s="72">
        <f t="shared" si="189"/>
        <v>749.73403943249889</v>
      </c>
      <c r="BW144" s="72">
        <f t="shared" si="190"/>
        <v>370.00054931255556</v>
      </c>
      <c r="BX144" s="72">
        <f t="shared" si="191"/>
        <v>7.4684559452388638E-2</v>
      </c>
      <c r="BY144" s="72">
        <f t="shared" si="192"/>
        <v>0.58376196042841255</v>
      </c>
      <c r="BZ144" s="72">
        <f t="shared" si="193"/>
        <v>1.0716894746052537</v>
      </c>
      <c r="CA144" s="72">
        <f t="shared" si="194"/>
        <v>2.6019989939682047</v>
      </c>
      <c r="CB144" s="72">
        <f t="shared" si="195"/>
        <v>749.7340394324882</v>
      </c>
      <c r="CC144" s="72">
        <f t="shared" si="196"/>
        <v>370.00054931255522</v>
      </c>
      <c r="CD144" s="72">
        <f t="shared" si="197"/>
        <v>7.4684559452388569E-2</v>
      </c>
      <c r="CE144" s="72">
        <f t="shared" si="198"/>
        <v>0.58376196042841177</v>
      </c>
      <c r="CF144" s="72">
        <f t="shared" si="199"/>
        <v>1.0716894746052537</v>
      </c>
      <c r="CG144" s="72">
        <f t="shared" si="200"/>
        <v>2.6019989939682064</v>
      </c>
      <c r="CH144" s="72">
        <f t="shared" si="201"/>
        <v>749.73403943248752</v>
      </c>
      <c r="CI144" s="72">
        <f t="shared" si="202"/>
        <v>370.00054931255522</v>
      </c>
      <c r="CJ144" s="72">
        <f t="shared" si="203"/>
        <v>7.4684559452388569E-2</v>
      </c>
      <c r="CK144" s="72">
        <f t="shared" si="204"/>
        <v>0.58376196042841177</v>
      </c>
      <c r="CL144" s="72">
        <f t="shared" si="205"/>
        <v>1.0716894746052537</v>
      </c>
      <c r="CM144" s="72">
        <f t="shared" si="206"/>
        <v>2.6019989939682064</v>
      </c>
      <c r="CN144" s="72">
        <f t="shared" si="207"/>
        <v>749.73403943248752</v>
      </c>
      <c r="CO144" s="72">
        <f t="shared" si="208"/>
        <v>370.00054931255522</v>
      </c>
      <c r="CP144" s="72">
        <f t="shared" si="209"/>
        <v>7.4684559452388569E-2</v>
      </c>
      <c r="CQ144" s="72">
        <f t="shared" si="210"/>
        <v>0.58376196042841177</v>
      </c>
      <c r="CR144" s="72">
        <f t="shared" si="211"/>
        <v>1.0716894746052537</v>
      </c>
      <c r="CS144" s="72">
        <f t="shared" si="212"/>
        <v>2.6019989939682064</v>
      </c>
      <c r="CT144" s="72">
        <f t="shared" si="213"/>
        <v>749.73403943248752</v>
      </c>
      <c r="CU144" s="72">
        <f t="shared" si="214"/>
        <v>370.00054931255522</v>
      </c>
      <c r="CV144" s="72">
        <f t="shared" si="215"/>
        <v>7.4684559452388569E-2</v>
      </c>
      <c r="CW144" s="72">
        <f t="shared" si="216"/>
        <v>0.58376196042841177</v>
      </c>
      <c r="CX144" s="72">
        <f t="shared" si="217"/>
        <v>1.0716894746052537</v>
      </c>
      <c r="CY144" s="72">
        <f t="shared" si="218"/>
        <v>2.6019989939682064</v>
      </c>
      <c r="CZ144" s="72">
        <f t="shared" si="219"/>
        <v>749.73403943248752</v>
      </c>
      <c r="DA144" s="72">
        <f t="shared" si="220"/>
        <v>370.00054931255522</v>
      </c>
      <c r="DB144" s="72">
        <f t="shared" si="221"/>
        <v>7.4684559452388569E-2</v>
      </c>
      <c r="DC144" s="72">
        <f t="shared" si="222"/>
        <v>0.58376196042841177</v>
      </c>
      <c r="DD144" s="72">
        <f t="shared" si="223"/>
        <v>1.0716894746052537</v>
      </c>
      <c r="DE144" s="72">
        <f t="shared" si="224"/>
        <v>2.6019989939682064</v>
      </c>
      <c r="DF144" s="72">
        <f t="shared" si="225"/>
        <v>749.73403943248752</v>
      </c>
      <c r="DG144" s="72">
        <f t="shared" si="226"/>
        <v>370.00054931255522</v>
      </c>
      <c r="DH144" s="72">
        <f t="shared" si="227"/>
        <v>7.4684559452388569E-2</v>
      </c>
      <c r="DI144" s="72">
        <f t="shared" si="228"/>
        <v>0.58376196042841177</v>
      </c>
      <c r="DJ144" s="72">
        <f t="shared" si="229"/>
        <v>1.0716894746052537</v>
      </c>
      <c r="DK144" s="72">
        <f t="shared" si="230"/>
        <v>2.6019989939682064</v>
      </c>
      <c r="DL144" s="72">
        <f t="shared" si="231"/>
        <v>749.73403943248752</v>
      </c>
      <c r="DM144" s="72">
        <f t="shared" si="232"/>
        <v>370.00054931255522</v>
      </c>
      <c r="DN144" s="72">
        <f t="shared" si="233"/>
        <v>7.4684559452388569E-2</v>
      </c>
      <c r="DO144" s="72">
        <f t="shared" si="234"/>
        <v>0.58376196042841177</v>
      </c>
      <c r="DP144" s="72">
        <f t="shared" si="235"/>
        <v>1.0716894746052537</v>
      </c>
      <c r="DQ144" s="72">
        <f t="shared" si="236"/>
        <v>2.6019989939682064</v>
      </c>
      <c r="DR144" s="72">
        <f t="shared" si="237"/>
        <v>749.73403943248752</v>
      </c>
      <c r="DS144" s="72">
        <f t="shared" si="238"/>
        <v>370.00054931255522</v>
      </c>
      <c r="DT144" s="72">
        <f t="shared" si="239"/>
        <v>7.4684559452388569E-2</v>
      </c>
      <c r="DU144" s="72">
        <f t="shared" si="240"/>
        <v>0.58376196042841177</v>
      </c>
      <c r="DV144" s="72">
        <f t="shared" si="241"/>
        <v>1.0716894746052537</v>
      </c>
      <c r="DW144" s="72">
        <f t="shared" si="242"/>
        <v>2.6019989939682064</v>
      </c>
      <c r="DX144" s="72">
        <f t="shared" si="243"/>
        <v>749.73403943248752</v>
      </c>
      <c r="DY144" s="72">
        <f t="shared" si="244"/>
        <v>370.00054931255522</v>
      </c>
      <c r="DZ144" s="72">
        <f t="shared" si="245"/>
        <v>7.4684559452388569E-2</v>
      </c>
      <c r="EA144" s="72">
        <f t="shared" si="246"/>
        <v>0.58376196042841177</v>
      </c>
      <c r="EB144" s="72">
        <f t="shared" si="247"/>
        <v>1.0716894746052537</v>
      </c>
      <c r="EC144" s="72">
        <f t="shared" si="248"/>
        <v>2.6019989939682064</v>
      </c>
      <c r="ED144" s="72">
        <f t="shared" si="249"/>
        <v>749.73403943248752</v>
      </c>
      <c r="EE144" s="72">
        <f t="shared" si="250"/>
        <v>370.00054931255522</v>
      </c>
      <c r="EF144" s="72">
        <f t="shared" si="251"/>
        <v>7.4684559452388569E-2</v>
      </c>
      <c r="EG144" s="72">
        <f t="shared" si="252"/>
        <v>0.58376196042841177</v>
      </c>
      <c r="EH144" s="72">
        <f t="shared" si="253"/>
        <v>1.0716894746052537</v>
      </c>
      <c r="EI144" s="72">
        <f t="shared" si="254"/>
        <v>2.6019989939682064</v>
      </c>
      <c r="EJ144" s="72">
        <f t="shared" si="255"/>
        <v>0.59039494760274391</v>
      </c>
      <c r="EK144" s="72">
        <f t="shared" si="256"/>
        <v>206.33098876259945</v>
      </c>
      <c r="EL144" s="71"/>
      <c r="EM144" s="71"/>
      <c r="EN144" s="71"/>
    </row>
    <row r="145" spans="14:144" x14ac:dyDescent="0.3">
      <c r="N145" s="73">
        <v>0.77</v>
      </c>
      <c r="O145" s="72">
        <f t="shared" si="257"/>
        <v>379.53862282560482</v>
      </c>
      <c r="P145" s="72">
        <f t="shared" si="258"/>
        <v>7.7035066420280698E-2</v>
      </c>
      <c r="Q145" s="72">
        <f t="shared" si="259"/>
        <v>0.61230713236492074</v>
      </c>
      <c r="R145" s="72">
        <f t="shared" si="139"/>
        <v>1.0622027051207967</v>
      </c>
      <c r="S145" s="72">
        <f t="shared" si="140"/>
        <v>2.589295230356603</v>
      </c>
      <c r="T145" s="72">
        <f t="shared" si="260"/>
        <v>765.62218378652869</v>
      </c>
      <c r="U145" s="72">
        <f t="shared" si="261"/>
        <v>370.55802259009954</v>
      </c>
      <c r="V145" s="72">
        <f t="shared" si="262"/>
        <v>7.4823229086155865E-2</v>
      </c>
      <c r="W145" s="72">
        <f t="shared" si="263"/>
        <v>0.58543269917241514</v>
      </c>
      <c r="X145" s="72">
        <f t="shared" si="141"/>
        <v>1.0653848155380727</v>
      </c>
      <c r="Y145" s="72">
        <f t="shared" si="142"/>
        <v>2.6471344671037467</v>
      </c>
      <c r="Z145" s="72">
        <f t="shared" si="264"/>
        <v>754.48462290408918</v>
      </c>
      <c r="AA145" s="72">
        <f t="shared" si="265"/>
        <v>370.1682380227146</v>
      </c>
      <c r="AB145" s="72">
        <f t="shared" si="143"/>
        <v>7.472628832317102E-2</v>
      </c>
      <c r="AC145" s="72">
        <f t="shared" si="144"/>
        <v>0.58426454774813086</v>
      </c>
      <c r="AD145" s="72">
        <f t="shared" si="145"/>
        <v>1.0655277231115456</v>
      </c>
      <c r="AE145" s="72">
        <f t="shared" si="146"/>
        <v>2.6496978611375281</v>
      </c>
      <c r="AF145" s="72">
        <f t="shared" si="147"/>
        <v>753.97824369831665</v>
      </c>
      <c r="AG145" s="72">
        <f t="shared" si="148"/>
        <v>370.15040470563486</v>
      </c>
      <c r="AH145" s="72">
        <f t="shared" si="149"/>
        <v>7.4721851240972692E-2</v>
      </c>
      <c r="AI145" s="72">
        <f t="shared" si="150"/>
        <v>0.58421109980856734</v>
      </c>
      <c r="AJ145" s="72">
        <f t="shared" si="151"/>
        <v>1.0655342712020395</v>
      </c>
      <c r="AK145" s="72">
        <f t="shared" si="152"/>
        <v>2.6498152471238665</v>
      </c>
      <c r="AL145" s="72">
        <f t="shared" si="153"/>
        <v>753.95502826160157</v>
      </c>
      <c r="AM145" s="72">
        <f t="shared" si="154"/>
        <v>370.14958688572528</v>
      </c>
      <c r="AN145" s="72">
        <f t="shared" si="155"/>
        <v>7.4721647756432516E-2</v>
      </c>
      <c r="AO145" s="72">
        <f t="shared" si="156"/>
        <v>0.58420864872780442</v>
      </c>
      <c r="AP145" s="72">
        <f t="shared" si="157"/>
        <v>1.0655345715122269</v>
      </c>
      <c r="AQ145" s="72">
        <f t="shared" si="158"/>
        <v>2.64982063056289</v>
      </c>
      <c r="AR145" s="72">
        <f t="shared" si="159"/>
        <v>753.95396352220905</v>
      </c>
      <c r="AS145" s="72">
        <f t="shared" si="160"/>
        <v>370.14954937721166</v>
      </c>
      <c r="AT145" s="72">
        <f t="shared" si="161"/>
        <v>7.4721638423804013E-2</v>
      </c>
      <c r="AU145" s="72">
        <f t="shared" si="162"/>
        <v>0.58420853631135927</v>
      </c>
      <c r="AV145" s="72">
        <f t="shared" si="163"/>
        <v>1.0655345852857045</v>
      </c>
      <c r="AW145" s="72">
        <f t="shared" si="164"/>
        <v>2.6498208774695469</v>
      </c>
      <c r="AX145" s="72">
        <f t="shared" si="165"/>
        <v>753.95391468876312</v>
      </c>
      <c r="AY145" s="72">
        <f t="shared" si="166"/>
        <v>370.14954765691175</v>
      </c>
      <c r="AZ145" s="72">
        <f t="shared" si="167"/>
        <v>7.4721637995769974E-2</v>
      </c>
      <c r="BA145" s="72">
        <f t="shared" si="168"/>
        <v>0.58420853115546301</v>
      </c>
      <c r="BB145" s="72">
        <f t="shared" si="169"/>
        <v>1.0655345859174148</v>
      </c>
      <c r="BC145" s="72">
        <f t="shared" si="170"/>
        <v>2.6498208887937373</v>
      </c>
      <c r="BD145" s="72">
        <f t="shared" si="171"/>
        <v>753.95391244905295</v>
      </c>
      <c r="BE145" s="72">
        <f t="shared" si="172"/>
        <v>370.14954757801138</v>
      </c>
      <c r="BF145" s="72">
        <f t="shared" si="173"/>
        <v>7.4721637976138469E-2</v>
      </c>
      <c r="BG145" s="72">
        <f t="shared" si="174"/>
        <v>0.5842085309189915</v>
      </c>
      <c r="BH145" s="72">
        <f t="shared" si="175"/>
        <v>1.0655345859463878</v>
      </c>
      <c r="BI145" s="72">
        <f t="shared" si="176"/>
        <v>2.6498208893131125</v>
      </c>
      <c r="BJ145" s="72">
        <f t="shared" si="177"/>
        <v>753.95391234633041</v>
      </c>
      <c r="BK145" s="72">
        <f t="shared" si="178"/>
        <v>370.14954757439261</v>
      </c>
      <c r="BL145" s="72">
        <f t="shared" si="179"/>
        <v>7.4721637975238078E-2</v>
      </c>
      <c r="BM145" s="72">
        <f t="shared" si="180"/>
        <v>0.58420853090814584</v>
      </c>
      <c r="BN145" s="72">
        <f t="shared" si="181"/>
        <v>1.0655345859477166</v>
      </c>
      <c r="BO145" s="72">
        <f t="shared" si="182"/>
        <v>2.649820889336933</v>
      </c>
      <c r="BP145" s="72">
        <f t="shared" si="183"/>
        <v>753.95391234161912</v>
      </c>
      <c r="BQ145" s="72">
        <f t="shared" si="184"/>
        <v>370.14954757422674</v>
      </c>
      <c r="BR145" s="72">
        <f t="shared" si="185"/>
        <v>7.4721637975196806E-2</v>
      </c>
      <c r="BS145" s="72">
        <f t="shared" si="186"/>
        <v>0.58420853090764846</v>
      </c>
      <c r="BT145" s="72">
        <f t="shared" si="187"/>
        <v>1.0655345859477776</v>
      </c>
      <c r="BU145" s="72">
        <f t="shared" si="188"/>
        <v>2.649820889338026</v>
      </c>
      <c r="BV145" s="72">
        <f t="shared" si="189"/>
        <v>753.95391234140311</v>
      </c>
      <c r="BW145" s="72">
        <f t="shared" si="190"/>
        <v>370.14954757421913</v>
      </c>
      <c r="BX145" s="72">
        <f t="shared" si="191"/>
        <v>7.4721637975194918E-2</v>
      </c>
      <c r="BY145" s="72">
        <f t="shared" si="192"/>
        <v>0.5842085309076257</v>
      </c>
      <c r="BZ145" s="72">
        <f t="shared" si="193"/>
        <v>1.0655345859477803</v>
      </c>
      <c r="CA145" s="72">
        <f t="shared" si="194"/>
        <v>2.6498208893380766</v>
      </c>
      <c r="CB145" s="72">
        <f t="shared" si="195"/>
        <v>753.95391234139288</v>
      </c>
      <c r="CC145" s="72">
        <f t="shared" si="196"/>
        <v>370.14954757421879</v>
      </c>
      <c r="CD145" s="72">
        <f t="shared" si="197"/>
        <v>7.4721637975194807E-2</v>
      </c>
      <c r="CE145" s="72">
        <f t="shared" si="198"/>
        <v>0.58420853090762481</v>
      </c>
      <c r="CF145" s="72">
        <f t="shared" si="199"/>
        <v>1.0655345859477805</v>
      </c>
      <c r="CG145" s="72">
        <f t="shared" si="200"/>
        <v>2.6498208893380784</v>
      </c>
      <c r="CH145" s="72">
        <f t="shared" si="201"/>
        <v>753.95391234139265</v>
      </c>
      <c r="CI145" s="72">
        <f t="shared" si="202"/>
        <v>370.14954757421867</v>
      </c>
      <c r="CJ145" s="72">
        <f t="shared" si="203"/>
        <v>7.4721637975194793E-2</v>
      </c>
      <c r="CK145" s="72">
        <f t="shared" si="204"/>
        <v>0.58420853090762437</v>
      </c>
      <c r="CL145" s="72">
        <f t="shared" si="205"/>
        <v>1.0655345859477805</v>
      </c>
      <c r="CM145" s="72">
        <f t="shared" si="206"/>
        <v>2.6498208893380788</v>
      </c>
      <c r="CN145" s="72">
        <f t="shared" si="207"/>
        <v>753.95391234139265</v>
      </c>
      <c r="CO145" s="72">
        <f t="shared" si="208"/>
        <v>370.14954757421867</v>
      </c>
      <c r="CP145" s="72">
        <f t="shared" si="209"/>
        <v>7.4721637975194793E-2</v>
      </c>
      <c r="CQ145" s="72">
        <f t="shared" si="210"/>
        <v>0.58420853090762437</v>
      </c>
      <c r="CR145" s="72">
        <f t="shared" si="211"/>
        <v>1.0655345859477805</v>
      </c>
      <c r="CS145" s="72">
        <f t="shared" si="212"/>
        <v>2.6498208893380788</v>
      </c>
      <c r="CT145" s="72">
        <f t="shared" si="213"/>
        <v>753.95391234139265</v>
      </c>
      <c r="CU145" s="72">
        <f t="shared" si="214"/>
        <v>370.14954757421867</v>
      </c>
      <c r="CV145" s="72">
        <f t="shared" si="215"/>
        <v>7.4721637975194793E-2</v>
      </c>
      <c r="CW145" s="72">
        <f t="shared" si="216"/>
        <v>0.58420853090762437</v>
      </c>
      <c r="CX145" s="72">
        <f t="shared" si="217"/>
        <v>1.0655345859477805</v>
      </c>
      <c r="CY145" s="72">
        <f t="shared" si="218"/>
        <v>2.6498208893380788</v>
      </c>
      <c r="CZ145" s="72">
        <f t="shared" si="219"/>
        <v>753.95391234139265</v>
      </c>
      <c r="DA145" s="72">
        <f t="shared" si="220"/>
        <v>370.14954757421867</v>
      </c>
      <c r="DB145" s="72">
        <f t="shared" si="221"/>
        <v>7.4721637975194793E-2</v>
      </c>
      <c r="DC145" s="72">
        <f t="shared" si="222"/>
        <v>0.58420853090762437</v>
      </c>
      <c r="DD145" s="72">
        <f t="shared" si="223"/>
        <v>1.0655345859477805</v>
      </c>
      <c r="DE145" s="72">
        <f t="shared" si="224"/>
        <v>2.6498208893380788</v>
      </c>
      <c r="DF145" s="72">
        <f t="shared" si="225"/>
        <v>753.95391234139265</v>
      </c>
      <c r="DG145" s="72">
        <f t="shared" si="226"/>
        <v>370.14954757421867</v>
      </c>
      <c r="DH145" s="72">
        <f t="shared" si="227"/>
        <v>7.4721637975194793E-2</v>
      </c>
      <c r="DI145" s="72">
        <f t="shared" si="228"/>
        <v>0.58420853090762437</v>
      </c>
      <c r="DJ145" s="72">
        <f t="shared" si="229"/>
        <v>1.0655345859477805</v>
      </c>
      <c r="DK145" s="72">
        <f t="shared" si="230"/>
        <v>2.6498208893380788</v>
      </c>
      <c r="DL145" s="72">
        <f t="shared" si="231"/>
        <v>753.95391234139265</v>
      </c>
      <c r="DM145" s="72">
        <f t="shared" si="232"/>
        <v>370.14954757421867</v>
      </c>
      <c r="DN145" s="72">
        <f t="shared" si="233"/>
        <v>7.4721637975194793E-2</v>
      </c>
      <c r="DO145" s="72">
        <f t="shared" si="234"/>
        <v>0.58420853090762437</v>
      </c>
      <c r="DP145" s="72">
        <f t="shared" si="235"/>
        <v>1.0655345859477805</v>
      </c>
      <c r="DQ145" s="72">
        <f t="shared" si="236"/>
        <v>2.6498208893380788</v>
      </c>
      <c r="DR145" s="72">
        <f t="shared" si="237"/>
        <v>753.95391234139265</v>
      </c>
      <c r="DS145" s="72">
        <f t="shared" si="238"/>
        <v>370.14954757421867</v>
      </c>
      <c r="DT145" s="72">
        <f t="shared" si="239"/>
        <v>7.4721637975194793E-2</v>
      </c>
      <c r="DU145" s="72">
        <f t="shared" si="240"/>
        <v>0.58420853090762437</v>
      </c>
      <c r="DV145" s="72">
        <f t="shared" si="241"/>
        <v>1.0655345859477805</v>
      </c>
      <c r="DW145" s="72">
        <f t="shared" si="242"/>
        <v>2.6498208893380788</v>
      </c>
      <c r="DX145" s="72">
        <f t="shared" si="243"/>
        <v>753.95391234139265</v>
      </c>
      <c r="DY145" s="72">
        <f t="shared" si="244"/>
        <v>370.14954757421867</v>
      </c>
      <c r="DZ145" s="72">
        <f t="shared" si="245"/>
        <v>7.4721637975194793E-2</v>
      </c>
      <c r="EA145" s="72">
        <f t="shared" si="246"/>
        <v>0.58420853090762437</v>
      </c>
      <c r="EB145" s="72">
        <f t="shared" si="247"/>
        <v>1.0655345859477805</v>
      </c>
      <c r="EC145" s="72">
        <f t="shared" si="248"/>
        <v>2.6498208893380788</v>
      </c>
      <c r="ED145" s="72">
        <f t="shared" si="249"/>
        <v>753.95391234139265</v>
      </c>
      <c r="EE145" s="72">
        <f t="shared" si="250"/>
        <v>370.14954757421867</v>
      </c>
      <c r="EF145" s="72">
        <f t="shared" si="251"/>
        <v>7.4721637975194793E-2</v>
      </c>
      <c r="EG145" s="72">
        <f t="shared" si="252"/>
        <v>0.58420853090762437</v>
      </c>
      <c r="EH145" s="72">
        <f t="shared" si="253"/>
        <v>1.0655345859477805</v>
      </c>
      <c r="EI145" s="72">
        <f t="shared" si="254"/>
        <v>2.6498208893380788</v>
      </c>
      <c r="EJ145" s="72">
        <f t="shared" si="255"/>
        <v>0.59807537430237112</v>
      </c>
      <c r="EK145" s="72">
        <f t="shared" si="256"/>
        <v>206.59918563359366</v>
      </c>
      <c r="EL145" s="71"/>
      <c r="EM145" s="71"/>
      <c r="EN145" s="71"/>
    </row>
    <row r="146" spans="14:144" x14ac:dyDescent="0.3">
      <c r="N146" s="73">
        <v>0.78</v>
      </c>
      <c r="O146" s="72">
        <f t="shared" si="257"/>
        <v>379.50637651649726</v>
      </c>
      <c r="P146" s="72">
        <f t="shared" si="258"/>
        <v>7.7027198617838938E-2</v>
      </c>
      <c r="Q146" s="72">
        <f t="shared" si="259"/>
        <v>0.61221078792564665</v>
      </c>
      <c r="R146" s="72">
        <f t="shared" si="139"/>
        <v>1.0566885900917431</v>
      </c>
      <c r="S146" s="72">
        <f t="shared" si="140"/>
        <v>2.6364341347613434</v>
      </c>
      <c r="T146" s="72">
        <f t="shared" si="260"/>
        <v>769.92830105079554</v>
      </c>
      <c r="U146" s="72">
        <f t="shared" si="261"/>
        <v>370.70748450080202</v>
      </c>
      <c r="V146" s="72">
        <f t="shared" si="262"/>
        <v>7.4860379991577547E-2</v>
      </c>
      <c r="W146" s="72">
        <f t="shared" si="263"/>
        <v>0.58588059039965634</v>
      </c>
      <c r="X146" s="72">
        <f t="shared" si="141"/>
        <v>1.059557456154028</v>
      </c>
      <c r="Y146" s="72">
        <f t="shared" si="142"/>
        <v>2.696141314185919</v>
      </c>
      <c r="Z146" s="72">
        <f t="shared" si="264"/>
        <v>759.0143980582767</v>
      </c>
      <c r="AA146" s="72">
        <f t="shared" si="265"/>
        <v>370.32733119860256</v>
      </c>
      <c r="AB146" s="72">
        <f t="shared" si="143"/>
        <v>7.476586480925658E-2</v>
      </c>
      <c r="AC146" s="72">
        <f t="shared" si="144"/>
        <v>0.58474135171982111</v>
      </c>
      <c r="AD146" s="72">
        <f t="shared" si="145"/>
        <v>1.0596856778280956</v>
      </c>
      <c r="AE146" s="72">
        <f t="shared" si="146"/>
        <v>2.6987767023589719</v>
      </c>
      <c r="AF146" s="72">
        <f t="shared" si="147"/>
        <v>758.52081967803122</v>
      </c>
      <c r="AG146" s="72">
        <f t="shared" si="148"/>
        <v>370.31003361644218</v>
      </c>
      <c r="AH146" s="72">
        <f t="shared" si="149"/>
        <v>7.4761562444490753E-2</v>
      </c>
      <c r="AI146" s="72">
        <f t="shared" si="150"/>
        <v>0.58468951168798278</v>
      </c>
      <c r="AJ146" s="72">
        <f t="shared" si="151"/>
        <v>1.0596915207847191</v>
      </c>
      <c r="AK146" s="72">
        <f t="shared" si="152"/>
        <v>2.6988967275913232</v>
      </c>
      <c r="AL146" s="72">
        <f t="shared" si="153"/>
        <v>758.49831578325984</v>
      </c>
      <c r="AM146" s="72">
        <f t="shared" si="154"/>
        <v>370.30924474252606</v>
      </c>
      <c r="AN146" s="72">
        <f t="shared" si="155"/>
        <v>7.4761366227067722E-2</v>
      </c>
      <c r="AO146" s="72">
        <f t="shared" si="156"/>
        <v>0.58468714746445516</v>
      </c>
      <c r="AP146" s="72">
        <f t="shared" si="157"/>
        <v>1.0596917872767357</v>
      </c>
      <c r="AQ146" s="72">
        <f t="shared" si="158"/>
        <v>2.698902201694902</v>
      </c>
      <c r="AR146" s="72">
        <f t="shared" si="159"/>
        <v>758.49728937596785</v>
      </c>
      <c r="AS146" s="72">
        <f t="shared" si="160"/>
        <v>370.30920876136793</v>
      </c>
      <c r="AT146" s="72">
        <f t="shared" si="161"/>
        <v>7.4761357277429497E-2</v>
      </c>
      <c r="AU146" s="72">
        <f t="shared" si="162"/>
        <v>0.58468703963035329</v>
      </c>
      <c r="AV146" s="72">
        <f t="shared" si="163"/>
        <v>1.0596917994316832</v>
      </c>
      <c r="AW146" s="72">
        <f t="shared" si="164"/>
        <v>2.698902451373538</v>
      </c>
      <c r="AX146" s="72">
        <f t="shared" si="165"/>
        <v>758.49724256053082</v>
      </c>
      <c r="AY146" s="72">
        <f t="shared" si="166"/>
        <v>370.30920712023124</v>
      </c>
      <c r="AZ146" s="72">
        <f t="shared" si="167"/>
        <v>7.476135686922751E-2</v>
      </c>
      <c r="BA146" s="72">
        <f t="shared" si="168"/>
        <v>0.58468703471193173</v>
      </c>
      <c r="BB146" s="72">
        <f t="shared" si="169"/>
        <v>1.0596917999860824</v>
      </c>
      <c r="BC146" s="72">
        <f t="shared" si="170"/>
        <v>2.6989024627616325</v>
      </c>
      <c r="BD146" s="72">
        <f t="shared" si="171"/>
        <v>758.49724042523155</v>
      </c>
      <c r="BE146" s="72">
        <f t="shared" si="172"/>
        <v>370.30920704537732</v>
      </c>
      <c r="BF146" s="72">
        <f t="shared" si="173"/>
        <v>7.4761356850608987E-2</v>
      </c>
      <c r="BG146" s="72">
        <f t="shared" si="174"/>
        <v>0.58468703448759751</v>
      </c>
      <c r="BH146" s="72">
        <f t="shared" si="175"/>
        <v>1.0596918000113693</v>
      </c>
      <c r="BI146" s="72">
        <f t="shared" si="176"/>
        <v>2.6989024632810557</v>
      </c>
      <c r="BJ146" s="72">
        <f t="shared" si="177"/>
        <v>758.49724032783831</v>
      </c>
      <c r="BK146" s="72">
        <f t="shared" si="178"/>
        <v>370.30920704196319</v>
      </c>
      <c r="BL146" s="72">
        <f t="shared" si="179"/>
        <v>7.4761356849759805E-2</v>
      </c>
      <c r="BM146" s="72">
        <f t="shared" si="180"/>
        <v>0.5846870344773657</v>
      </c>
      <c r="BN146" s="72">
        <f t="shared" si="181"/>
        <v>1.0596918000125226</v>
      </c>
      <c r="BO146" s="72">
        <f t="shared" si="182"/>
        <v>2.6989024633047465</v>
      </c>
      <c r="BP146" s="72">
        <f t="shared" si="183"/>
        <v>758.49724032339589</v>
      </c>
      <c r="BQ146" s="72">
        <f t="shared" si="184"/>
        <v>370.30920704180744</v>
      </c>
      <c r="BR146" s="72">
        <f t="shared" si="185"/>
        <v>7.4761356849721045E-2</v>
      </c>
      <c r="BS146" s="72">
        <f t="shared" si="186"/>
        <v>0.58468703447689874</v>
      </c>
      <c r="BT146" s="72">
        <f t="shared" si="187"/>
        <v>1.0596918000125752</v>
      </c>
      <c r="BU146" s="72">
        <f t="shared" si="188"/>
        <v>2.6989024633058269</v>
      </c>
      <c r="BV146" s="72">
        <f t="shared" si="189"/>
        <v>758.49724032319352</v>
      </c>
      <c r="BW146" s="72">
        <f t="shared" si="190"/>
        <v>370.30920704180039</v>
      </c>
      <c r="BX146" s="72">
        <f t="shared" si="191"/>
        <v>7.4761356849719296E-2</v>
      </c>
      <c r="BY146" s="72">
        <f t="shared" si="192"/>
        <v>0.58468703447687764</v>
      </c>
      <c r="BZ146" s="72">
        <f t="shared" si="193"/>
        <v>1.0596918000125775</v>
      </c>
      <c r="CA146" s="72">
        <f t="shared" si="194"/>
        <v>2.6989024633058762</v>
      </c>
      <c r="CB146" s="72">
        <f t="shared" si="195"/>
        <v>758.49724032318386</v>
      </c>
      <c r="CC146" s="72">
        <f t="shared" si="196"/>
        <v>370.30920704180005</v>
      </c>
      <c r="CD146" s="72">
        <f t="shared" si="197"/>
        <v>7.4761356849719227E-2</v>
      </c>
      <c r="CE146" s="72">
        <f t="shared" si="198"/>
        <v>0.58468703447687664</v>
      </c>
      <c r="CF146" s="72">
        <f t="shared" si="199"/>
        <v>1.0596918000125777</v>
      </c>
      <c r="CG146" s="72">
        <f t="shared" si="200"/>
        <v>2.6989024633058789</v>
      </c>
      <c r="CH146" s="72">
        <f t="shared" si="201"/>
        <v>758.49724032318352</v>
      </c>
      <c r="CI146" s="72">
        <f t="shared" si="202"/>
        <v>370.30920704180005</v>
      </c>
      <c r="CJ146" s="72">
        <f t="shared" si="203"/>
        <v>7.4761356849719227E-2</v>
      </c>
      <c r="CK146" s="72">
        <f t="shared" si="204"/>
        <v>0.58468703447687664</v>
      </c>
      <c r="CL146" s="72">
        <f t="shared" si="205"/>
        <v>1.0596918000125777</v>
      </c>
      <c r="CM146" s="72">
        <f t="shared" si="206"/>
        <v>2.6989024633058789</v>
      </c>
      <c r="CN146" s="72">
        <f t="shared" si="207"/>
        <v>758.49724032318352</v>
      </c>
      <c r="CO146" s="72">
        <f t="shared" si="208"/>
        <v>370.30920704180005</v>
      </c>
      <c r="CP146" s="72">
        <f t="shared" si="209"/>
        <v>7.4761356849719227E-2</v>
      </c>
      <c r="CQ146" s="72">
        <f t="shared" si="210"/>
        <v>0.58468703447687664</v>
      </c>
      <c r="CR146" s="72">
        <f t="shared" si="211"/>
        <v>1.0596918000125777</v>
      </c>
      <c r="CS146" s="72">
        <f t="shared" si="212"/>
        <v>2.6989024633058789</v>
      </c>
      <c r="CT146" s="72">
        <f t="shared" si="213"/>
        <v>758.49724032318352</v>
      </c>
      <c r="CU146" s="72">
        <f t="shared" si="214"/>
        <v>370.30920704180005</v>
      </c>
      <c r="CV146" s="72">
        <f t="shared" si="215"/>
        <v>7.4761356849719227E-2</v>
      </c>
      <c r="CW146" s="72">
        <f t="shared" si="216"/>
        <v>0.58468703447687664</v>
      </c>
      <c r="CX146" s="72">
        <f t="shared" si="217"/>
        <v>1.0596918000125777</v>
      </c>
      <c r="CY146" s="72">
        <f t="shared" si="218"/>
        <v>2.6989024633058789</v>
      </c>
      <c r="CZ146" s="72">
        <f t="shared" si="219"/>
        <v>758.49724032318352</v>
      </c>
      <c r="DA146" s="72">
        <f t="shared" si="220"/>
        <v>370.30920704180005</v>
      </c>
      <c r="DB146" s="72">
        <f t="shared" si="221"/>
        <v>7.4761356849719227E-2</v>
      </c>
      <c r="DC146" s="72">
        <f t="shared" si="222"/>
        <v>0.58468703447687664</v>
      </c>
      <c r="DD146" s="72">
        <f t="shared" si="223"/>
        <v>1.0596918000125777</v>
      </c>
      <c r="DE146" s="72">
        <f t="shared" si="224"/>
        <v>2.6989024633058789</v>
      </c>
      <c r="DF146" s="72">
        <f t="shared" si="225"/>
        <v>758.49724032318352</v>
      </c>
      <c r="DG146" s="72">
        <f t="shared" si="226"/>
        <v>370.30920704180005</v>
      </c>
      <c r="DH146" s="72">
        <f t="shared" si="227"/>
        <v>7.4761356849719227E-2</v>
      </c>
      <c r="DI146" s="72">
        <f t="shared" si="228"/>
        <v>0.58468703447687664</v>
      </c>
      <c r="DJ146" s="72">
        <f t="shared" si="229"/>
        <v>1.0596918000125777</v>
      </c>
      <c r="DK146" s="72">
        <f t="shared" si="230"/>
        <v>2.6989024633058789</v>
      </c>
      <c r="DL146" s="72">
        <f t="shared" si="231"/>
        <v>758.49724032318352</v>
      </c>
      <c r="DM146" s="72">
        <f t="shared" si="232"/>
        <v>370.30920704180005</v>
      </c>
      <c r="DN146" s="72">
        <f t="shared" si="233"/>
        <v>7.4761356849719227E-2</v>
      </c>
      <c r="DO146" s="72">
        <f t="shared" si="234"/>
        <v>0.58468703447687664</v>
      </c>
      <c r="DP146" s="72">
        <f t="shared" si="235"/>
        <v>1.0596918000125777</v>
      </c>
      <c r="DQ146" s="72">
        <f t="shared" si="236"/>
        <v>2.6989024633058789</v>
      </c>
      <c r="DR146" s="72">
        <f t="shared" si="237"/>
        <v>758.49724032318352</v>
      </c>
      <c r="DS146" s="72">
        <f t="shared" si="238"/>
        <v>370.30920704180005</v>
      </c>
      <c r="DT146" s="72">
        <f t="shared" si="239"/>
        <v>7.4761356849719227E-2</v>
      </c>
      <c r="DU146" s="72">
        <f t="shared" si="240"/>
        <v>0.58468703447687664</v>
      </c>
      <c r="DV146" s="72">
        <f t="shared" si="241"/>
        <v>1.0596918000125777</v>
      </c>
      <c r="DW146" s="72">
        <f t="shared" si="242"/>
        <v>2.6989024633058789</v>
      </c>
      <c r="DX146" s="72">
        <f t="shared" si="243"/>
        <v>758.49724032318352</v>
      </c>
      <c r="DY146" s="72">
        <f t="shared" si="244"/>
        <v>370.30920704180005</v>
      </c>
      <c r="DZ146" s="72">
        <f t="shared" si="245"/>
        <v>7.4761356849719227E-2</v>
      </c>
      <c r="EA146" s="72">
        <f t="shared" si="246"/>
        <v>0.58468703447687664</v>
      </c>
      <c r="EB146" s="72">
        <f t="shared" si="247"/>
        <v>1.0596918000125777</v>
      </c>
      <c r="EC146" s="72">
        <f t="shared" si="248"/>
        <v>2.6989024633058789</v>
      </c>
      <c r="ED146" s="72">
        <f t="shared" si="249"/>
        <v>758.49724032318352</v>
      </c>
      <c r="EE146" s="72">
        <f t="shared" si="250"/>
        <v>370.30920704180005</v>
      </c>
      <c r="EF146" s="72">
        <f t="shared" si="251"/>
        <v>7.4761356849719227E-2</v>
      </c>
      <c r="EG146" s="72">
        <f t="shared" si="252"/>
        <v>0.58468703447687664</v>
      </c>
      <c r="EH146" s="72">
        <f t="shared" si="253"/>
        <v>1.0596918000125777</v>
      </c>
      <c r="EI146" s="72">
        <f t="shared" si="254"/>
        <v>2.6989024633058789</v>
      </c>
      <c r="EJ146" s="72">
        <f t="shared" si="255"/>
        <v>0.60615128045745392</v>
      </c>
      <c r="EK146" s="72">
        <f t="shared" si="256"/>
        <v>206.88657267524013</v>
      </c>
      <c r="EL146" s="71"/>
      <c r="EM146" s="71"/>
      <c r="EN146" s="71"/>
    </row>
    <row r="147" spans="14:144" x14ac:dyDescent="0.3">
      <c r="N147" s="73">
        <v>0.79</v>
      </c>
      <c r="O147" s="72">
        <f t="shared" si="257"/>
        <v>379.47413020738963</v>
      </c>
      <c r="P147" s="72">
        <f t="shared" si="258"/>
        <v>7.7019330282008691E-2</v>
      </c>
      <c r="Q147" s="72">
        <f t="shared" si="259"/>
        <v>0.61211444227571721</v>
      </c>
      <c r="R147" s="72">
        <f t="shared" si="139"/>
        <v>1.0514620978866984</v>
      </c>
      <c r="S147" s="72">
        <f t="shared" si="140"/>
        <v>2.6849103057749186</v>
      </c>
      <c r="T147" s="72">
        <f t="shared" si="260"/>
        <v>774.55939435864195</v>
      </c>
      <c r="U147" s="72">
        <f t="shared" si="261"/>
        <v>370.86746628427341</v>
      </c>
      <c r="V147" s="72">
        <f t="shared" si="262"/>
        <v>7.4900132996391727E-2</v>
      </c>
      <c r="W147" s="72">
        <f t="shared" si="263"/>
        <v>0.58635998564158864</v>
      </c>
      <c r="X147" s="72">
        <f t="shared" si="141"/>
        <v>1.0540343396596115</v>
      </c>
      <c r="Y147" s="72">
        <f t="shared" si="142"/>
        <v>2.7464439338327264</v>
      </c>
      <c r="Z147" s="72">
        <f t="shared" si="264"/>
        <v>763.89062147815162</v>
      </c>
      <c r="AA147" s="72">
        <f t="shared" si="265"/>
        <v>370.49772788221139</v>
      </c>
      <c r="AB147" s="72">
        <f t="shared" si="143"/>
        <v>7.4808238708607463E-2</v>
      </c>
      <c r="AC147" s="72">
        <f t="shared" si="144"/>
        <v>0.58525200925489673</v>
      </c>
      <c r="AD147" s="72">
        <f t="shared" si="145"/>
        <v>1.0541486192369467</v>
      </c>
      <c r="AE147" s="72">
        <f t="shared" si="146"/>
        <v>2.7491457371279973</v>
      </c>
      <c r="AF147" s="72">
        <f t="shared" si="147"/>
        <v>763.41123364653401</v>
      </c>
      <c r="AG147" s="72">
        <f t="shared" si="148"/>
        <v>370.48101539962261</v>
      </c>
      <c r="AH147" s="72">
        <f t="shared" si="149"/>
        <v>7.4804083344979427E-2</v>
      </c>
      <c r="AI147" s="72">
        <f t="shared" si="150"/>
        <v>0.58520192510146885</v>
      </c>
      <c r="AJ147" s="72">
        <f t="shared" si="151"/>
        <v>1.0541537923336461</v>
      </c>
      <c r="AK147" s="72">
        <f t="shared" si="152"/>
        <v>2.749267975627093</v>
      </c>
      <c r="AL147" s="72">
        <f t="shared" si="153"/>
        <v>763.38952221481713</v>
      </c>
      <c r="AM147" s="72">
        <f t="shared" si="154"/>
        <v>370.48025828995412</v>
      </c>
      <c r="AN147" s="72">
        <f t="shared" si="155"/>
        <v>7.4803895095090778E-2</v>
      </c>
      <c r="AO147" s="72">
        <f t="shared" si="156"/>
        <v>0.58519965618130709</v>
      </c>
      <c r="AP147" s="72">
        <f t="shared" si="157"/>
        <v>1.0541540267010265</v>
      </c>
      <c r="AQ147" s="72">
        <f t="shared" si="158"/>
        <v>2.7492735135163948</v>
      </c>
      <c r="AR147" s="72">
        <f t="shared" si="159"/>
        <v>763.38853855491141</v>
      </c>
      <c r="AS147" s="72">
        <f t="shared" si="160"/>
        <v>370.48022398786497</v>
      </c>
      <c r="AT147" s="72">
        <f t="shared" si="161"/>
        <v>7.4803886566115349E-2</v>
      </c>
      <c r="AU147" s="72">
        <f t="shared" si="162"/>
        <v>0.58519955338416507</v>
      </c>
      <c r="AV147" s="72">
        <f t="shared" si="163"/>
        <v>1.0541540373194549</v>
      </c>
      <c r="AW147" s="72">
        <f t="shared" si="164"/>
        <v>2.7492737644199909</v>
      </c>
      <c r="AX147" s="72">
        <f t="shared" si="165"/>
        <v>763.38849398841444</v>
      </c>
      <c r="AY147" s="72">
        <f t="shared" si="166"/>
        <v>370.48022243374578</v>
      </c>
      <c r="AZ147" s="72">
        <f t="shared" si="167"/>
        <v>7.4803886179694412E-2</v>
      </c>
      <c r="BA147" s="72">
        <f t="shared" si="168"/>
        <v>0.58519954872675151</v>
      </c>
      <c r="BB147" s="72">
        <f t="shared" si="169"/>
        <v>1.0541540378005425</v>
      </c>
      <c r="BC147" s="72">
        <f t="shared" si="170"/>
        <v>2.74927377578764</v>
      </c>
      <c r="BD147" s="72">
        <f t="shared" si="171"/>
        <v>763.38849196924673</v>
      </c>
      <c r="BE147" s="72">
        <f t="shared" si="172"/>
        <v>370.48022236333361</v>
      </c>
      <c r="BF147" s="72">
        <f t="shared" si="173"/>
        <v>7.4803886162186931E-2</v>
      </c>
      <c r="BG147" s="72">
        <f t="shared" si="174"/>
        <v>0.58519954851573908</v>
      </c>
      <c r="BH147" s="72">
        <f t="shared" si="175"/>
        <v>1.0541540378223389</v>
      </c>
      <c r="BI147" s="72">
        <f t="shared" si="176"/>
        <v>2.7492737763026724</v>
      </c>
      <c r="BJ147" s="72">
        <f t="shared" si="177"/>
        <v>763.38849187776486</v>
      </c>
      <c r="BK147" s="72">
        <f t="shared" si="178"/>
        <v>370.48022236014344</v>
      </c>
      <c r="BL147" s="72">
        <f t="shared" si="179"/>
        <v>7.4803886161393718E-2</v>
      </c>
      <c r="BM147" s="72">
        <f t="shared" si="180"/>
        <v>0.58519954850617883</v>
      </c>
      <c r="BN147" s="72">
        <f t="shared" si="181"/>
        <v>1.0541540378233265</v>
      </c>
      <c r="BO147" s="72">
        <f t="shared" si="182"/>
        <v>2.7492737763260067</v>
      </c>
      <c r="BP147" s="72">
        <f t="shared" si="183"/>
        <v>763.38849187361973</v>
      </c>
      <c r="BQ147" s="72">
        <f t="shared" si="184"/>
        <v>370.48022235999883</v>
      </c>
      <c r="BR147" s="72">
        <f t="shared" si="185"/>
        <v>7.480388616135776E-2</v>
      </c>
      <c r="BS147" s="72">
        <f t="shared" si="186"/>
        <v>0.5851995485057454</v>
      </c>
      <c r="BT147" s="72">
        <f t="shared" si="187"/>
        <v>1.0541540378233714</v>
      </c>
      <c r="BU147" s="72">
        <f t="shared" si="188"/>
        <v>2.7492737763270645</v>
      </c>
      <c r="BV147" s="72">
        <f t="shared" si="189"/>
        <v>763.38849187343169</v>
      </c>
      <c r="BW147" s="72">
        <f t="shared" si="190"/>
        <v>370.48022235999224</v>
      </c>
      <c r="BX147" s="72">
        <f t="shared" si="191"/>
        <v>7.4803886161356109E-2</v>
      </c>
      <c r="BY147" s="72">
        <f t="shared" si="192"/>
        <v>0.58519954850572564</v>
      </c>
      <c r="BZ147" s="72">
        <f t="shared" si="193"/>
        <v>1.0541540378233734</v>
      </c>
      <c r="CA147" s="72">
        <f t="shared" si="194"/>
        <v>2.7492737763271129</v>
      </c>
      <c r="CB147" s="72">
        <f t="shared" si="195"/>
        <v>763.38849187342362</v>
      </c>
      <c r="CC147" s="72">
        <f t="shared" si="196"/>
        <v>370.48022235999201</v>
      </c>
      <c r="CD147" s="72">
        <f t="shared" si="197"/>
        <v>7.4803886161356067E-2</v>
      </c>
      <c r="CE147" s="72">
        <f t="shared" si="198"/>
        <v>0.58519954850572498</v>
      </c>
      <c r="CF147" s="72">
        <f t="shared" si="199"/>
        <v>1.0541540378233734</v>
      </c>
      <c r="CG147" s="72">
        <f t="shared" si="200"/>
        <v>2.7492737763271138</v>
      </c>
      <c r="CH147" s="72">
        <f t="shared" si="201"/>
        <v>763.3884918734235</v>
      </c>
      <c r="CI147" s="72">
        <f t="shared" si="202"/>
        <v>370.48022235999201</v>
      </c>
      <c r="CJ147" s="72">
        <f t="shared" si="203"/>
        <v>7.4803886161356067E-2</v>
      </c>
      <c r="CK147" s="72">
        <f t="shared" si="204"/>
        <v>0.58519954850572498</v>
      </c>
      <c r="CL147" s="72">
        <f t="shared" si="205"/>
        <v>1.0541540378233734</v>
      </c>
      <c r="CM147" s="72">
        <f t="shared" si="206"/>
        <v>2.7492737763271138</v>
      </c>
      <c r="CN147" s="72">
        <f t="shared" si="207"/>
        <v>763.3884918734235</v>
      </c>
      <c r="CO147" s="72">
        <f t="shared" si="208"/>
        <v>370.48022235999201</v>
      </c>
      <c r="CP147" s="72">
        <f t="shared" si="209"/>
        <v>7.4803886161356067E-2</v>
      </c>
      <c r="CQ147" s="72">
        <f t="shared" si="210"/>
        <v>0.58519954850572498</v>
      </c>
      <c r="CR147" s="72">
        <f t="shared" si="211"/>
        <v>1.0541540378233734</v>
      </c>
      <c r="CS147" s="72">
        <f t="shared" si="212"/>
        <v>2.7492737763271138</v>
      </c>
      <c r="CT147" s="72">
        <f t="shared" si="213"/>
        <v>763.3884918734235</v>
      </c>
      <c r="CU147" s="72">
        <f t="shared" si="214"/>
        <v>370.48022235999201</v>
      </c>
      <c r="CV147" s="72">
        <f t="shared" si="215"/>
        <v>7.4803886161356067E-2</v>
      </c>
      <c r="CW147" s="72">
        <f t="shared" si="216"/>
        <v>0.58519954850572498</v>
      </c>
      <c r="CX147" s="72">
        <f t="shared" si="217"/>
        <v>1.0541540378233734</v>
      </c>
      <c r="CY147" s="72">
        <f t="shared" si="218"/>
        <v>2.7492737763271138</v>
      </c>
      <c r="CZ147" s="72">
        <f t="shared" si="219"/>
        <v>763.3884918734235</v>
      </c>
      <c r="DA147" s="72">
        <f t="shared" si="220"/>
        <v>370.48022235999201</v>
      </c>
      <c r="DB147" s="72">
        <f t="shared" si="221"/>
        <v>7.4803886161356067E-2</v>
      </c>
      <c r="DC147" s="72">
        <f t="shared" si="222"/>
        <v>0.58519954850572498</v>
      </c>
      <c r="DD147" s="72">
        <f t="shared" si="223"/>
        <v>1.0541540378233734</v>
      </c>
      <c r="DE147" s="72">
        <f t="shared" si="224"/>
        <v>2.7492737763271138</v>
      </c>
      <c r="DF147" s="72">
        <f t="shared" si="225"/>
        <v>763.3884918734235</v>
      </c>
      <c r="DG147" s="72">
        <f t="shared" si="226"/>
        <v>370.48022235999201</v>
      </c>
      <c r="DH147" s="72">
        <f t="shared" si="227"/>
        <v>7.4803886161356067E-2</v>
      </c>
      <c r="DI147" s="72">
        <f t="shared" si="228"/>
        <v>0.58519954850572498</v>
      </c>
      <c r="DJ147" s="72">
        <f t="shared" si="229"/>
        <v>1.0541540378233734</v>
      </c>
      <c r="DK147" s="72">
        <f t="shared" si="230"/>
        <v>2.7492737763271138</v>
      </c>
      <c r="DL147" s="72">
        <f t="shared" si="231"/>
        <v>763.3884918734235</v>
      </c>
      <c r="DM147" s="72">
        <f t="shared" si="232"/>
        <v>370.48022235999201</v>
      </c>
      <c r="DN147" s="72">
        <f t="shared" si="233"/>
        <v>7.4803886161356067E-2</v>
      </c>
      <c r="DO147" s="72">
        <f t="shared" si="234"/>
        <v>0.58519954850572498</v>
      </c>
      <c r="DP147" s="72">
        <f t="shared" si="235"/>
        <v>1.0541540378233734</v>
      </c>
      <c r="DQ147" s="72">
        <f t="shared" si="236"/>
        <v>2.7492737763271138</v>
      </c>
      <c r="DR147" s="72">
        <f t="shared" si="237"/>
        <v>763.3884918734235</v>
      </c>
      <c r="DS147" s="72">
        <f t="shared" si="238"/>
        <v>370.48022235999201</v>
      </c>
      <c r="DT147" s="72">
        <f t="shared" si="239"/>
        <v>7.4803886161356067E-2</v>
      </c>
      <c r="DU147" s="72">
        <f t="shared" si="240"/>
        <v>0.58519954850572498</v>
      </c>
      <c r="DV147" s="72">
        <f t="shared" si="241"/>
        <v>1.0541540378233734</v>
      </c>
      <c r="DW147" s="72">
        <f t="shared" si="242"/>
        <v>2.7492737763271138</v>
      </c>
      <c r="DX147" s="72">
        <f t="shared" si="243"/>
        <v>763.3884918734235</v>
      </c>
      <c r="DY147" s="72">
        <f t="shared" si="244"/>
        <v>370.48022235999201</v>
      </c>
      <c r="DZ147" s="72">
        <f t="shared" si="245"/>
        <v>7.4803886161356067E-2</v>
      </c>
      <c r="EA147" s="72">
        <f t="shared" si="246"/>
        <v>0.58519954850572498</v>
      </c>
      <c r="EB147" s="72">
        <f t="shared" si="247"/>
        <v>1.0541540378233734</v>
      </c>
      <c r="EC147" s="72">
        <f t="shared" si="248"/>
        <v>2.7492737763271138</v>
      </c>
      <c r="ED147" s="72">
        <f t="shared" si="249"/>
        <v>763.3884918734235</v>
      </c>
      <c r="EE147" s="72">
        <f t="shared" si="250"/>
        <v>370.48022235999201</v>
      </c>
      <c r="EF147" s="72">
        <f t="shared" si="251"/>
        <v>7.4803886161356067E-2</v>
      </c>
      <c r="EG147" s="72">
        <f t="shared" si="252"/>
        <v>0.58519954850572498</v>
      </c>
      <c r="EH147" s="72">
        <f t="shared" si="253"/>
        <v>1.0541540378233734</v>
      </c>
      <c r="EI147" s="72">
        <f t="shared" si="254"/>
        <v>2.7492737763271138</v>
      </c>
      <c r="EJ147" s="72">
        <f t="shared" si="255"/>
        <v>0.61465245704241034</v>
      </c>
      <c r="EK147" s="72">
        <f t="shared" si="256"/>
        <v>207.19440024798567</v>
      </c>
      <c r="EL147" s="71"/>
      <c r="EM147" s="71"/>
      <c r="EN147" s="71"/>
    </row>
    <row r="148" spans="14:144" x14ac:dyDescent="0.3">
      <c r="N148" s="73">
        <v>0.8</v>
      </c>
      <c r="O148" s="72">
        <f t="shared" si="257"/>
        <v>379.44188389828207</v>
      </c>
      <c r="P148" s="72">
        <f t="shared" si="258"/>
        <v>7.7011461412776816E-2</v>
      </c>
      <c r="Q148" s="72">
        <f t="shared" si="259"/>
        <v>0.61201809541630336</v>
      </c>
      <c r="R148" s="72">
        <f t="shared" si="139"/>
        <v>1.0465166260114729</v>
      </c>
      <c r="S148" s="72">
        <f t="shared" si="140"/>
        <v>2.7347736633516813</v>
      </c>
      <c r="T148" s="72">
        <f t="shared" si="260"/>
        <v>779.54027014098381</v>
      </c>
      <c r="U148" s="72">
        <f t="shared" si="261"/>
        <v>371.03866212633045</v>
      </c>
      <c r="V148" s="72">
        <f t="shared" si="262"/>
        <v>7.4942657902343418E-2</v>
      </c>
      <c r="W148" s="72">
        <f t="shared" si="263"/>
        <v>0.58687296050382753</v>
      </c>
      <c r="X148" s="72">
        <f t="shared" si="141"/>
        <v>1.048808872991692</v>
      </c>
      <c r="Y148" s="72">
        <f t="shared" si="142"/>
        <v>2.7980732258969936</v>
      </c>
      <c r="Z148" s="72">
        <f t="shared" si="264"/>
        <v>769.13999466336668</v>
      </c>
      <c r="AA148" s="72">
        <f t="shared" si="265"/>
        <v>370.68017413829148</v>
      </c>
      <c r="AB148" s="72">
        <f t="shared" si="143"/>
        <v>7.4853592468864097E-2</v>
      </c>
      <c r="AC148" s="72">
        <f t="shared" si="144"/>
        <v>0.58579875106776824</v>
      </c>
      <c r="AD148" s="72">
        <f t="shared" si="145"/>
        <v>1.0489099701435547</v>
      </c>
      <c r="AE148" s="72">
        <f t="shared" si="146"/>
        <v>2.8008343304271546</v>
      </c>
      <c r="AF148" s="72">
        <f t="shared" si="147"/>
        <v>768.67629048641709</v>
      </c>
      <c r="AG148" s="72">
        <f t="shared" si="148"/>
        <v>370.66409873098871</v>
      </c>
      <c r="AH148" s="72">
        <f t="shared" si="149"/>
        <v>7.4849597021932446E-2</v>
      </c>
      <c r="AI148" s="72">
        <f t="shared" si="150"/>
        <v>0.58575057856236568</v>
      </c>
      <c r="AJ148" s="72">
        <f t="shared" si="151"/>
        <v>1.048914510092924</v>
      </c>
      <c r="AK148" s="72">
        <f t="shared" si="152"/>
        <v>2.800958262310254</v>
      </c>
      <c r="AL148" s="72">
        <f t="shared" si="153"/>
        <v>768.65545699258143</v>
      </c>
      <c r="AM148" s="72">
        <f t="shared" si="154"/>
        <v>370.66337630256976</v>
      </c>
      <c r="AN148" s="72">
        <f t="shared" si="155"/>
        <v>7.4849417463513646E-2</v>
      </c>
      <c r="AO148" s="72">
        <f t="shared" si="156"/>
        <v>0.5857484136860388</v>
      </c>
      <c r="AP148" s="72">
        <f t="shared" si="157"/>
        <v>1.0489147141313082</v>
      </c>
      <c r="AQ148" s="72">
        <f t="shared" si="158"/>
        <v>2.8009638320435393</v>
      </c>
      <c r="AR148" s="72">
        <f t="shared" si="159"/>
        <v>768.65452065520003</v>
      </c>
      <c r="AS148" s="72">
        <f t="shared" si="160"/>
        <v>370.66334383348124</v>
      </c>
      <c r="AT148" s="72">
        <f t="shared" si="161"/>
        <v>7.4849409393367733E-2</v>
      </c>
      <c r="AU148" s="72">
        <f t="shared" si="162"/>
        <v>0.58574831638703106</v>
      </c>
      <c r="AV148" s="72">
        <f t="shared" si="163"/>
        <v>1.0489147233017111</v>
      </c>
      <c r="AW148" s="72">
        <f t="shared" si="164"/>
        <v>2.8009640823721584</v>
      </c>
      <c r="AX148" s="72">
        <f t="shared" si="165"/>
        <v>768.65447857194522</v>
      </c>
      <c r="AY148" s="72">
        <f t="shared" si="166"/>
        <v>370.6633423741722</v>
      </c>
      <c r="AZ148" s="72">
        <f t="shared" si="167"/>
        <v>7.4849409030658523E-2</v>
      </c>
      <c r="BA148" s="72">
        <f t="shared" si="168"/>
        <v>0.58574831201396949</v>
      </c>
      <c r="BB148" s="72">
        <f t="shared" si="169"/>
        <v>1.0489147237138707</v>
      </c>
      <c r="BC148" s="72">
        <f t="shared" si="170"/>
        <v>2.8009640936230711</v>
      </c>
      <c r="BD148" s="72">
        <f t="shared" si="171"/>
        <v>768.65447668053139</v>
      </c>
      <c r="BE148" s="72">
        <f t="shared" si="172"/>
        <v>370.66334230858422</v>
      </c>
      <c r="BF148" s="72">
        <f t="shared" si="173"/>
        <v>7.4849409014356716E-2</v>
      </c>
      <c r="BG148" s="72">
        <f t="shared" si="174"/>
        <v>0.58574831181742415</v>
      </c>
      <c r="BH148" s="72">
        <f t="shared" si="175"/>
        <v>1.0489147237323952</v>
      </c>
      <c r="BI148" s="72">
        <f t="shared" si="176"/>
        <v>2.8009640941287377</v>
      </c>
      <c r="BJ148" s="72">
        <f t="shared" si="177"/>
        <v>768.65447659552274</v>
      </c>
      <c r="BK148" s="72">
        <f t="shared" si="178"/>
        <v>370.66334230563632</v>
      </c>
      <c r="BL148" s="72">
        <f t="shared" si="179"/>
        <v>7.4849409013624024E-2</v>
      </c>
      <c r="BM148" s="72">
        <f t="shared" si="180"/>
        <v>0.58574831180859033</v>
      </c>
      <c r="BN148" s="72">
        <f t="shared" si="181"/>
        <v>1.0489147237332277</v>
      </c>
      <c r="BO148" s="72">
        <f t="shared" si="182"/>
        <v>2.8009640941514653</v>
      </c>
      <c r="BP148" s="72">
        <f t="shared" si="183"/>
        <v>768.6544765917015</v>
      </c>
      <c r="BQ148" s="72">
        <f t="shared" si="184"/>
        <v>370.66334230550387</v>
      </c>
      <c r="BR148" s="72">
        <f t="shared" si="185"/>
        <v>7.484940901359112E-2</v>
      </c>
      <c r="BS148" s="72">
        <f t="shared" si="186"/>
        <v>0.58574831180819331</v>
      </c>
      <c r="BT148" s="72">
        <f t="shared" si="187"/>
        <v>1.0489147237332652</v>
      </c>
      <c r="BU148" s="72">
        <f t="shared" si="188"/>
        <v>2.8009640941524871</v>
      </c>
      <c r="BV148" s="72">
        <f t="shared" si="189"/>
        <v>768.65447659153006</v>
      </c>
      <c r="BW148" s="72">
        <f t="shared" si="190"/>
        <v>370.66334230549785</v>
      </c>
      <c r="BX148" s="72">
        <f t="shared" si="191"/>
        <v>7.4849409013589607E-2</v>
      </c>
      <c r="BY148" s="72">
        <f t="shared" si="192"/>
        <v>0.58574831180817521</v>
      </c>
      <c r="BZ148" s="72">
        <f t="shared" si="193"/>
        <v>1.0489147237332668</v>
      </c>
      <c r="CA148" s="72">
        <f t="shared" si="194"/>
        <v>2.8009640941525338</v>
      </c>
      <c r="CB148" s="72">
        <f t="shared" si="195"/>
        <v>768.65447659152244</v>
      </c>
      <c r="CC148" s="72">
        <f t="shared" si="196"/>
        <v>370.66334230549762</v>
      </c>
      <c r="CD148" s="72">
        <f t="shared" si="197"/>
        <v>7.4849409013589552E-2</v>
      </c>
      <c r="CE148" s="72">
        <f t="shared" si="198"/>
        <v>0.58574831180817455</v>
      </c>
      <c r="CF148" s="72">
        <f t="shared" si="199"/>
        <v>1.048914723733267</v>
      </c>
      <c r="CG148" s="72">
        <f t="shared" si="200"/>
        <v>2.8009640941525347</v>
      </c>
      <c r="CH148" s="72">
        <f t="shared" si="201"/>
        <v>768.65447659152198</v>
      </c>
      <c r="CI148" s="72">
        <f t="shared" si="202"/>
        <v>370.66334230549762</v>
      </c>
      <c r="CJ148" s="72">
        <f t="shared" si="203"/>
        <v>7.4849409013589552E-2</v>
      </c>
      <c r="CK148" s="72">
        <f t="shared" si="204"/>
        <v>0.58574831180817455</v>
      </c>
      <c r="CL148" s="72">
        <f t="shared" si="205"/>
        <v>1.048914723733267</v>
      </c>
      <c r="CM148" s="72">
        <f t="shared" si="206"/>
        <v>2.8009640941525347</v>
      </c>
      <c r="CN148" s="72">
        <f t="shared" si="207"/>
        <v>768.65447659152198</v>
      </c>
      <c r="CO148" s="72">
        <f t="shared" si="208"/>
        <v>370.66334230549762</v>
      </c>
      <c r="CP148" s="72">
        <f t="shared" si="209"/>
        <v>7.4849409013589552E-2</v>
      </c>
      <c r="CQ148" s="72">
        <f t="shared" si="210"/>
        <v>0.58574831180817455</v>
      </c>
      <c r="CR148" s="72">
        <f t="shared" si="211"/>
        <v>1.048914723733267</v>
      </c>
      <c r="CS148" s="72">
        <f t="shared" si="212"/>
        <v>2.8009640941525347</v>
      </c>
      <c r="CT148" s="72">
        <f t="shared" si="213"/>
        <v>768.65447659152198</v>
      </c>
      <c r="CU148" s="72">
        <f t="shared" si="214"/>
        <v>370.66334230549762</v>
      </c>
      <c r="CV148" s="72">
        <f t="shared" si="215"/>
        <v>7.4849409013589552E-2</v>
      </c>
      <c r="CW148" s="72">
        <f t="shared" si="216"/>
        <v>0.58574831180817455</v>
      </c>
      <c r="CX148" s="72">
        <f t="shared" si="217"/>
        <v>1.048914723733267</v>
      </c>
      <c r="CY148" s="72">
        <f t="shared" si="218"/>
        <v>2.8009640941525347</v>
      </c>
      <c r="CZ148" s="72">
        <f t="shared" si="219"/>
        <v>768.65447659152198</v>
      </c>
      <c r="DA148" s="72">
        <f t="shared" si="220"/>
        <v>370.66334230549762</v>
      </c>
      <c r="DB148" s="72">
        <f t="shared" si="221"/>
        <v>7.4849409013589552E-2</v>
      </c>
      <c r="DC148" s="72">
        <f t="shared" si="222"/>
        <v>0.58574831180817455</v>
      </c>
      <c r="DD148" s="72">
        <f t="shared" si="223"/>
        <v>1.048914723733267</v>
      </c>
      <c r="DE148" s="72">
        <f t="shared" si="224"/>
        <v>2.8009640941525347</v>
      </c>
      <c r="DF148" s="72">
        <f t="shared" si="225"/>
        <v>768.65447659152198</v>
      </c>
      <c r="DG148" s="72">
        <f t="shared" si="226"/>
        <v>370.66334230549762</v>
      </c>
      <c r="DH148" s="72">
        <f t="shared" si="227"/>
        <v>7.4849409013589552E-2</v>
      </c>
      <c r="DI148" s="72">
        <f t="shared" si="228"/>
        <v>0.58574831180817455</v>
      </c>
      <c r="DJ148" s="72">
        <f t="shared" si="229"/>
        <v>1.048914723733267</v>
      </c>
      <c r="DK148" s="72">
        <f t="shared" si="230"/>
        <v>2.8009640941525347</v>
      </c>
      <c r="DL148" s="72">
        <f t="shared" si="231"/>
        <v>768.65447659152198</v>
      </c>
      <c r="DM148" s="72">
        <f t="shared" si="232"/>
        <v>370.66334230549762</v>
      </c>
      <c r="DN148" s="72">
        <f t="shared" si="233"/>
        <v>7.4849409013589552E-2</v>
      </c>
      <c r="DO148" s="72">
        <f t="shared" si="234"/>
        <v>0.58574831180817455</v>
      </c>
      <c r="DP148" s="72">
        <f t="shared" si="235"/>
        <v>1.048914723733267</v>
      </c>
      <c r="DQ148" s="72">
        <f t="shared" si="236"/>
        <v>2.8009640941525347</v>
      </c>
      <c r="DR148" s="72">
        <f t="shared" si="237"/>
        <v>768.65447659152198</v>
      </c>
      <c r="DS148" s="72">
        <f t="shared" si="238"/>
        <v>370.66334230549762</v>
      </c>
      <c r="DT148" s="72">
        <f t="shared" si="239"/>
        <v>7.4849409013589552E-2</v>
      </c>
      <c r="DU148" s="72">
        <f t="shared" si="240"/>
        <v>0.58574831180817455</v>
      </c>
      <c r="DV148" s="72">
        <f t="shared" si="241"/>
        <v>1.048914723733267</v>
      </c>
      <c r="DW148" s="72">
        <f t="shared" si="242"/>
        <v>2.8009640941525347</v>
      </c>
      <c r="DX148" s="72">
        <f t="shared" si="243"/>
        <v>768.65447659152198</v>
      </c>
      <c r="DY148" s="72">
        <f t="shared" si="244"/>
        <v>370.66334230549762</v>
      </c>
      <c r="DZ148" s="72">
        <f t="shared" si="245"/>
        <v>7.4849409013589552E-2</v>
      </c>
      <c r="EA148" s="72">
        <f t="shared" si="246"/>
        <v>0.58574831180817455</v>
      </c>
      <c r="EB148" s="72">
        <f t="shared" si="247"/>
        <v>1.048914723733267</v>
      </c>
      <c r="EC148" s="72">
        <f t="shared" si="248"/>
        <v>2.8009640941525347</v>
      </c>
      <c r="ED148" s="72">
        <f t="shared" si="249"/>
        <v>768.65447659152198</v>
      </c>
      <c r="EE148" s="72">
        <f t="shared" si="250"/>
        <v>370.66334230549762</v>
      </c>
      <c r="EF148" s="72">
        <f t="shared" si="251"/>
        <v>7.4849409013589552E-2</v>
      </c>
      <c r="EG148" s="72">
        <f t="shared" si="252"/>
        <v>0.58574831180817455</v>
      </c>
      <c r="EH148" s="72">
        <f t="shared" si="253"/>
        <v>1.048914723733267</v>
      </c>
      <c r="EI148" s="72">
        <f t="shared" si="254"/>
        <v>2.8009640941525347</v>
      </c>
      <c r="EJ148" s="72">
        <f t="shared" si="255"/>
        <v>0.6236115855659774</v>
      </c>
      <c r="EK148" s="72">
        <f t="shared" si="256"/>
        <v>207.52401614989577</v>
      </c>
      <c r="EL148" s="71"/>
      <c r="EM148" s="71"/>
      <c r="EN148" s="71"/>
    </row>
    <row r="149" spans="14:144" x14ac:dyDescent="0.3">
      <c r="N149" s="73">
        <v>0.81</v>
      </c>
      <c r="O149" s="72">
        <f t="shared" si="257"/>
        <v>379.40963758917439</v>
      </c>
      <c r="P149" s="72">
        <f t="shared" si="258"/>
        <v>7.7003592010130073E-2</v>
      </c>
      <c r="Q149" s="72">
        <f t="shared" si="259"/>
        <v>0.6119217473485753</v>
      </c>
      <c r="R149" s="72">
        <f t="shared" si="139"/>
        <v>1.0418460366438012</v>
      </c>
      <c r="S149" s="72">
        <f t="shared" si="140"/>
        <v>2.7860764401269305</v>
      </c>
      <c r="T149" s="72">
        <f t="shared" si="260"/>
        <v>784.89826705650285</v>
      </c>
      <c r="U149" s="72">
        <f t="shared" si="261"/>
        <v>371.22182589816134</v>
      </c>
      <c r="V149" s="72">
        <f t="shared" si="262"/>
        <v>7.4988138897232701E-2</v>
      </c>
      <c r="W149" s="72">
        <f t="shared" si="263"/>
        <v>0.5874217686402865</v>
      </c>
      <c r="X149" s="72">
        <f t="shared" si="141"/>
        <v>1.0438749368312203</v>
      </c>
      <c r="Y149" s="72">
        <f t="shared" si="142"/>
        <v>2.8510591983259395</v>
      </c>
      <c r="Z149" s="72">
        <f t="shared" si="264"/>
        <v>774.79183841630845</v>
      </c>
      <c r="AA149" s="72">
        <f t="shared" si="265"/>
        <v>370.87547549546821</v>
      </c>
      <c r="AB149" s="72">
        <f t="shared" si="143"/>
        <v>7.4902122814852451E-2</v>
      </c>
      <c r="AC149" s="72">
        <f t="shared" si="144"/>
        <v>0.58638398516692636</v>
      </c>
      <c r="AD149" s="72">
        <f t="shared" si="145"/>
        <v>1.0439636281958495</v>
      </c>
      <c r="AE149" s="72">
        <f t="shared" si="146"/>
        <v>2.8538707475314729</v>
      </c>
      <c r="AF149" s="72">
        <f t="shared" si="147"/>
        <v>774.34540945764354</v>
      </c>
      <c r="AG149" s="72">
        <f t="shared" si="148"/>
        <v>370.8600913763795</v>
      </c>
      <c r="AH149" s="72">
        <f t="shared" si="149"/>
        <v>7.4898300735782186E-2</v>
      </c>
      <c r="AI149" s="72">
        <f t="shared" si="150"/>
        <v>0.58633788675206255</v>
      </c>
      <c r="AJ149" s="72">
        <f t="shared" si="151"/>
        <v>1.0439675732242657</v>
      </c>
      <c r="AK149" s="72">
        <f t="shared" si="152"/>
        <v>2.8539957499963893</v>
      </c>
      <c r="AL149" s="72">
        <f t="shared" si="153"/>
        <v>774.32554301651544</v>
      </c>
      <c r="AM149" s="72">
        <f t="shared" si="154"/>
        <v>370.85940660267295</v>
      </c>
      <c r="AN149" s="72">
        <f t="shared" si="155"/>
        <v>7.4898130605605309E-2</v>
      </c>
      <c r="AO149" s="72">
        <f t="shared" si="156"/>
        <v>0.58633583482735663</v>
      </c>
      <c r="AP149" s="72">
        <f t="shared" si="157"/>
        <v>1.0439677488352883</v>
      </c>
      <c r="AQ149" s="72">
        <f t="shared" si="158"/>
        <v>2.8540013143087055</v>
      </c>
      <c r="AR149" s="72">
        <f t="shared" si="159"/>
        <v>774.32465865352378</v>
      </c>
      <c r="AS149" s="72">
        <f t="shared" si="160"/>
        <v>370.85937611934958</v>
      </c>
      <c r="AT149" s="72">
        <f t="shared" si="161"/>
        <v>7.4898123032100375E-2</v>
      </c>
      <c r="AU149" s="72">
        <f t="shared" si="162"/>
        <v>0.58633574348405582</v>
      </c>
      <c r="AV149" s="72">
        <f t="shared" si="163"/>
        <v>1.0439677566527943</v>
      </c>
      <c r="AW149" s="72">
        <f t="shared" si="164"/>
        <v>2.8540015620095907</v>
      </c>
      <c r="AX149" s="72">
        <f t="shared" si="165"/>
        <v>774.32461928515727</v>
      </c>
      <c r="AY149" s="72">
        <f t="shared" si="166"/>
        <v>370.85937476235119</v>
      </c>
      <c r="AZ149" s="72">
        <f t="shared" si="167"/>
        <v>7.489812269495752E-2</v>
      </c>
      <c r="BA149" s="72">
        <f t="shared" si="168"/>
        <v>0.58633573941780914</v>
      </c>
      <c r="BB149" s="72">
        <f t="shared" si="169"/>
        <v>1.043967757000799</v>
      </c>
      <c r="BC149" s="72">
        <f t="shared" si="170"/>
        <v>2.8540015730362662</v>
      </c>
      <c r="BD149" s="72">
        <f t="shared" si="171"/>
        <v>774.32461753263112</v>
      </c>
      <c r="BE149" s="72">
        <f t="shared" si="172"/>
        <v>370.8593747019429</v>
      </c>
      <c r="BF149" s="72">
        <f t="shared" si="173"/>
        <v>7.4898122679949247E-2</v>
      </c>
      <c r="BG149" s="72">
        <f t="shared" si="174"/>
        <v>0.58633573923679572</v>
      </c>
      <c r="BH149" s="72">
        <f t="shared" si="175"/>
        <v>1.0439677570162909</v>
      </c>
      <c r="BI149" s="72">
        <f t="shared" si="176"/>
        <v>2.8540015735271305</v>
      </c>
      <c r="BJ149" s="72">
        <f t="shared" si="177"/>
        <v>774.3246174546158</v>
      </c>
      <c r="BK149" s="72">
        <f t="shared" si="178"/>
        <v>370.85937469925375</v>
      </c>
      <c r="BL149" s="72">
        <f t="shared" si="179"/>
        <v>7.4898122679281129E-2</v>
      </c>
      <c r="BM149" s="72">
        <f t="shared" si="180"/>
        <v>0.58633573922873761</v>
      </c>
      <c r="BN149" s="72">
        <f t="shared" si="181"/>
        <v>1.0439677570169805</v>
      </c>
      <c r="BO149" s="72">
        <f t="shared" si="182"/>
        <v>2.8540015735489823</v>
      </c>
      <c r="BP149" s="72">
        <f t="shared" si="183"/>
        <v>774.32461745114222</v>
      </c>
      <c r="BQ149" s="72">
        <f t="shared" si="184"/>
        <v>370.85937469913404</v>
      </c>
      <c r="BR149" s="72">
        <f t="shared" si="185"/>
        <v>7.4898122679251389E-2</v>
      </c>
      <c r="BS149" s="72">
        <f t="shared" si="186"/>
        <v>0.58633573922837889</v>
      </c>
      <c r="BT149" s="72">
        <f t="shared" si="187"/>
        <v>1.0439677570170112</v>
      </c>
      <c r="BU149" s="72">
        <f t="shared" si="188"/>
        <v>2.8540015735499544</v>
      </c>
      <c r="BV149" s="72">
        <f t="shared" si="189"/>
        <v>774.32461745098828</v>
      </c>
      <c r="BW149" s="72">
        <f t="shared" si="190"/>
        <v>370.85937469912869</v>
      </c>
      <c r="BX149" s="72">
        <f t="shared" si="191"/>
        <v>7.4898122679250057E-2</v>
      </c>
      <c r="BY149" s="72">
        <f t="shared" si="192"/>
        <v>0.58633573922836302</v>
      </c>
      <c r="BZ149" s="72">
        <f t="shared" si="193"/>
        <v>1.0439677570170127</v>
      </c>
      <c r="CA149" s="72">
        <f t="shared" si="194"/>
        <v>2.8540015735499975</v>
      </c>
      <c r="CB149" s="72">
        <f t="shared" si="195"/>
        <v>774.32461745098124</v>
      </c>
      <c r="CC149" s="72">
        <f t="shared" si="196"/>
        <v>370.85937469912847</v>
      </c>
      <c r="CD149" s="72">
        <f t="shared" si="197"/>
        <v>7.4898122679250015E-2</v>
      </c>
      <c r="CE149" s="72">
        <f t="shared" si="198"/>
        <v>0.58633573922836224</v>
      </c>
      <c r="CF149" s="72">
        <f t="shared" si="199"/>
        <v>1.0439677570170127</v>
      </c>
      <c r="CG149" s="72">
        <f t="shared" si="200"/>
        <v>2.8540015735499997</v>
      </c>
      <c r="CH149" s="72">
        <f t="shared" si="201"/>
        <v>774.32461745098055</v>
      </c>
      <c r="CI149" s="72">
        <f t="shared" si="202"/>
        <v>370.85937469912835</v>
      </c>
      <c r="CJ149" s="72">
        <f t="shared" si="203"/>
        <v>7.4898122679249987E-2</v>
      </c>
      <c r="CK149" s="72">
        <f t="shared" si="204"/>
        <v>0.58633573922836191</v>
      </c>
      <c r="CL149" s="72">
        <f t="shared" si="205"/>
        <v>1.0439677570170127</v>
      </c>
      <c r="CM149" s="72">
        <f t="shared" si="206"/>
        <v>2.8540015735500006</v>
      </c>
      <c r="CN149" s="72">
        <f t="shared" si="207"/>
        <v>774.32461745098078</v>
      </c>
      <c r="CO149" s="72">
        <f t="shared" si="208"/>
        <v>370.85937469912847</v>
      </c>
      <c r="CP149" s="72">
        <f t="shared" si="209"/>
        <v>7.4898122679250015E-2</v>
      </c>
      <c r="CQ149" s="72">
        <f t="shared" si="210"/>
        <v>0.58633573922836224</v>
      </c>
      <c r="CR149" s="72">
        <f t="shared" si="211"/>
        <v>1.0439677570170127</v>
      </c>
      <c r="CS149" s="72">
        <f t="shared" si="212"/>
        <v>2.8540015735499997</v>
      </c>
      <c r="CT149" s="72">
        <f t="shared" si="213"/>
        <v>774.32461745098055</v>
      </c>
      <c r="CU149" s="72">
        <f t="shared" si="214"/>
        <v>370.85937469912835</v>
      </c>
      <c r="CV149" s="72">
        <f t="shared" si="215"/>
        <v>7.4898122679249987E-2</v>
      </c>
      <c r="CW149" s="72">
        <f t="shared" si="216"/>
        <v>0.58633573922836191</v>
      </c>
      <c r="CX149" s="72">
        <f t="shared" si="217"/>
        <v>1.0439677570170127</v>
      </c>
      <c r="CY149" s="72">
        <f t="shared" si="218"/>
        <v>2.8540015735500006</v>
      </c>
      <c r="CZ149" s="72">
        <f t="shared" si="219"/>
        <v>774.32461745098078</v>
      </c>
      <c r="DA149" s="72">
        <f t="shared" si="220"/>
        <v>370.85937469912847</v>
      </c>
      <c r="DB149" s="72">
        <f t="shared" si="221"/>
        <v>7.4898122679250015E-2</v>
      </c>
      <c r="DC149" s="72">
        <f t="shared" si="222"/>
        <v>0.58633573922836224</v>
      </c>
      <c r="DD149" s="72">
        <f t="shared" si="223"/>
        <v>1.0439677570170127</v>
      </c>
      <c r="DE149" s="72">
        <f t="shared" si="224"/>
        <v>2.8540015735499997</v>
      </c>
      <c r="DF149" s="72">
        <f t="shared" si="225"/>
        <v>774.32461745098055</v>
      </c>
      <c r="DG149" s="72">
        <f t="shared" si="226"/>
        <v>370.85937469912835</v>
      </c>
      <c r="DH149" s="72">
        <f t="shared" si="227"/>
        <v>7.4898122679249987E-2</v>
      </c>
      <c r="DI149" s="72">
        <f t="shared" si="228"/>
        <v>0.58633573922836191</v>
      </c>
      <c r="DJ149" s="72">
        <f t="shared" si="229"/>
        <v>1.0439677570170127</v>
      </c>
      <c r="DK149" s="72">
        <f t="shared" si="230"/>
        <v>2.8540015735500006</v>
      </c>
      <c r="DL149" s="72">
        <f t="shared" si="231"/>
        <v>774.32461745098078</v>
      </c>
      <c r="DM149" s="72">
        <f t="shared" si="232"/>
        <v>370.85937469912847</v>
      </c>
      <c r="DN149" s="72">
        <f t="shared" si="233"/>
        <v>7.4898122679250015E-2</v>
      </c>
      <c r="DO149" s="72">
        <f t="shared" si="234"/>
        <v>0.58633573922836224</v>
      </c>
      <c r="DP149" s="72">
        <f t="shared" si="235"/>
        <v>1.0439677570170127</v>
      </c>
      <c r="DQ149" s="72">
        <f t="shared" si="236"/>
        <v>2.8540015735499997</v>
      </c>
      <c r="DR149" s="72">
        <f t="shared" si="237"/>
        <v>774.32461745098055</v>
      </c>
      <c r="DS149" s="72">
        <f t="shared" si="238"/>
        <v>370.85937469912835</v>
      </c>
      <c r="DT149" s="72">
        <f t="shared" si="239"/>
        <v>7.4898122679249987E-2</v>
      </c>
      <c r="DU149" s="72">
        <f t="shared" si="240"/>
        <v>0.58633573922836191</v>
      </c>
      <c r="DV149" s="72">
        <f t="shared" si="241"/>
        <v>1.0439677570170127</v>
      </c>
      <c r="DW149" s="72">
        <f t="shared" si="242"/>
        <v>2.8540015735500006</v>
      </c>
      <c r="DX149" s="72">
        <f t="shared" si="243"/>
        <v>774.32461745098078</v>
      </c>
      <c r="DY149" s="72">
        <f t="shared" si="244"/>
        <v>370.85937469912847</v>
      </c>
      <c r="DZ149" s="72">
        <f t="shared" si="245"/>
        <v>7.4898122679250015E-2</v>
      </c>
      <c r="EA149" s="72">
        <f t="shared" si="246"/>
        <v>0.58633573922836224</v>
      </c>
      <c r="EB149" s="72">
        <f t="shared" si="247"/>
        <v>1.0439677570170127</v>
      </c>
      <c r="EC149" s="72">
        <f t="shared" si="248"/>
        <v>2.8540015735499997</v>
      </c>
      <c r="ED149" s="72">
        <f t="shared" si="249"/>
        <v>774.32461745098055</v>
      </c>
      <c r="EE149" s="72">
        <f t="shared" si="250"/>
        <v>370.85937469912835</v>
      </c>
      <c r="EF149" s="72">
        <f t="shared" si="251"/>
        <v>7.4898122679249987E-2</v>
      </c>
      <c r="EG149" s="72">
        <f t="shared" si="252"/>
        <v>0.58633573922836191</v>
      </c>
      <c r="EH149" s="72">
        <f t="shared" si="253"/>
        <v>1.0439677570170127</v>
      </c>
      <c r="EI149" s="72">
        <f t="shared" si="254"/>
        <v>2.8540015735500006</v>
      </c>
      <c r="EJ149" s="72">
        <f t="shared" si="255"/>
        <v>0.63306458185308445</v>
      </c>
      <c r="EK149" s="72">
        <f t="shared" si="256"/>
        <v>207.87687445843108</v>
      </c>
      <c r="EL149" s="71"/>
      <c r="EM149" s="71"/>
      <c r="EN149" s="71"/>
    </row>
    <row r="150" spans="14:144" x14ac:dyDescent="0.3">
      <c r="N150" s="73">
        <v>0.82</v>
      </c>
      <c r="O150" s="72">
        <f t="shared" si="257"/>
        <v>379.37739128006683</v>
      </c>
      <c r="P150" s="72">
        <f t="shared" si="258"/>
        <v>7.6995722074055431E-2</v>
      </c>
      <c r="Q150" s="72">
        <f t="shared" si="259"/>
        <v>0.61182539807370528</v>
      </c>
      <c r="R150" s="72">
        <f t="shared" si="139"/>
        <v>1.0374446349848938</v>
      </c>
      <c r="S150" s="72">
        <f t="shared" si="140"/>
        <v>2.8388733078553345</v>
      </c>
      <c r="T150" s="72">
        <f t="shared" si="260"/>
        <v>790.66358700950366</v>
      </c>
      <c r="U150" s="72">
        <f t="shared" si="261"/>
        <v>371.41777779388394</v>
      </c>
      <c r="V150" s="72">
        <f t="shared" si="262"/>
        <v>7.5036776130713093E-2</v>
      </c>
      <c r="W150" s="72">
        <f t="shared" si="263"/>
        <v>0.58800886149977061</v>
      </c>
      <c r="X150" s="72">
        <f t="shared" si="141"/>
        <v>1.0392268591477154</v>
      </c>
      <c r="Y150" s="72">
        <f t="shared" si="142"/>
        <v>2.9054306108212065</v>
      </c>
      <c r="Z150" s="72">
        <f t="shared" si="264"/>
        <v>780.8784067745745</v>
      </c>
      <c r="AA150" s="72">
        <f t="shared" si="265"/>
        <v>371.08450252767761</v>
      </c>
      <c r="AB150" s="72">
        <f t="shared" si="143"/>
        <v>7.495404205497036E-2</v>
      </c>
      <c r="AC150" s="72">
        <f t="shared" si="144"/>
        <v>0.58701031342251164</v>
      </c>
      <c r="AD150" s="72">
        <f t="shared" si="145"/>
        <v>1.0393039388719814</v>
      </c>
      <c r="AE150" s="72">
        <f t="shared" si="146"/>
        <v>2.9082817856802317</v>
      </c>
      <c r="AF150" s="72">
        <f t="shared" si="147"/>
        <v>780.45093402675741</v>
      </c>
      <c r="AG150" s="72">
        <f t="shared" si="148"/>
        <v>371.06986561469239</v>
      </c>
      <c r="AH150" s="72">
        <f t="shared" si="149"/>
        <v>7.4950407194706054E-2</v>
      </c>
      <c r="AI150" s="72">
        <f t="shared" si="150"/>
        <v>0.58696645661234159</v>
      </c>
      <c r="AJ150" s="72">
        <f t="shared" si="151"/>
        <v>1.0393073287447923</v>
      </c>
      <c r="AK150" s="72">
        <f t="shared" si="152"/>
        <v>2.9084071249857377</v>
      </c>
      <c r="AL150" s="72">
        <f t="shared" si="153"/>
        <v>780.43212610211742</v>
      </c>
      <c r="AM150" s="72">
        <f t="shared" si="154"/>
        <v>371.06922147024784</v>
      </c>
      <c r="AN150" s="72">
        <f t="shared" si="155"/>
        <v>7.4950247228448452E-2</v>
      </c>
      <c r="AO150" s="72">
        <f t="shared" si="156"/>
        <v>0.58696452654811282</v>
      </c>
      <c r="AP150" s="72">
        <f t="shared" si="157"/>
        <v>1.0393074779360603</v>
      </c>
      <c r="AQ150" s="72">
        <f t="shared" si="158"/>
        <v>2.9084126411777724</v>
      </c>
      <c r="AR150" s="72">
        <f t="shared" si="159"/>
        <v>780.43129833303919</v>
      </c>
      <c r="AS150" s="72">
        <f t="shared" si="160"/>
        <v>371.06919312005289</v>
      </c>
      <c r="AT150" s="72">
        <f t="shared" si="161"/>
        <v>7.4950240187981396E-2</v>
      </c>
      <c r="AU150" s="72">
        <f t="shared" si="162"/>
        <v>0.5869644416017894</v>
      </c>
      <c r="AV150" s="72">
        <f t="shared" si="163"/>
        <v>1.0393074845023091</v>
      </c>
      <c r="AW150" s="72">
        <f t="shared" si="164"/>
        <v>2.9084128839578063</v>
      </c>
      <c r="AX150" s="72">
        <f t="shared" si="165"/>
        <v>780.43126190099747</v>
      </c>
      <c r="AY150" s="72">
        <f t="shared" si="166"/>
        <v>371.06919187229437</v>
      </c>
      <c r="AZ150" s="72">
        <f t="shared" si="167"/>
        <v>7.4950239878113917E-2</v>
      </c>
      <c r="BA150" s="72">
        <f t="shared" si="168"/>
        <v>0.58696443786310248</v>
      </c>
      <c r="BB150" s="72">
        <f t="shared" si="169"/>
        <v>1.0393074847913053</v>
      </c>
      <c r="BC150" s="72">
        <f t="shared" si="170"/>
        <v>2.9084128946431251</v>
      </c>
      <c r="BD150" s="72">
        <f t="shared" si="171"/>
        <v>780.43126029753762</v>
      </c>
      <c r="BE150" s="72">
        <f t="shared" si="172"/>
        <v>371.0691918173776</v>
      </c>
      <c r="BF150" s="72">
        <f t="shared" si="173"/>
        <v>7.4950239864475937E-2</v>
      </c>
      <c r="BG150" s="72">
        <f t="shared" si="174"/>
        <v>0.58696443769855433</v>
      </c>
      <c r="BH150" s="72">
        <f t="shared" si="175"/>
        <v>1.0393074848040247</v>
      </c>
      <c r="BI150" s="72">
        <f t="shared" si="176"/>
        <v>2.9084128951134098</v>
      </c>
      <c r="BJ150" s="72">
        <f t="shared" si="177"/>
        <v>780.43126022696629</v>
      </c>
      <c r="BK150" s="72">
        <f t="shared" si="178"/>
        <v>371.06919181496062</v>
      </c>
      <c r="BL150" s="72">
        <f t="shared" si="179"/>
        <v>7.4950239863875695E-2</v>
      </c>
      <c r="BM150" s="72">
        <f t="shared" si="180"/>
        <v>0.58696443769131224</v>
      </c>
      <c r="BN150" s="72">
        <f t="shared" si="181"/>
        <v>1.0393074848045842</v>
      </c>
      <c r="BO150" s="72">
        <f t="shared" si="182"/>
        <v>2.9084128951341079</v>
      </c>
      <c r="BP150" s="72">
        <f t="shared" si="183"/>
        <v>780.43126022386036</v>
      </c>
      <c r="BQ150" s="72">
        <f t="shared" si="184"/>
        <v>371.06919181485421</v>
      </c>
      <c r="BR150" s="72">
        <f t="shared" si="185"/>
        <v>7.4950239863849258E-2</v>
      </c>
      <c r="BS150" s="72">
        <f t="shared" si="186"/>
        <v>0.58696443769099327</v>
      </c>
      <c r="BT150" s="72">
        <f t="shared" si="187"/>
        <v>1.0393074848046091</v>
      </c>
      <c r="BU150" s="72">
        <f t="shared" si="188"/>
        <v>2.9084128951350201</v>
      </c>
      <c r="BV150" s="72">
        <f t="shared" si="189"/>
        <v>780.43126022372337</v>
      </c>
      <c r="BW150" s="72">
        <f t="shared" si="190"/>
        <v>371.06919181484955</v>
      </c>
      <c r="BX150" s="72">
        <f t="shared" si="191"/>
        <v>7.495023986384812E-2</v>
      </c>
      <c r="BY150" s="72">
        <f t="shared" si="192"/>
        <v>0.58696443769097928</v>
      </c>
      <c r="BZ150" s="72">
        <f t="shared" si="193"/>
        <v>1.0393074848046102</v>
      </c>
      <c r="CA150" s="72">
        <f t="shared" si="194"/>
        <v>2.9084128951350592</v>
      </c>
      <c r="CB150" s="72">
        <f t="shared" si="195"/>
        <v>780.43126022371757</v>
      </c>
      <c r="CC150" s="72">
        <f t="shared" si="196"/>
        <v>371.06919181484932</v>
      </c>
      <c r="CD150" s="72">
        <f t="shared" si="197"/>
        <v>7.4950239863848064E-2</v>
      </c>
      <c r="CE150" s="72">
        <f t="shared" si="198"/>
        <v>0.58696443769097861</v>
      </c>
      <c r="CF150" s="72">
        <f t="shared" si="199"/>
        <v>1.0393074848046102</v>
      </c>
      <c r="CG150" s="72">
        <f t="shared" si="200"/>
        <v>2.9084128951350618</v>
      </c>
      <c r="CH150" s="72">
        <f t="shared" si="201"/>
        <v>780.43126022371689</v>
      </c>
      <c r="CI150" s="72">
        <f t="shared" si="202"/>
        <v>371.06919181484932</v>
      </c>
      <c r="CJ150" s="72">
        <f t="shared" si="203"/>
        <v>7.4950239863848064E-2</v>
      </c>
      <c r="CK150" s="72">
        <f t="shared" si="204"/>
        <v>0.58696443769097861</v>
      </c>
      <c r="CL150" s="72">
        <f t="shared" si="205"/>
        <v>1.0393074848046102</v>
      </c>
      <c r="CM150" s="72">
        <f t="shared" si="206"/>
        <v>2.9084128951350618</v>
      </c>
      <c r="CN150" s="72">
        <f t="shared" si="207"/>
        <v>780.43126022371689</v>
      </c>
      <c r="CO150" s="72">
        <f t="shared" si="208"/>
        <v>371.06919181484932</v>
      </c>
      <c r="CP150" s="72">
        <f t="shared" si="209"/>
        <v>7.4950239863848064E-2</v>
      </c>
      <c r="CQ150" s="72">
        <f t="shared" si="210"/>
        <v>0.58696443769097861</v>
      </c>
      <c r="CR150" s="72">
        <f t="shared" si="211"/>
        <v>1.0393074848046102</v>
      </c>
      <c r="CS150" s="72">
        <f t="shared" si="212"/>
        <v>2.9084128951350618</v>
      </c>
      <c r="CT150" s="72">
        <f t="shared" si="213"/>
        <v>780.43126022371689</v>
      </c>
      <c r="CU150" s="72">
        <f t="shared" si="214"/>
        <v>371.06919181484932</v>
      </c>
      <c r="CV150" s="72">
        <f t="shared" si="215"/>
        <v>7.4950239863848064E-2</v>
      </c>
      <c r="CW150" s="72">
        <f t="shared" si="216"/>
        <v>0.58696443769097861</v>
      </c>
      <c r="CX150" s="72">
        <f t="shared" si="217"/>
        <v>1.0393074848046102</v>
      </c>
      <c r="CY150" s="72">
        <f t="shared" si="218"/>
        <v>2.9084128951350618</v>
      </c>
      <c r="CZ150" s="72">
        <f t="shared" si="219"/>
        <v>780.43126022371689</v>
      </c>
      <c r="DA150" s="72">
        <f t="shared" si="220"/>
        <v>371.06919181484932</v>
      </c>
      <c r="DB150" s="72">
        <f t="shared" si="221"/>
        <v>7.4950239863848064E-2</v>
      </c>
      <c r="DC150" s="72">
        <f t="shared" si="222"/>
        <v>0.58696443769097861</v>
      </c>
      <c r="DD150" s="72">
        <f t="shared" si="223"/>
        <v>1.0393074848046102</v>
      </c>
      <c r="DE150" s="72">
        <f t="shared" si="224"/>
        <v>2.9084128951350618</v>
      </c>
      <c r="DF150" s="72">
        <f t="shared" si="225"/>
        <v>780.43126022371689</v>
      </c>
      <c r="DG150" s="72">
        <f t="shared" si="226"/>
        <v>371.06919181484932</v>
      </c>
      <c r="DH150" s="72">
        <f t="shared" si="227"/>
        <v>7.4950239863848064E-2</v>
      </c>
      <c r="DI150" s="72">
        <f t="shared" si="228"/>
        <v>0.58696443769097861</v>
      </c>
      <c r="DJ150" s="72">
        <f t="shared" si="229"/>
        <v>1.0393074848046102</v>
      </c>
      <c r="DK150" s="72">
        <f t="shared" si="230"/>
        <v>2.9084128951350618</v>
      </c>
      <c r="DL150" s="72">
        <f t="shared" si="231"/>
        <v>780.43126022371689</v>
      </c>
      <c r="DM150" s="72">
        <f t="shared" si="232"/>
        <v>371.06919181484932</v>
      </c>
      <c r="DN150" s="72">
        <f t="shared" si="233"/>
        <v>7.4950239863848064E-2</v>
      </c>
      <c r="DO150" s="72">
        <f t="shared" si="234"/>
        <v>0.58696443769097861</v>
      </c>
      <c r="DP150" s="72">
        <f t="shared" si="235"/>
        <v>1.0393074848046102</v>
      </c>
      <c r="DQ150" s="72">
        <f t="shared" si="236"/>
        <v>2.9084128951350618</v>
      </c>
      <c r="DR150" s="72">
        <f t="shared" si="237"/>
        <v>780.43126022371689</v>
      </c>
      <c r="DS150" s="72">
        <f t="shared" si="238"/>
        <v>371.06919181484932</v>
      </c>
      <c r="DT150" s="72">
        <f t="shared" si="239"/>
        <v>7.4950239863848064E-2</v>
      </c>
      <c r="DU150" s="72">
        <f t="shared" si="240"/>
        <v>0.58696443769097861</v>
      </c>
      <c r="DV150" s="72">
        <f t="shared" si="241"/>
        <v>1.0393074848046102</v>
      </c>
      <c r="DW150" s="72">
        <f t="shared" si="242"/>
        <v>2.9084128951350618</v>
      </c>
      <c r="DX150" s="72">
        <f t="shared" si="243"/>
        <v>780.43126022371689</v>
      </c>
      <c r="DY150" s="72">
        <f t="shared" si="244"/>
        <v>371.06919181484932</v>
      </c>
      <c r="DZ150" s="72">
        <f t="shared" si="245"/>
        <v>7.4950239863848064E-2</v>
      </c>
      <c r="EA150" s="72">
        <f t="shared" si="246"/>
        <v>0.58696443769097861</v>
      </c>
      <c r="EB150" s="72">
        <f t="shared" si="247"/>
        <v>1.0393074848046102</v>
      </c>
      <c r="EC150" s="72">
        <f t="shared" si="248"/>
        <v>2.9084128951350618</v>
      </c>
      <c r="ED150" s="72">
        <f t="shared" si="249"/>
        <v>780.43126022371689</v>
      </c>
      <c r="EE150" s="72">
        <f t="shared" si="250"/>
        <v>371.06919181484932</v>
      </c>
      <c r="EF150" s="72">
        <f t="shared" si="251"/>
        <v>7.4950239863848064E-2</v>
      </c>
      <c r="EG150" s="72">
        <f t="shared" si="252"/>
        <v>0.58696443769097861</v>
      </c>
      <c r="EH150" s="72">
        <f t="shared" si="253"/>
        <v>1.0393074848046102</v>
      </c>
      <c r="EI150" s="72">
        <f t="shared" si="254"/>
        <v>2.9084128951350618</v>
      </c>
      <c r="EJ150" s="72">
        <f t="shared" si="255"/>
        <v>0.64305098765043311</v>
      </c>
      <c r="EK150" s="72">
        <f t="shared" si="256"/>
        <v>208.25454526672883</v>
      </c>
      <c r="EL150" s="71"/>
      <c r="EM150" s="71"/>
      <c r="EN150" s="71"/>
    </row>
    <row r="151" spans="14:144" x14ac:dyDescent="0.3">
      <c r="N151" s="73">
        <v>0.83</v>
      </c>
      <c r="O151" s="72">
        <f t="shared" si="257"/>
        <v>379.34514497095921</v>
      </c>
      <c r="P151" s="72">
        <f t="shared" si="258"/>
        <v>7.6987851604539678E-2</v>
      </c>
      <c r="Q151" s="72">
        <f t="shared" si="259"/>
        <v>0.61172904759286473</v>
      </c>
      <c r="R151" s="72">
        <f t="shared" si="139"/>
        <v>1.0333071494625097</v>
      </c>
      <c r="S151" s="72">
        <f t="shared" si="140"/>
        <v>2.8932215118763227</v>
      </c>
      <c r="T151" s="72">
        <f t="shared" si="260"/>
        <v>796.86967957111256</v>
      </c>
      <c r="U151" s="72">
        <f t="shared" si="261"/>
        <v>371.62741189729604</v>
      </c>
      <c r="V151" s="72">
        <f t="shared" si="262"/>
        <v>7.5088787507610749E-2</v>
      </c>
      <c r="W151" s="72">
        <f t="shared" si="263"/>
        <v>0.58863691082874914</v>
      </c>
      <c r="X151" s="72">
        <f t="shared" si="141"/>
        <v>1.0348593899284542</v>
      </c>
      <c r="Y151" s="72">
        <f t="shared" si="142"/>
        <v>2.9612145525449471</v>
      </c>
      <c r="Z151" s="72">
        <f t="shared" si="264"/>
        <v>787.43524512412648</v>
      </c>
      <c r="AA151" s="72">
        <f t="shared" si="265"/>
        <v>371.30819702233521</v>
      </c>
      <c r="AB151" s="72">
        <f t="shared" si="143"/>
        <v>7.5009579519873845E-2</v>
      </c>
      <c r="AC151" s="72">
        <f t="shared" si="144"/>
        <v>0.58768054986278628</v>
      </c>
      <c r="AD151" s="72">
        <f t="shared" si="145"/>
        <v>1.0349256695416602</v>
      </c>
      <c r="AE151" s="72">
        <f t="shared" si="146"/>
        <v>2.9640923443645137</v>
      </c>
      <c r="AF151" s="72">
        <f t="shared" si="147"/>
        <v>787.02848468481955</v>
      </c>
      <c r="AG151" s="72">
        <f t="shared" si="148"/>
        <v>371.29436421181811</v>
      </c>
      <c r="AH151" s="72">
        <f t="shared" si="149"/>
        <v>7.5006145944934099E-2</v>
      </c>
      <c r="AI151" s="72">
        <f t="shared" si="150"/>
        <v>0.5876391050593841</v>
      </c>
      <c r="AJ151" s="72">
        <f t="shared" si="151"/>
        <v>1.0349285455275825</v>
      </c>
      <c r="AK151" s="72">
        <f t="shared" si="152"/>
        <v>2.964217169621886</v>
      </c>
      <c r="AL151" s="72">
        <f t="shared" si="153"/>
        <v>787.01082734367185</v>
      </c>
      <c r="AM151" s="72">
        <f t="shared" si="154"/>
        <v>371.29376360179629</v>
      </c>
      <c r="AN151" s="72">
        <f t="shared" si="155"/>
        <v>7.5005996859509164E-2</v>
      </c>
      <c r="AO151" s="72">
        <f t="shared" si="156"/>
        <v>0.58763730555407123</v>
      </c>
      <c r="AP151" s="72">
        <f t="shared" si="157"/>
        <v>1.0349286704079097</v>
      </c>
      <c r="AQ151" s="72">
        <f t="shared" si="158"/>
        <v>2.9642225896637155</v>
      </c>
      <c r="AR151" s="72">
        <f t="shared" si="159"/>
        <v>787.01006061733335</v>
      </c>
      <c r="AS151" s="72">
        <f t="shared" si="160"/>
        <v>371.29373752154333</v>
      </c>
      <c r="AT151" s="72">
        <f t="shared" si="161"/>
        <v>7.5005990385777474E-2</v>
      </c>
      <c r="AU151" s="72">
        <f t="shared" si="162"/>
        <v>0.58763722741425273</v>
      </c>
      <c r="AV151" s="72">
        <f t="shared" si="163"/>
        <v>1.0349286758305942</v>
      </c>
      <c r="AW151" s="72">
        <f t="shared" si="164"/>
        <v>2.9642228250182918</v>
      </c>
      <c r="AX151" s="72">
        <f t="shared" si="165"/>
        <v>787.01002732371205</v>
      </c>
      <c r="AY151" s="72">
        <f t="shared" si="166"/>
        <v>371.29373638905793</v>
      </c>
      <c r="AZ151" s="72">
        <f t="shared" si="167"/>
        <v>7.5005990104667977E-2</v>
      </c>
      <c r="BA151" s="72">
        <f t="shared" si="168"/>
        <v>0.58763722402117979</v>
      </c>
      <c r="BB151" s="72">
        <f t="shared" si="169"/>
        <v>1.0349286760660639</v>
      </c>
      <c r="BC151" s="72">
        <f t="shared" si="170"/>
        <v>2.9642228352381177</v>
      </c>
      <c r="BD151" s="72">
        <f t="shared" si="171"/>
        <v>787.01002587799917</v>
      </c>
      <c r="BE151" s="72">
        <f t="shared" si="172"/>
        <v>371.29373633988189</v>
      </c>
      <c r="BF151" s="72">
        <f t="shared" si="173"/>
        <v>7.5005990092461339E-2</v>
      </c>
      <c r="BG151" s="72">
        <f t="shared" si="174"/>
        <v>0.58763722387384187</v>
      </c>
      <c r="BH151" s="72">
        <f t="shared" si="175"/>
        <v>1.0349286760762888</v>
      </c>
      <c r="BI151" s="72">
        <f t="shared" si="176"/>
        <v>2.9642228356818938</v>
      </c>
      <c r="BJ151" s="72">
        <f t="shared" si="177"/>
        <v>787.01002581522152</v>
      </c>
      <c r="BK151" s="72">
        <f t="shared" si="178"/>
        <v>371.29373633774651</v>
      </c>
      <c r="BL151" s="72">
        <f t="shared" si="179"/>
        <v>7.5005990091931277E-2</v>
      </c>
      <c r="BM151" s="72">
        <f t="shared" si="180"/>
        <v>0.5876372238674441</v>
      </c>
      <c r="BN151" s="72">
        <f t="shared" si="181"/>
        <v>1.0349286760767329</v>
      </c>
      <c r="BO151" s="72">
        <f t="shared" si="182"/>
        <v>2.9642228357011646</v>
      </c>
      <c r="BP151" s="72">
        <f t="shared" si="183"/>
        <v>787.01002581249543</v>
      </c>
      <c r="BQ151" s="72">
        <f t="shared" si="184"/>
        <v>371.29373633765374</v>
      </c>
      <c r="BR151" s="72">
        <f t="shared" si="185"/>
        <v>7.5005990091908253E-2</v>
      </c>
      <c r="BS151" s="72">
        <f t="shared" si="186"/>
        <v>0.58763722386716621</v>
      </c>
      <c r="BT151" s="72">
        <f t="shared" si="187"/>
        <v>1.034928676076752</v>
      </c>
      <c r="BU151" s="72">
        <f t="shared" si="188"/>
        <v>2.9642228357020008</v>
      </c>
      <c r="BV151" s="72">
        <f t="shared" si="189"/>
        <v>787.01002581237753</v>
      </c>
      <c r="BW151" s="72">
        <f t="shared" si="190"/>
        <v>371.29373633764976</v>
      </c>
      <c r="BX151" s="72">
        <f t="shared" si="191"/>
        <v>7.5005990091907268E-2</v>
      </c>
      <c r="BY151" s="72">
        <f t="shared" si="192"/>
        <v>0.58763722386715433</v>
      </c>
      <c r="BZ151" s="72">
        <f t="shared" si="193"/>
        <v>1.0349286760767529</v>
      </c>
      <c r="CA151" s="72">
        <f t="shared" si="194"/>
        <v>2.9642228357020373</v>
      </c>
      <c r="CB151" s="72">
        <f t="shared" si="195"/>
        <v>787.01002581237242</v>
      </c>
      <c r="CC151" s="72">
        <f t="shared" si="196"/>
        <v>371.29373633764965</v>
      </c>
      <c r="CD151" s="72">
        <f t="shared" si="197"/>
        <v>7.500599009190724E-2</v>
      </c>
      <c r="CE151" s="72">
        <f t="shared" si="198"/>
        <v>0.58763722386715389</v>
      </c>
      <c r="CF151" s="72">
        <f t="shared" si="199"/>
        <v>1.0349286760767531</v>
      </c>
      <c r="CG151" s="72">
        <f t="shared" si="200"/>
        <v>2.9642228357020386</v>
      </c>
      <c r="CH151" s="72">
        <f t="shared" si="201"/>
        <v>787.01002581237253</v>
      </c>
      <c r="CI151" s="72">
        <f t="shared" si="202"/>
        <v>371.29373633764965</v>
      </c>
      <c r="CJ151" s="72">
        <f t="shared" si="203"/>
        <v>7.500599009190724E-2</v>
      </c>
      <c r="CK151" s="72">
        <f t="shared" si="204"/>
        <v>0.58763722386715389</v>
      </c>
      <c r="CL151" s="72">
        <f t="shared" si="205"/>
        <v>1.0349286760767531</v>
      </c>
      <c r="CM151" s="72">
        <f t="shared" si="206"/>
        <v>2.9642228357020386</v>
      </c>
      <c r="CN151" s="72">
        <f t="shared" si="207"/>
        <v>787.01002581237253</v>
      </c>
      <c r="CO151" s="72">
        <f t="shared" si="208"/>
        <v>371.29373633764965</v>
      </c>
      <c r="CP151" s="72">
        <f t="shared" si="209"/>
        <v>7.500599009190724E-2</v>
      </c>
      <c r="CQ151" s="72">
        <f t="shared" si="210"/>
        <v>0.58763722386715389</v>
      </c>
      <c r="CR151" s="72">
        <f t="shared" si="211"/>
        <v>1.0349286760767531</v>
      </c>
      <c r="CS151" s="72">
        <f t="shared" si="212"/>
        <v>2.9642228357020386</v>
      </c>
      <c r="CT151" s="72">
        <f t="shared" si="213"/>
        <v>787.01002581237253</v>
      </c>
      <c r="CU151" s="72">
        <f t="shared" si="214"/>
        <v>371.29373633764965</v>
      </c>
      <c r="CV151" s="72">
        <f t="shared" si="215"/>
        <v>7.500599009190724E-2</v>
      </c>
      <c r="CW151" s="72">
        <f t="shared" si="216"/>
        <v>0.58763722386715389</v>
      </c>
      <c r="CX151" s="72">
        <f t="shared" si="217"/>
        <v>1.0349286760767531</v>
      </c>
      <c r="CY151" s="72">
        <f t="shared" si="218"/>
        <v>2.9642228357020386</v>
      </c>
      <c r="CZ151" s="72">
        <f t="shared" si="219"/>
        <v>787.01002581237253</v>
      </c>
      <c r="DA151" s="72">
        <f t="shared" si="220"/>
        <v>371.29373633764965</v>
      </c>
      <c r="DB151" s="72">
        <f t="shared" si="221"/>
        <v>7.500599009190724E-2</v>
      </c>
      <c r="DC151" s="72">
        <f t="shared" si="222"/>
        <v>0.58763722386715389</v>
      </c>
      <c r="DD151" s="72">
        <f t="shared" si="223"/>
        <v>1.0349286760767531</v>
      </c>
      <c r="DE151" s="72">
        <f t="shared" si="224"/>
        <v>2.9642228357020386</v>
      </c>
      <c r="DF151" s="72">
        <f t="shared" si="225"/>
        <v>787.01002581237253</v>
      </c>
      <c r="DG151" s="72">
        <f t="shared" si="226"/>
        <v>371.29373633764965</v>
      </c>
      <c r="DH151" s="72">
        <f t="shared" si="227"/>
        <v>7.500599009190724E-2</v>
      </c>
      <c r="DI151" s="72">
        <f t="shared" si="228"/>
        <v>0.58763722386715389</v>
      </c>
      <c r="DJ151" s="72">
        <f t="shared" si="229"/>
        <v>1.0349286760767531</v>
      </c>
      <c r="DK151" s="72">
        <f t="shared" si="230"/>
        <v>2.9642228357020386</v>
      </c>
      <c r="DL151" s="72">
        <f t="shared" si="231"/>
        <v>787.01002581237253</v>
      </c>
      <c r="DM151" s="72">
        <f t="shared" si="232"/>
        <v>371.29373633764965</v>
      </c>
      <c r="DN151" s="72">
        <f t="shared" si="233"/>
        <v>7.500599009190724E-2</v>
      </c>
      <c r="DO151" s="72">
        <f t="shared" si="234"/>
        <v>0.58763722386715389</v>
      </c>
      <c r="DP151" s="72">
        <f t="shared" si="235"/>
        <v>1.0349286760767531</v>
      </c>
      <c r="DQ151" s="72">
        <f t="shared" si="236"/>
        <v>2.9642228357020386</v>
      </c>
      <c r="DR151" s="72">
        <f t="shared" si="237"/>
        <v>787.01002581237253</v>
      </c>
      <c r="DS151" s="72">
        <f t="shared" si="238"/>
        <v>371.29373633764965</v>
      </c>
      <c r="DT151" s="72">
        <f t="shared" si="239"/>
        <v>7.500599009190724E-2</v>
      </c>
      <c r="DU151" s="72">
        <f t="shared" si="240"/>
        <v>0.58763722386715389</v>
      </c>
      <c r="DV151" s="72">
        <f t="shared" si="241"/>
        <v>1.0349286760767531</v>
      </c>
      <c r="DW151" s="72">
        <f t="shared" si="242"/>
        <v>2.9642228357020386</v>
      </c>
      <c r="DX151" s="72">
        <f t="shared" si="243"/>
        <v>787.01002581237253</v>
      </c>
      <c r="DY151" s="72">
        <f t="shared" si="244"/>
        <v>371.29373633764965</v>
      </c>
      <c r="DZ151" s="72">
        <f t="shared" si="245"/>
        <v>7.500599009190724E-2</v>
      </c>
      <c r="EA151" s="72">
        <f t="shared" si="246"/>
        <v>0.58763722386715389</v>
      </c>
      <c r="EB151" s="72">
        <f t="shared" si="247"/>
        <v>1.0349286760767531</v>
      </c>
      <c r="EC151" s="72">
        <f t="shared" si="248"/>
        <v>2.9642228357020386</v>
      </c>
      <c r="ED151" s="72">
        <f t="shared" si="249"/>
        <v>787.01002581237253</v>
      </c>
      <c r="EE151" s="72">
        <f t="shared" si="250"/>
        <v>371.29373633764965</v>
      </c>
      <c r="EF151" s="72">
        <f t="shared" si="251"/>
        <v>7.500599009190724E-2</v>
      </c>
      <c r="EG151" s="72">
        <f t="shared" si="252"/>
        <v>0.58763722386715389</v>
      </c>
      <c r="EH151" s="72">
        <f t="shared" si="253"/>
        <v>1.0349286760767531</v>
      </c>
      <c r="EI151" s="72">
        <f t="shared" si="254"/>
        <v>2.9642228357020386</v>
      </c>
      <c r="EJ151" s="72">
        <f t="shared" si="255"/>
        <v>0.65361441763421957</v>
      </c>
      <c r="EK151" s="72">
        <f t="shared" si="256"/>
        <v>208.6587254077694</v>
      </c>
      <c r="EL151" s="71"/>
      <c r="EM151" s="71"/>
      <c r="EN151" s="71"/>
    </row>
    <row r="152" spans="14:144" x14ac:dyDescent="0.3">
      <c r="N152" s="73">
        <v>0.84</v>
      </c>
      <c r="O152" s="72">
        <f t="shared" si="257"/>
        <v>379.31289866185165</v>
      </c>
      <c r="P152" s="72">
        <f t="shared" si="258"/>
        <v>7.6979980601569742E-2</v>
      </c>
      <c r="Q152" s="72">
        <f t="shared" si="259"/>
        <v>0.61163269590722602</v>
      </c>
      <c r="R152" s="72">
        <f t="shared" si="139"/>
        <v>1.0294287136532618</v>
      </c>
      <c r="S152" s="72">
        <f t="shared" si="140"/>
        <v>2.9491810141811152</v>
      </c>
      <c r="T152" s="72">
        <f t="shared" si="260"/>
        <v>803.55369012675408</v>
      </c>
      <c r="U152" s="72">
        <f t="shared" si="261"/>
        <v>371.85170483628053</v>
      </c>
      <c r="V152" s="72">
        <f t="shared" si="262"/>
        <v>7.5144410735386524E-2</v>
      </c>
      <c r="W152" s="72">
        <f t="shared" si="263"/>
        <v>0.5893088343988937</v>
      </c>
      <c r="X152" s="72">
        <f t="shared" si="141"/>
        <v>1.0307676768246488</v>
      </c>
      <c r="Y152" s="72">
        <f t="shared" si="142"/>
        <v>3.018435942368618</v>
      </c>
      <c r="Z152" s="72">
        <f t="shared" si="264"/>
        <v>794.50159949355907</v>
      </c>
      <c r="AA152" s="72">
        <f t="shared" si="265"/>
        <v>371.54757879713827</v>
      </c>
      <c r="AB152" s="72">
        <f t="shared" si="143"/>
        <v>7.5068983146453258E-2</v>
      </c>
      <c r="AC152" s="72">
        <f t="shared" si="144"/>
        <v>0.58839774087917851</v>
      </c>
      <c r="AD152" s="72">
        <f t="shared" si="145"/>
        <v>1.030823984318086</v>
      </c>
      <c r="AE152" s="72">
        <f t="shared" si="146"/>
        <v>3.0213249253871099</v>
      </c>
      <c r="AF152" s="72">
        <f t="shared" si="147"/>
        <v>794.1173614977406</v>
      </c>
      <c r="AG152" s="72">
        <f t="shared" si="148"/>
        <v>371.53460700199514</v>
      </c>
      <c r="AH152" s="72">
        <f t="shared" si="149"/>
        <v>7.5065764896269913E-2</v>
      </c>
      <c r="AI152" s="72">
        <f t="shared" si="150"/>
        <v>0.58835887848307</v>
      </c>
      <c r="AJ152" s="72">
        <f t="shared" si="151"/>
        <v>1.0308263890810716</v>
      </c>
      <c r="AK152" s="72">
        <f t="shared" si="152"/>
        <v>3.0214482652475958</v>
      </c>
      <c r="AL152" s="72">
        <f t="shared" si="153"/>
        <v>794.10094512812668</v>
      </c>
      <c r="AM152" s="72">
        <f t="shared" si="154"/>
        <v>371.534052674691</v>
      </c>
      <c r="AN152" s="72">
        <f t="shared" si="155"/>
        <v>7.5065627367963336E-2</v>
      </c>
      <c r="AO152" s="72">
        <f t="shared" si="156"/>
        <v>0.58835721776229499</v>
      </c>
      <c r="AP152" s="72">
        <f t="shared" si="157"/>
        <v>1.0308264918501235</v>
      </c>
      <c r="AQ152" s="72">
        <f t="shared" si="158"/>
        <v>3.0214535361772317</v>
      </c>
      <c r="AR152" s="72">
        <f t="shared" si="159"/>
        <v>794.10024355251346</v>
      </c>
      <c r="AS152" s="72">
        <f t="shared" si="160"/>
        <v>371.53402898456045</v>
      </c>
      <c r="AT152" s="72">
        <f t="shared" si="161"/>
        <v>7.5065621490451109E-2</v>
      </c>
      <c r="AU152" s="72">
        <f t="shared" si="162"/>
        <v>0.5883571467885309</v>
      </c>
      <c r="AV152" s="72">
        <f t="shared" si="163"/>
        <v>1.0308264962421458</v>
      </c>
      <c r="AW152" s="72">
        <f t="shared" si="164"/>
        <v>3.0214537614398647</v>
      </c>
      <c r="AX152" s="72">
        <f t="shared" si="165"/>
        <v>794.1002135693808</v>
      </c>
      <c r="AY152" s="72">
        <f t="shared" si="166"/>
        <v>371.53402797211857</v>
      </c>
      <c r="AZ152" s="72">
        <f t="shared" si="167"/>
        <v>7.5065621239264663E-2</v>
      </c>
      <c r="BA152" s="72">
        <f t="shared" si="168"/>
        <v>0.58835714375533477</v>
      </c>
      <c r="BB152" s="72">
        <f t="shared" si="169"/>
        <v>1.0308264964298472</v>
      </c>
      <c r="BC152" s="72">
        <f t="shared" si="170"/>
        <v>3.0214537710668838</v>
      </c>
      <c r="BD152" s="72">
        <f t="shared" si="171"/>
        <v>794.10021228799565</v>
      </c>
      <c r="BE152" s="72">
        <f t="shared" si="172"/>
        <v>371.53402792884992</v>
      </c>
      <c r="BF152" s="72">
        <f t="shared" si="173"/>
        <v>7.506562122852975E-2</v>
      </c>
      <c r="BG152" s="72">
        <f t="shared" si="174"/>
        <v>0.58835714362570546</v>
      </c>
      <c r="BH152" s="72">
        <f t="shared" si="175"/>
        <v>1.0308264964378691</v>
      </c>
      <c r="BI152" s="72">
        <f t="shared" si="176"/>
        <v>3.0214537714783116</v>
      </c>
      <c r="BJ152" s="72">
        <f t="shared" si="177"/>
        <v>794.10021223323292</v>
      </c>
      <c r="BK152" s="72">
        <f t="shared" si="178"/>
        <v>371.53402792700081</v>
      </c>
      <c r="BL152" s="72">
        <f t="shared" si="179"/>
        <v>7.5065621228071006E-2</v>
      </c>
      <c r="BM152" s="72">
        <f t="shared" si="180"/>
        <v>0.58835714362016567</v>
      </c>
      <c r="BN152" s="72">
        <f t="shared" si="181"/>
        <v>1.0308264964382119</v>
      </c>
      <c r="BO152" s="72">
        <f t="shared" si="182"/>
        <v>3.0214537714958953</v>
      </c>
      <c r="BP152" s="72">
        <f t="shared" si="183"/>
        <v>794.10021223089302</v>
      </c>
      <c r="BQ152" s="72">
        <f t="shared" si="184"/>
        <v>371.53402792692168</v>
      </c>
      <c r="BR152" s="72">
        <f t="shared" si="185"/>
        <v>7.5065621228051368E-2</v>
      </c>
      <c r="BS152" s="72">
        <f t="shared" si="186"/>
        <v>0.58835714361992864</v>
      </c>
      <c r="BT152" s="72">
        <f t="shared" si="187"/>
        <v>1.0308264964382265</v>
      </c>
      <c r="BU152" s="72">
        <f t="shared" si="188"/>
        <v>3.0214537714966472</v>
      </c>
      <c r="BV152" s="72">
        <f t="shared" si="189"/>
        <v>794.10021223079252</v>
      </c>
      <c r="BW152" s="72">
        <f t="shared" si="190"/>
        <v>371.53402792691838</v>
      </c>
      <c r="BX152" s="72">
        <f t="shared" si="191"/>
        <v>7.5065621228050522E-2</v>
      </c>
      <c r="BY152" s="72">
        <f t="shared" si="192"/>
        <v>0.58835714361991864</v>
      </c>
      <c r="BZ152" s="72">
        <f t="shared" si="193"/>
        <v>1.030826496438227</v>
      </c>
      <c r="CA152" s="72">
        <f t="shared" si="194"/>
        <v>3.0214537714966783</v>
      </c>
      <c r="CB152" s="72">
        <f t="shared" si="195"/>
        <v>794.10021223078843</v>
      </c>
      <c r="CC152" s="72">
        <f t="shared" si="196"/>
        <v>371.53402792691816</v>
      </c>
      <c r="CD152" s="72">
        <f t="shared" si="197"/>
        <v>7.5065621228050466E-2</v>
      </c>
      <c r="CE152" s="72">
        <f t="shared" si="198"/>
        <v>0.58835714361991798</v>
      </c>
      <c r="CF152" s="72">
        <f t="shared" si="199"/>
        <v>1.030826496438227</v>
      </c>
      <c r="CG152" s="72">
        <f t="shared" si="200"/>
        <v>3.0214537714966814</v>
      </c>
      <c r="CH152" s="72">
        <f t="shared" si="201"/>
        <v>794.1002122307882</v>
      </c>
      <c r="CI152" s="72">
        <f t="shared" si="202"/>
        <v>371.53402792691816</v>
      </c>
      <c r="CJ152" s="72">
        <f t="shared" si="203"/>
        <v>7.5065621228050466E-2</v>
      </c>
      <c r="CK152" s="72">
        <f t="shared" si="204"/>
        <v>0.58835714361991798</v>
      </c>
      <c r="CL152" s="72">
        <f t="shared" si="205"/>
        <v>1.030826496438227</v>
      </c>
      <c r="CM152" s="72">
        <f t="shared" si="206"/>
        <v>3.0214537714966814</v>
      </c>
      <c r="CN152" s="72">
        <f t="shared" si="207"/>
        <v>794.1002122307882</v>
      </c>
      <c r="CO152" s="72">
        <f t="shared" si="208"/>
        <v>371.53402792691816</v>
      </c>
      <c r="CP152" s="72">
        <f t="shared" si="209"/>
        <v>7.5065621228050466E-2</v>
      </c>
      <c r="CQ152" s="72">
        <f t="shared" si="210"/>
        <v>0.58835714361991798</v>
      </c>
      <c r="CR152" s="72">
        <f t="shared" si="211"/>
        <v>1.030826496438227</v>
      </c>
      <c r="CS152" s="72">
        <f t="shared" si="212"/>
        <v>3.0214537714966814</v>
      </c>
      <c r="CT152" s="72">
        <f t="shared" si="213"/>
        <v>794.1002122307882</v>
      </c>
      <c r="CU152" s="72">
        <f t="shared" si="214"/>
        <v>371.53402792691816</v>
      </c>
      <c r="CV152" s="72">
        <f t="shared" si="215"/>
        <v>7.5065621228050466E-2</v>
      </c>
      <c r="CW152" s="72">
        <f t="shared" si="216"/>
        <v>0.58835714361991798</v>
      </c>
      <c r="CX152" s="72">
        <f t="shared" si="217"/>
        <v>1.030826496438227</v>
      </c>
      <c r="CY152" s="72">
        <f t="shared" si="218"/>
        <v>3.0214537714966814</v>
      </c>
      <c r="CZ152" s="72">
        <f t="shared" si="219"/>
        <v>794.1002122307882</v>
      </c>
      <c r="DA152" s="72">
        <f t="shared" si="220"/>
        <v>371.53402792691816</v>
      </c>
      <c r="DB152" s="72">
        <f t="shared" si="221"/>
        <v>7.5065621228050466E-2</v>
      </c>
      <c r="DC152" s="72">
        <f t="shared" si="222"/>
        <v>0.58835714361991798</v>
      </c>
      <c r="DD152" s="72">
        <f t="shared" si="223"/>
        <v>1.030826496438227</v>
      </c>
      <c r="DE152" s="72">
        <f t="shared" si="224"/>
        <v>3.0214537714966814</v>
      </c>
      <c r="DF152" s="72">
        <f t="shared" si="225"/>
        <v>794.1002122307882</v>
      </c>
      <c r="DG152" s="72">
        <f t="shared" si="226"/>
        <v>371.53402792691816</v>
      </c>
      <c r="DH152" s="72">
        <f t="shared" si="227"/>
        <v>7.5065621228050466E-2</v>
      </c>
      <c r="DI152" s="72">
        <f t="shared" si="228"/>
        <v>0.58835714361991798</v>
      </c>
      <c r="DJ152" s="72">
        <f t="shared" si="229"/>
        <v>1.030826496438227</v>
      </c>
      <c r="DK152" s="72">
        <f t="shared" si="230"/>
        <v>3.0214537714966814</v>
      </c>
      <c r="DL152" s="72">
        <f t="shared" si="231"/>
        <v>794.1002122307882</v>
      </c>
      <c r="DM152" s="72">
        <f t="shared" si="232"/>
        <v>371.53402792691816</v>
      </c>
      <c r="DN152" s="72">
        <f t="shared" si="233"/>
        <v>7.5065621228050466E-2</v>
      </c>
      <c r="DO152" s="72">
        <f t="shared" si="234"/>
        <v>0.58835714361991798</v>
      </c>
      <c r="DP152" s="72">
        <f t="shared" si="235"/>
        <v>1.030826496438227</v>
      </c>
      <c r="DQ152" s="72">
        <f t="shared" si="236"/>
        <v>3.0214537714966814</v>
      </c>
      <c r="DR152" s="72">
        <f t="shared" si="237"/>
        <v>794.1002122307882</v>
      </c>
      <c r="DS152" s="72">
        <f t="shared" si="238"/>
        <v>371.53402792691816</v>
      </c>
      <c r="DT152" s="72">
        <f t="shared" si="239"/>
        <v>7.5065621228050466E-2</v>
      </c>
      <c r="DU152" s="72">
        <f t="shared" si="240"/>
        <v>0.58835714361991798</v>
      </c>
      <c r="DV152" s="72">
        <f t="shared" si="241"/>
        <v>1.030826496438227</v>
      </c>
      <c r="DW152" s="72">
        <f t="shared" si="242"/>
        <v>3.0214537714966814</v>
      </c>
      <c r="DX152" s="72">
        <f t="shared" si="243"/>
        <v>794.1002122307882</v>
      </c>
      <c r="DY152" s="72">
        <f t="shared" si="244"/>
        <v>371.53402792691816</v>
      </c>
      <c r="DZ152" s="72">
        <f t="shared" si="245"/>
        <v>7.5065621228050466E-2</v>
      </c>
      <c r="EA152" s="72">
        <f t="shared" si="246"/>
        <v>0.58835714361991798</v>
      </c>
      <c r="EB152" s="72">
        <f t="shared" si="247"/>
        <v>1.030826496438227</v>
      </c>
      <c r="EC152" s="72">
        <f t="shared" si="248"/>
        <v>3.0214537714966814</v>
      </c>
      <c r="ED152" s="72">
        <f t="shared" si="249"/>
        <v>794.1002122307882</v>
      </c>
      <c r="EE152" s="72">
        <f t="shared" si="250"/>
        <v>371.53402792691816</v>
      </c>
      <c r="EF152" s="72">
        <f t="shared" si="251"/>
        <v>7.5065621228050466E-2</v>
      </c>
      <c r="EG152" s="72">
        <f t="shared" si="252"/>
        <v>0.58835714361991798</v>
      </c>
      <c r="EH152" s="72">
        <f t="shared" si="253"/>
        <v>1.030826496438227</v>
      </c>
      <c r="EI152" s="72">
        <f t="shared" si="254"/>
        <v>3.0214537714966814</v>
      </c>
      <c r="EJ152" s="72">
        <f t="shared" si="255"/>
        <v>0.66480307072895173</v>
      </c>
      <c r="EK152" s="72">
        <f t="shared" si="256"/>
        <v>209.09125026845271</v>
      </c>
      <c r="EL152" s="71"/>
      <c r="EM152" s="71"/>
      <c r="EN152" s="71"/>
    </row>
    <row r="153" spans="14:144" x14ac:dyDescent="0.3">
      <c r="N153" s="73">
        <v>0.85</v>
      </c>
      <c r="O153" s="72">
        <f t="shared" si="257"/>
        <v>379.28065235274397</v>
      </c>
      <c r="P153" s="72">
        <f t="shared" si="258"/>
        <v>7.697210906513248E-2</v>
      </c>
      <c r="Q153" s="72">
        <f t="shared" si="259"/>
        <v>0.61153634301796178</v>
      </c>
      <c r="R153" s="72">
        <f t="shared" si="139"/>
        <v>1.0258048498053054</v>
      </c>
      <c r="S153" s="72">
        <f t="shared" si="140"/>
        <v>3.006814645702411</v>
      </c>
      <c r="T153" s="72">
        <f t="shared" si="260"/>
        <v>810.75698441913346</v>
      </c>
      <c r="U153" s="72">
        <f t="shared" si="261"/>
        <v>372.09172571557031</v>
      </c>
      <c r="V153" s="72">
        <f t="shared" si="262"/>
        <v>7.520390566972894E-2</v>
      </c>
      <c r="W153" s="72">
        <f t="shared" si="263"/>
        <v>0.59002782552300903</v>
      </c>
      <c r="X153" s="72">
        <f t="shared" si="141"/>
        <v>1.0269472414371388</v>
      </c>
      <c r="Y153" s="72">
        <f t="shared" si="142"/>
        <v>3.077116938051502</v>
      </c>
      <c r="Z153" s="72">
        <f t="shared" si="264"/>
        <v>802.12088522203408</v>
      </c>
      <c r="AA153" s="72">
        <f t="shared" si="265"/>
        <v>371.80375323184455</v>
      </c>
      <c r="AB153" s="72">
        <f t="shared" si="143"/>
        <v>7.5132521220752105E-2</v>
      </c>
      <c r="AC153" s="72">
        <f t="shared" si="144"/>
        <v>0.58916518753163971</v>
      </c>
      <c r="AD153" s="72">
        <f t="shared" si="145"/>
        <v>1.0269944194080389</v>
      </c>
      <c r="AE153" s="72">
        <f t="shared" si="146"/>
        <v>3.0799990527676386</v>
      </c>
      <c r="AF153" s="72">
        <f t="shared" si="147"/>
        <v>801.76100429454232</v>
      </c>
      <c r="AG153" s="72">
        <f t="shared" si="148"/>
        <v>371.79169813774365</v>
      </c>
      <c r="AH153" s="72">
        <f t="shared" si="149"/>
        <v>7.5129531995267312E-2</v>
      </c>
      <c r="AI153" s="72">
        <f t="shared" si="150"/>
        <v>0.58912907420791583</v>
      </c>
      <c r="AJ153" s="72">
        <f t="shared" si="151"/>
        <v>1.0269963968143931</v>
      </c>
      <c r="AK153" s="72">
        <f t="shared" si="152"/>
        <v>3.0801198164182462</v>
      </c>
      <c r="AL153" s="72">
        <f t="shared" si="153"/>
        <v>801.74591470624125</v>
      </c>
      <c r="AM153" s="72">
        <f t="shared" si="154"/>
        <v>371.79119257856644</v>
      </c>
      <c r="AN153" s="72">
        <f t="shared" si="155"/>
        <v>7.5129406633317061E-2</v>
      </c>
      <c r="AO153" s="72">
        <f t="shared" si="156"/>
        <v>0.5891275597065907</v>
      </c>
      <c r="AP153" s="72">
        <f t="shared" si="157"/>
        <v>1.026996479745949</v>
      </c>
      <c r="AQ153" s="72">
        <f t="shared" si="158"/>
        <v>3.0801248811284414</v>
      </c>
      <c r="AR153" s="72">
        <f t="shared" si="159"/>
        <v>801.74528184563417</v>
      </c>
      <c r="AS153" s="72">
        <f t="shared" si="160"/>
        <v>371.79117137513526</v>
      </c>
      <c r="AT153" s="72">
        <f t="shared" si="161"/>
        <v>7.5129401375564744E-2</v>
      </c>
      <c r="AU153" s="72">
        <f t="shared" si="162"/>
        <v>0.58912749618756355</v>
      </c>
      <c r="AV153" s="72">
        <f t="shared" si="163"/>
        <v>1.0269964832241518</v>
      </c>
      <c r="AW153" s="72">
        <f t="shared" si="164"/>
        <v>3.080125093545532</v>
      </c>
      <c r="AX153" s="72">
        <f t="shared" si="165"/>
        <v>801.74525530303595</v>
      </c>
      <c r="AY153" s="72">
        <f t="shared" si="166"/>
        <v>371.79117048584874</v>
      </c>
      <c r="AZ153" s="72">
        <f t="shared" si="167"/>
        <v>7.5129401155050984E-2</v>
      </c>
      <c r="BA153" s="72">
        <f t="shared" si="168"/>
        <v>0.58912749352353166</v>
      </c>
      <c r="BB153" s="72">
        <f t="shared" si="169"/>
        <v>1.02699648337003</v>
      </c>
      <c r="BC153" s="72">
        <f t="shared" si="170"/>
        <v>3.0801251024544527</v>
      </c>
      <c r="BD153" s="72">
        <f t="shared" si="171"/>
        <v>801.7452541898208</v>
      </c>
      <c r="BE153" s="72">
        <f t="shared" si="172"/>
        <v>371.7911704485515</v>
      </c>
      <c r="BF153" s="72">
        <f t="shared" si="173"/>
        <v>7.5129401145802494E-2</v>
      </c>
      <c r="BG153" s="72">
        <f t="shared" si="174"/>
        <v>0.58912749341180071</v>
      </c>
      <c r="BH153" s="72">
        <f t="shared" si="175"/>
        <v>1.0269964833761482</v>
      </c>
      <c r="BI153" s="72">
        <f t="shared" si="176"/>
        <v>3.0801251028280974</v>
      </c>
      <c r="BJ153" s="72">
        <f t="shared" si="177"/>
        <v>801.74525414313166</v>
      </c>
      <c r="BK153" s="72">
        <f t="shared" si="178"/>
        <v>371.79117044698717</v>
      </c>
      <c r="BL153" s="72">
        <f t="shared" si="179"/>
        <v>7.5129401145414609E-2</v>
      </c>
      <c r="BM153" s="72">
        <f t="shared" si="180"/>
        <v>0.58912749340711434</v>
      </c>
      <c r="BN153" s="72">
        <f t="shared" si="181"/>
        <v>1.0269964833764049</v>
      </c>
      <c r="BO153" s="72">
        <f t="shared" si="182"/>
        <v>3.0801251028437697</v>
      </c>
      <c r="BP153" s="72">
        <f t="shared" si="183"/>
        <v>801.74525414117375</v>
      </c>
      <c r="BQ153" s="72">
        <f t="shared" si="184"/>
        <v>371.79117044692157</v>
      </c>
      <c r="BR153" s="72">
        <f t="shared" si="185"/>
        <v>7.5129401145398317E-2</v>
      </c>
      <c r="BS153" s="72">
        <f t="shared" si="186"/>
        <v>0.58912749340691783</v>
      </c>
      <c r="BT153" s="72">
        <f t="shared" si="187"/>
        <v>1.0269964833764156</v>
      </c>
      <c r="BU153" s="72">
        <f t="shared" si="188"/>
        <v>3.080125102844427</v>
      </c>
      <c r="BV153" s="72">
        <f t="shared" si="189"/>
        <v>801.74525414109166</v>
      </c>
      <c r="BW153" s="72">
        <f t="shared" si="190"/>
        <v>371.79117044691884</v>
      </c>
      <c r="BX153" s="72">
        <f t="shared" si="191"/>
        <v>7.5129401145397637E-2</v>
      </c>
      <c r="BY153" s="72">
        <f t="shared" si="192"/>
        <v>0.58912749340690951</v>
      </c>
      <c r="BZ153" s="72">
        <f t="shared" si="193"/>
        <v>1.026996483376416</v>
      </c>
      <c r="CA153" s="72">
        <f t="shared" si="194"/>
        <v>3.080125102844455</v>
      </c>
      <c r="CB153" s="72">
        <f t="shared" si="195"/>
        <v>801.74525414108803</v>
      </c>
      <c r="CC153" s="72">
        <f t="shared" si="196"/>
        <v>371.79117044691873</v>
      </c>
      <c r="CD153" s="72">
        <f t="shared" si="197"/>
        <v>7.5129401145397609E-2</v>
      </c>
      <c r="CE153" s="72">
        <f t="shared" si="198"/>
        <v>0.58912749340690918</v>
      </c>
      <c r="CF153" s="72">
        <f t="shared" si="199"/>
        <v>1.0269964833764162</v>
      </c>
      <c r="CG153" s="72">
        <f t="shared" si="200"/>
        <v>3.0801251028444554</v>
      </c>
      <c r="CH153" s="72">
        <f t="shared" si="201"/>
        <v>801.74525414108746</v>
      </c>
      <c r="CI153" s="72">
        <f t="shared" si="202"/>
        <v>371.79117044691873</v>
      </c>
      <c r="CJ153" s="72">
        <f t="shared" si="203"/>
        <v>7.5129401145397609E-2</v>
      </c>
      <c r="CK153" s="72">
        <f t="shared" si="204"/>
        <v>0.58912749340690918</v>
      </c>
      <c r="CL153" s="72">
        <f t="shared" si="205"/>
        <v>1.0269964833764162</v>
      </c>
      <c r="CM153" s="72">
        <f t="shared" si="206"/>
        <v>3.0801251028444554</v>
      </c>
      <c r="CN153" s="72">
        <f t="shared" si="207"/>
        <v>801.74525414108746</v>
      </c>
      <c r="CO153" s="72">
        <f t="shared" si="208"/>
        <v>371.79117044691873</v>
      </c>
      <c r="CP153" s="72">
        <f t="shared" si="209"/>
        <v>7.5129401145397609E-2</v>
      </c>
      <c r="CQ153" s="72">
        <f t="shared" si="210"/>
        <v>0.58912749340690918</v>
      </c>
      <c r="CR153" s="72">
        <f t="shared" si="211"/>
        <v>1.0269964833764162</v>
      </c>
      <c r="CS153" s="72">
        <f t="shared" si="212"/>
        <v>3.0801251028444554</v>
      </c>
      <c r="CT153" s="72">
        <f t="shared" si="213"/>
        <v>801.74525414108746</v>
      </c>
      <c r="CU153" s="72">
        <f t="shared" si="214"/>
        <v>371.79117044691873</v>
      </c>
      <c r="CV153" s="72">
        <f t="shared" si="215"/>
        <v>7.5129401145397609E-2</v>
      </c>
      <c r="CW153" s="72">
        <f t="shared" si="216"/>
        <v>0.58912749340690918</v>
      </c>
      <c r="CX153" s="72">
        <f t="shared" si="217"/>
        <v>1.0269964833764162</v>
      </c>
      <c r="CY153" s="72">
        <f t="shared" si="218"/>
        <v>3.0801251028444554</v>
      </c>
      <c r="CZ153" s="72">
        <f t="shared" si="219"/>
        <v>801.74525414108746</v>
      </c>
      <c r="DA153" s="72">
        <f t="shared" si="220"/>
        <v>371.79117044691873</v>
      </c>
      <c r="DB153" s="72">
        <f t="shared" si="221"/>
        <v>7.5129401145397609E-2</v>
      </c>
      <c r="DC153" s="72">
        <f t="shared" si="222"/>
        <v>0.58912749340690918</v>
      </c>
      <c r="DD153" s="72">
        <f t="shared" si="223"/>
        <v>1.0269964833764162</v>
      </c>
      <c r="DE153" s="72">
        <f t="shared" si="224"/>
        <v>3.0801251028444554</v>
      </c>
      <c r="DF153" s="72">
        <f t="shared" si="225"/>
        <v>801.74525414108746</v>
      </c>
      <c r="DG153" s="72">
        <f t="shared" si="226"/>
        <v>371.79117044691873</v>
      </c>
      <c r="DH153" s="72">
        <f t="shared" si="227"/>
        <v>7.5129401145397609E-2</v>
      </c>
      <c r="DI153" s="72">
        <f t="shared" si="228"/>
        <v>0.58912749340690918</v>
      </c>
      <c r="DJ153" s="72">
        <f t="shared" si="229"/>
        <v>1.0269964833764162</v>
      </c>
      <c r="DK153" s="72">
        <f t="shared" si="230"/>
        <v>3.0801251028444554</v>
      </c>
      <c r="DL153" s="72">
        <f t="shared" si="231"/>
        <v>801.74525414108746</v>
      </c>
      <c r="DM153" s="72">
        <f t="shared" si="232"/>
        <v>371.79117044691873</v>
      </c>
      <c r="DN153" s="72">
        <f t="shared" si="233"/>
        <v>7.5129401145397609E-2</v>
      </c>
      <c r="DO153" s="72">
        <f t="shared" si="234"/>
        <v>0.58912749340690918</v>
      </c>
      <c r="DP153" s="72">
        <f t="shared" si="235"/>
        <v>1.0269964833764162</v>
      </c>
      <c r="DQ153" s="72">
        <f t="shared" si="236"/>
        <v>3.0801251028444554</v>
      </c>
      <c r="DR153" s="72">
        <f t="shared" si="237"/>
        <v>801.74525414108746</v>
      </c>
      <c r="DS153" s="72">
        <f t="shared" si="238"/>
        <v>371.79117044691873</v>
      </c>
      <c r="DT153" s="72">
        <f t="shared" si="239"/>
        <v>7.5129401145397609E-2</v>
      </c>
      <c r="DU153" s="72">
        <f t="shared" si="240"/>
        <v>0.58912749340690918</v>
      </c>
      <c r="DV153" s="72">
        <f t="shared" si="241"/>
        <v>1.0269964833764162</v>
      </c>
      <c r="DW153" s="72">
        <f t="shared" si="242"/>
        <v>3.0801251028444554</v>
      </c>
      <c r="DX153" s="72">
        <f t="shared" si="243"/>
        <v>801.74525414108746</v>
      </c>
      <c r="DY153" s="72">
        <f t="shared" si="244"/>
        <v>371.79117044691873</v>
      </c>
      <c r="DZ153" s="72">
        <f t="shared" si="245"/>
        <v>7.5129401145397609E-2</v>
      </c>
      <c r="EA153" s="72">
        <f t="shared" si="246"/>
        <v>0.58912749340690918</v>
      </c>
      <c r="EB153" s="72">
        <f t="shared" si="247"/>
        <v>1.0269964833764162</v>
      </c>
      <c r="EC153" s="72">
        <f t="shared" si="248"/>
        <v>3.0801251028444554</v>
      </c>
      <c r="ED153" s="72">
        <f t="shared" si="249"/>
        <v>801.74525414108746</v>
      </c>
      <c r="EE153" s="72">
        <f t="shared" si="250"/>
        <v>371.79117044691873</v>
      </c>
      <c r="EF153" s="72">
        <f t="shared" si="251"/>
        <v>7.5129401145397609E-2</v>
      </c>
      <c r="EG153" s="72">
        <f t="shared" si="252"/>
        <v>0.58912749340690918</v>
      </c>
      <c r="EH153" s="72">
        <f t="shared" si="253"/>
        <v>1.0269964833764162</v>
      </c>
      <c r="EI153" s="72">
        <f t="shared" si="254"/>
        <v>3.0801251028444554</v>
      </c>
      <c r="EJ153" s="72">
        <f t="shared" si="255"/>
        <v>0.67667031622948792</v>
      </c>
      <c r="EK153" s="72">
        <f t="shared" si="256"/>
        <v>209.55410680445374</v>
      </c>
      <c r="EL153" s="71"/>
      <c r="EM153" s="71"/>
      <c r="EN153" s="71"/>
    </row>
    <row r="154" spans="14:144" x14ac:dyDescent="0.3">
      <c r="N154" s="73">
        <v>0.86</v>
      </c>
      <c r="O154" s="72">
        <f t="shared" si="257"/>
        <v>379.24840604363641</v>
      </c>
      <c r="P154" s="72">
        <f t="shared" si="258"/>
        <v>7.6964236995214888E-2</v>
      </c>
      <c r="Q154" s="72">
        <f t="shared" si="259"/>
        <v>0.61143998892624551</v>
      </c>
      <c r="R154" s="72">
        <f t="shared" si="139"/>
        <v>1.0224314538546742</v>
      </c>
      <c r="S154" s="72">
        <f t="shared" si="140"/>
        <v>3.066188268498045</v>
      </c>
      <c r="T154" s="72">
        <f t="shared" si="260"/>
        <v>818.52576511959023</v>
      </c>
      <c r="U154" s="72">
        <f t="shared" si="261"/>
        <v>372.34864755849821</v>
      </c>
      <c r="V154" s="72">
        <f t="shared" si="262"/>
        <v>7.5267557011366823E-2</v>
      </c>
      <c r="W154" s="72">
        <f t="shared" si="263"/>
        <v>0.59079738704059792</v>
      </c>
      <c r="X154" s="72">
        <f t="shared" si="141"/>
        <v>1.0233939559482323</v>
      </c>
      <c r="Y154" s="72">
        <f t="shared" si="142"/>
        <v>3.1372762382009061</v>
      </c>
      <c r="Z154" s="72">
        <f t="shared" si="264"/>
        <v>810.34122458608624</v>
      </c>
      <c r="AA154" s="72">
        <f t="shared" si="265"/>
        <v>372.07791958494511</v>
      </c>
      <c r="AB154" s="72">
        <f t="shared" si="143"/>
        <v>7.5200484293845071E-2</v>
      </c>
      <c r="AC154" s="72">
        <f t="shared" si="144"/>
        <v>0.58998647015526984</v>
      </c>
      <c r="AD154" s="72">
        <f t="shared" si="145"/>
        <v>1.0234328586533497</v>
      </c>
      <c r="AE154" s="72">
        <f t="shared" si="146"/>
        <v>3.1401306014182948</v>
      </c>
      <c r="AF154" s="72">
        <f t="shared" si="147"/>
        <v>810.00751977360642</v>
      </c>
      <c r="AG154" s="72">
        <f t="shared" si="148"/>
        <v>372.0668340740375</v>
      </c>
      <c r="AH154" s="72">
        <f t="shared" si="149"/>
        <v>7.5197737059122957E-2</v>
      </c>
      <c r="AI154" s="72">
        <f t="shared" si="150"/>
        <v>0.58995326410402671</v>
      </c>
      <c r="AJ154" s="72">
        <f t="shared" si="151"/>
        <v>1.023434453482098</v>
      </c>
      <c r="AK154" s="72">
        <f t="shared" si="152"/>
        <v>3.1402475856837393</v>
      </c>
      <c r="AL154" s="72">
        <f t="shared" si="153"/>
        <v>809.99383461163563</v>
      </c>
      <c r="AM154" s="72">
        <f t="shared" si="154"/>
        <v>372.06637938013478</v>
      </c>
      <c r="AN154" s="72">
        <f t="shared" si="155"/>
        <v>7.519762437456759E-2</v>
      </c>
      <c r="AO154" s="72">
        <f t="shared" si="156"/>
        <v>0.58995190209057324</v>
      </c>
      <c r="AP154" s="72">
        <f t="shared" si="157"/>
        <v>1.0234345189002747</v>
      </c>
      <c r="AQ154" s="72">
        <f t="shared" si="158"/>
        <v>3.1402523842011369</v>
      </c>
      <c r="AR154" s="72">
        <f t="shared" si="159"/>
        <v>809.9932732527493</v>
      </c>
      <c r="AS154" s="72">
        <f t="shared" si="160"/>
        <v>372.06636072867173</v>
      </c>
      <c r="AT154" s="72">
        <f t="shared" si="161"/>
        <v>7.5197619752264883E-2</v>
      </c>
      <c r="AU154" s="72">
        <f t="shared" si="162"/>
        <v>0.58995184622101959</v>
      </c>
      <c r="AV154" s="72">
        <f t="shared" si="163"/>
        <v>1.0234345215837219</v>
      </c>
      <c r="AW154" s="72">
        <f t="shared" si="164"/>
        <v>3.1402525810357691</v>
      </c>
      <c r="AX154" s="72">
        <f t="shared" si="165"/>
        <v>809.99325022584821</v>
      </c>
      <c r="AY154" s="72">
        <f t="shared" si="166"/>
        <v>372.06635996358989</v>
      </c>
      <c r="AZ154" s="72">
        <f t="shared" si="167"/>
        <v>7.5197619562658316E-2</v>
      </c>
      <c r="BA154" s="72">
        <f t="shared" si="168"/>
        <v>0.58995184392925404</v>
      </c>
      <c r="BB154" s="72">
        <f t="shared" si="169"/>
        <v>1.0234345216937968</v>
      </c>
      <c r="BC154" s="72">
        <f t="shared" si="170"/>
        <v>3.1402525891099131</v>
      </c>
      <c r="BD154" s="72">
        <f t="shared" si="171"/>
        <v>809.9932492812859</v>
      </c>
      <c r="BE154" s="72">
        <f t="shared" si="172"/>
        <v>372.06635993220618</v>
      </c>
      <c r="BF154" s="72">
        <f t="shared" si="173"/>
        <v>7.5197619554880635E-2</v>
      </c>
      <c r="BG154" s="72">
        <f t="shared" si="174"/>
        <v>0.58995184383524557</v>
      </c>
      <c r="BH154" s="72">
        <f t="shared" si="175"/>
        <v>1.0234345216983121</v>
      </c>
      <c r="BI154" s="72">
        <f t="shared" si="176"/>
        <v>3.1402525894411153</v>
      </c>
      <c r="BJ154" s="72">
        <f t="shared" si="177"/>
        <v>809.99324924254006</v>
      </c>
      <c r="BK154" s="72">
        <f t="shared" si="178"/>
        <v>372.06635993091891</v>
      </c>
      <c r="BL154" s="72">
        <f t="shared" si="179"/>
        <v>7.5197619554561612E-2</v>
      </c>
      <c r="BM154" s="72">
        <f t="shared" si="180"/>
        <v>0.58995184383138954</v>
      </c>
      <c r="BN154" s="72">
        <f t="shared" si="181"/>
        <v>1.0234345216984972</v>
      </c>
      <c r="BO154" s="72">
        <f t="shared" si="182"/>
        <v>3.1402525894547009</v>
      </c>
      <c r="BP154" s="72">
        <f t="shared" si="183"/>
        <v>809.99324924095095</v>
      </c>
      <c r="BQ154" s="72">
        <f t="shared" si="184"/>
        <v>372.06635993086604</v>
      </c>
      <c r="BR154" s="72">
        <f t="shared" si="185"/>
        <v>7.5197619554548512E-2</v>
      </c>
      <c r="BS154" s="72">
        <f t="shared" si="186"/>
        <v>0.58995184383123123</v>
      </c>
      <c r="BT154" s="72">
        <f t="shared" si="187"/>
        <v>1.0234345216985048</v>
      </c>
      <c r="BU154" s="72">
        <f t="shared" si="188"/>
        <v>3.1402525894552586</v>
      </c>
      <c r="BV154" s="72">
        <f t="shared" si="189"/>
        <v>809.99324924088558</v>
      </c>
      <c r="BW154" s="72">
        <f t="shared" si="190"/>
        <v>372.06635993086388</v>
      </c>
      <c r="BX154" s="72">
        <f t="shared" si="191"/>
        <v>7.5197619554547984E-2</v>
      </c>
      <c r="BY154" s="72">
        <f t="shared" si="192"/>
        <v>0.5899518438312249</v>
      </c>
      <c r="BZ154" s="72">
        <f t="shared" si="193"/>
        <v>1.0234345216985052</v>
      </c>
      <c r="CA154" s="72">
        <f t="shared" si="194"/>
        <v>3.1402525894552809</v>
      </c>
      <c r="CB154" s="72">
        <f t="shared" si="195"/>
        <v>809.99324924088307</v>
      </c>
      <c r="CC154" s="72">
        <f t="shared" si="196"/>
        <v>372.06635993086377</v>
      </c>
      <c r="CD154" s="72">
        <f t="shared" si="197"/>
        <v>7.5197619554547956E-2</v>
      </c>
      <c r="CE154" s="72">
        <f t="shared" si="198"/>
        <v>0.58995184383122445</v>
      </c>
      <c r="CF154" s="72">
        <f t="shared" si="199"/>
        <v>1.0234345216985052</v>
      </c>
      <c r="CG154" s="72">
        <f t="shared" si="200"/>
        <v>3.1402525894552826</v>
      </c>
      <c r="CH154" s="72">
        <f t="shared" si="201"/>
        <v>809.99324924088251</v>
      </c>
      <c r="CI154" s="72">
        <f t="shared" si="202"/>
        <v>372.06635993086377</v>
      </c>
      <c r="CJ154" s="72">
        <f t="shared" si="203"/>
        <v>7.5197619554547956E-2</v>
      </c>
      <c r="CK154" s="72">
        <f t="shared" si="204"/>
        <v>0.58995184383122445</v>
      </c>
      <c r="CL154" s="72">
        <f t="shared" si="205"/>
        <v>1.0234345216985052</v>
      </c>
      <c r="CM154" s="72">
        <f t="shared" si="206"/>
        <v>3.1402525894552826</v>
      </c>
      <c r="CN154" s="72">
        <f t="shared" si="207"/>
        <v>809.99324924088251</v>
      </c>
      <c r="CO154" s="72">
        <f t="shared" si="208"/>
        <v>372.06635993086377</v>
      </c>
      <c r="CP154" s="72">
        <f t="shared" si="209"/>
        <v>7.5197619554547956E-2</v>
      </c>
      <c r="CQ154" s="72">
        <f t="shared" si="210"/>
        <v>0.58995184383122445</v>
      </c>
      <c r="CR154" s="72">
        <f t="shared" si="211"/>
        <v>1.0234345216985052</v>
      </c>
      <c r="CS154" s="72">
        <f t="shared" si="212"/>
        <v>3.1402525894552826</v>
      </c>
      <c r="CT154" s="72">
        <f t="shared" si="213"/>
        <v>809.99324924088251</v>
      </c>
      <c r="CU154" s="72">
        <f t="shared" si="214"/>
        <v>372.06635993086377</v>
      </c>
      <c r="CV154" s="72">
        <f t="shared" si="215"/>
        <v>7.5197619554547956E-2</v>
      </c>
      <c r="CW154" s="72">
        <f t="shared" si="216"/>
        <v>0.58995184383122445</v>
      </c>
      <c r="CX154" s="72">
        <f t="shared" si="217"/>
        <v>1.0234345216985052</v>
      </c>
      <c r="CY154" s="72">
        <f t="shared" si="218"/>
        <v>3.1402525894552826</v>
      </c>
      <c r="CZ154" s="72">
        <f t="shared" si="219"/>
        <v>809.99324924088251</v>
      </c>
      <c r="DA154" s="72">
        <f t="shared" si="220"/>
        <v>372.06635993086377</v>
      </c>
      <c r="DB154" s="72">
        <f t="shared" si="221"/>
        <v>7.5197619554547956E-2</v>
      </c>
      <c r="DC154" s="72">
        <f t="shared" si="222"/>
        <v>0.58995184383122445</v>
      </c>
      <c r="DD154" s="72">
        <f t="shared" si="223"/>
        <v>1.0234345216985052</v>
      </c>
      <c r="DE154" s="72">
        <f t="shared" si="224"/>
        <v>3.1402525894552826</v>
      </c>
      <c r="DF154" s="72">
        <f t="shared" si="225"/>
        <v>809.99324924088251</v>
      </c>
      <c r="DG154" s="72">
        <f t="shared" si="226"/>
        <v>372.06635993086377</v>
      </c>
      <c r="DH154" s="72">
        <f t="shared" si="227"/>
        <v>7.5197619554547956E-2</v>
      </c>
      <c r="DI154" s="72">
        <f t="shared" si="228"/>
        <v>0.58995184383122445</v>
      </c>
      <c r="DJ154" s="72">
        <f t="shared" si="229"/>
        <v>1.0234345216985052</v>
      </c>
      <c r="DK154" s="72">
        <f t="shared" si="230"/>
        <v>3.1402525894552826</v>
      </c>
      <c r="DL154" s="72">
        <f t="shared" si="231"/>
        <v>809.99324924088251</v>
      </c>
      <c r="DM154" s="72">
        <f t="shared" si="232"/>
        <v>372.06635993086377</v>
      </c>
      <c r="DN154" s="72">
        <f t="shared" si="233"/>
        <v>7.5197619554547956E-2</v>
      </c>
      <c r="DO154" s="72">
        <f t="shared" si="234"/>
        <v>0.58995184383122445</v>
      </c>
      <c r="DP154" s="72">
        <f t="shared" si="235"/>
        <v>1.0234345216985052</v>
      </c>
      <c r="DQ154" s="72">
        <f t="shared" si="236"/>
        <v>3.1402525894552826</v>
      </c>
      <c r="DR154" s="72">
        <f t="shared" si="237"/>
        <v>809.99324924088251</v>
      </c>
      <c r="DS154" s="72">
        <f t="shared" si="238"/>
        <v>372.06635993086377</v>
      </c>
      <c r="DT154" s="72">
        <f t="shared" si="239"/>
        <v>7.5197619554547956E-2</v>
      </c>
      <c r="DU154" s="72">
        <f t="shared" si="240"/>
        <v>0.58995184383122445</v>
      </c>
      <c r="DV154" s="72">
        <f t="shared" si="241"/>
        <v>1.0234345216985052</v>
      </c>
      <c r="DW154" s="72">
        <f t="shared" si="242"/>
        <v>3.1402525894552826</v>
      </c>
      <c r="DX154" s="72">
        <f t="shared" si="243"/>
        <v>809.99324924088251</v>
      </c>
      <c r="DY154" s="72">
        <f t="shared" si="244"/>
        <v>372.06635993086377</v>
      </c>
      <c r="DZ154" s="72">
        <f t="shared" si="245"/>
        <v>7.5197619554547956E-2</v>
      </c>
      <c r="EA154" s="72">
        <f t="shared" si="246"/>
        <v>0.58995184383122445</v>
      </c>
      <c r="EB154" s="72">
        <f t="shared" si="247"/>
        <v>1.0234345216985052</v>
      </c>
      <c r="EC154" s="72">
        <f t="shared" si="248"/>
        <v>3.1402525894552826</v>
      </c>
      <c r="ED154" s="72">
        <f t="shared" si="249"/>
        <v>809.99324924088251</v>
      </c>
      <c r="EE154" s="72">
        <f t="shared" si="250"/>
        <v>372.06635993086377</v>
      </c>
      <c r="EF154" s="72">
        <f t="shared" si="251"/>
        <v>7.5197619554547956E-2</v>
      </c>
      <c r="EG154" s="72">
        <f t="shared" si="252"/>
        <v>0.58995184383122445</v>
      </c>
      <c r="EH154" s="72">
        <f t="shared" si="253"/>
        <v>1.0234345216985052</v>
      </c>
      <c r="EI154" s="72">
        <f t="shared" si="254"/>
        <v>3.1402525894552826</v>
      </c>
      <c r="EJ154" s="72">
        <f t="shared" si="255"/>
        <v>0.68927536710489201</v>
      </c>
      <c r="EK154" s="72">
        <f t="shared" si="256"/>
        <v>210.04944787555482</v>
      </c>
      <c r="EL154" s="71"/>
      <c r="EM154" s="71"/>
      <c r="EN154" s="71"/>
    </row>
    <row r="155" spans="14:144" x14ac:dyDescent="0.3">
      <c r="N155" s="73">
        <v>0.87</v>
      </c>
      <c r="O155" s="72">
        <f t="shared" si="257"/>
        <v>379.21615973452879</v>
      </c>
      <c r="P155" s="72">
        <f t="shared" si="258"/>
        <v>7.6956364391803839E-2</v>
      </c>
      <c r="Q155" s="72">
        <f t="shared" si="259"/>
        <v>0.61134363363325095</v>
      </c>
      <c r="R155" s="72">
        <f t="shared" si="139"/>
        <v>1.0193047818395566</v>
      </c>
      <c r="S155" s="72">
        <f t="shared" si="140"/>
        <v>3.1273709485548129</v>
      </c>
      <c r="T155" s="72">
        <f t="shared" si="260"/>
        <v>826.91179982766027</v>
      </c>
      <c r="U155" s="72">
        <f t="shared" si="261"/>
        <v>372.62376053806145</v>
      </c>
      <c r="V155" s="72">
        <f t="shared" si="262"/>
        <v>7.5335677418498101E-2</v>
      </c>
      <c r="W155" s="72">
        <f t="shared" si="263"/>
        <v>0.59162137060063458</v>
      </c>
      <c r="X155" s="72">
        <f t="shared" si="141"/>
        <v>1.0201040197833897</v>
      </c>
      <c r="Y155" s="72">
        <f t="shared" si="142"/>
        <v>3.1989282578089209</v>
      </c>
      <c r="Z155" s="72">
        <f t="shared" si="264"/>
        <v>819.21606458898066</v>
      </c>
      <c r="AA155" s="72">
        <f t="shared" si="265"/>
        <v>372.37138016711287</v>
      </c>
      <c r="AB155" s="72">
        <f t="shared" si="143"/>
        <v>7.5273187284562629E-2</v>
      </c>
      <c r="AC155" s="72">
        <f t="shared" si="144"/>
        <v>0.59086547547322266</v>
      </c>
      <c r="AD155" s="72">
        <f t="shared" si="145"/>
        <v>1.0201355089373956</v>
      </c>
      <c r="AE155" s="72">
        <f t="shared" si="146"/>
        <v>3.2017310223347106</v>
      </c>
      <c r="AF155" s="72">
        <f t="shared" si="147"/>
        <v>818.91028643385243</v>
      </c>
      <c r="AG155" s="72">
        <f t="shared" si="148"/>
        <v>372.3613123564636</v>
      </c>
      <c r="AH155" s="72">
        <f t="shared" si="149"/>
        <v>7.5270693783770951E-2</v>
      </c>
      <c r="AI155" s="72">
        <f t="shared" si="150"/>
        <v>0.59083532054692145</v>
      </c>
      <c r="AJ155" s="72">
        <f t="shared" si="151"/>
        <v>1.0201367664831542</v>
      </c>
      <c r="AK155" s="72">
        <f t="shared" si="152"/>
        <v>3.2018429271172479</v>
      </c>
      <c r="AL155" s="72">
        <f t="shared" si="153"/>
        <v>818.89807086034727</v>
      </c>
      <c r="AM155" s="72">
        <f t="shared" si="154"/>
        <v>372.36091009244115</v>
      </c>
      <c r="AN155" s="72">
        <f t="shared" si="155"/>
        <v>7.5270594153710416E-2</v>
      </c>
      <c r="AO155" s="72">
        <f t="shared" si="156"/>
        <v>0.59083411569101629</v>
      </c>
      <c r="AP155" s="72">
        <f t="shared" si="157"/>
        <v>1.0201368167312073</v>
      </c>
      <c r="AQ155" s="72">
        <f t="shared" si="158"/>
        <v>3.2018473984816631</v>
      </c>
      <c r="AR155" s="72">
        <f t="shared" si="159"/>
        <v>818.89758275329871</v>
      </c>
      <c r="AS155" s="72">
        <f t="shared" si="160"/>
        <v>372.36089401876711</v>
      </c>
      <c r="AT155" s="72">
        <f t="shared" si="161"/>
        <v>7.5270590172688695E-2</v>
      </c>
      <c r="AU155" s="72">
        <f t="shared" si="162"/>
        <v>0.59083406754735623</v>
      </c>
      <c r="AV155" s="72">
        <f t="shared" si="163"/>
        <v>1.0201368187390236</v>
      </c>
      <c r="AW155" s="72">
        <f t="shared" si="164"/>
        <v>3.2018475771487851</v>
      </c>
      <c r="AX155" s="72">
        <f t="shared" si="165"/>
        <v>818.89756324946177</v>
      </c>
      <c r="AY155" s="72">
        <f t="shared" si="166"/>
        <v>372.36089337649321</v>
      </c>
      <c r="AZ155" s="72">
        <f t="shared" si="167"/>
        <v>7.5270590013614525E-2</v>
      </c>
      <c r="BA155" s="72">
        <f t="shared" si="168"/>
        <v>0.59083406562362595</v>
      </c>
      <c r="BB155" s="72">
        <f t="shared" si="169"/>
        <v>1.0201368188192521</v>
      </c>
      <c r="BC155" s="72">
        <f t="shared" si="170"/>
        <v>3.201847584287989</v>
      </c>
      <c r="BD155" s="72">
        <f t="shared" si="171"/>
        <v>818.89756247012554</v>
      </c>
      <c r="BE155" s="72">
        <f t="shared" si="172"/>
        <v>372.3608933508292</v>
      </c>
      <c r="BF155" s="72">
        <f t="shared" si="173"/>
        <v>7.527059000725822E-2</v>
      </c>
      <c r="BG155" s="72">
        <f t="shared" si="174"/>
        <v>0.59083406554675744</v>
      </c>
      <c r="BH155" s="72">
        <f t="shared" si="175"/>
        <v>1.020136818822458</v>
      </c>
      <c r="BI155" s="72">
        <f t="shared" si="176"/>
        <v>3.2018475845732572</v>
      </c>
      <c r="BJ155" s="72">
        <f t="shared" si="177"/>
        <v>818.89756243898432</v>
      </c>
      <c r="BK155" s="72">
        <f t="shared" si="178"/>
        <v>372.36089334980363</v>
      </c>
      <c r="BL155" s="72">
        <f t="shared" si="179"/>
        <v>7.5270590007004215E-2</v>
      </c>
      <c r="BM155" s="72">
        <f t="shared" si="180"/>
        <v>0.59083406554368567</v>
      </c>
      <c r="BN155" s="72">
        <f t="shared" si="181"/>
        <v>1.0201368188225861</v>
      </c>
      <c r="BO155" s="72">
        <f t="shared" si="182"/>
        <v>3.2018475845846575</v>
      </c>
      <c r="BP155" s="72">
        <f t="shared" si="183"/>
        <v>818.89756243774036</v>
      </c>
      <c r="BQ155" s="72">
        <f t="shared" si="184"/>
        <v>372.3608933497627</v>
      </c>
      <c r="BR155" s="72">
        <f t="shared" si="185"/>
        <v>7.5270590006994084E-2</v>
      </c>
      <c r="BS155" s="72">
        <f t="shared" si="186"/>
        <v>0.59083406554356321</v>
      </c>
      <c r="BT155" s="72">
        <f t="shared" si="187"/>
        <v>1.0201368188225912</v>
      </c>
      <c r="BU155" s="72">
        <f t="shared" si="188"/>
        <v>3.2018475845851118</v>
      </c>
      <c r="BV155" s="72">
        <f t="shared" si="189"/>
        <v>818.89756243769034</v>
      </c>
      <c r="BW155" s="72">
        <f t="shared" si="190"/>
        <v>372.36089334976111</v>
      </c>
      <c r="BX155" s="72">
        <f t="shared" si="191"/>
        <v>7.5270590006993682E-2</v>
      </c>
      <c r="BY155" s="72">
        <f t="shared" si="192"/>
        <v>0.59083406554355833</v>
      </c>
      <c r="BZ155" s="72">
        <f t="shared" si="193"/>
        <v>1.0201368188225914</v>
      </c>
      <c r="CA155" s="72">
        <f t="shared" si="194"/>
        <v>3.2018475845851295</v>
      </c>
      <c r="CB155" s="72">
        <f t="shared" si="195"/>
        <v>818.89756243768841</v>
      </c>
      <c r="CC155" s="72">
        <f t="shared" si="196"/>
        <v>372.360893349761</v>
      </c>
      <c r="CD155" s="72">
        <f t="shared" si="197"/>
        <v>7.5270590006993668E-2</v>
      </c>
      <c r="CE155" s="72">
        <f t="shared" si="198"/>
        <v>0.59083406554355788</v>
      </c>
      <c r="CF155" s="72">
        <f t="shared" si="199"/>
        <v>1.0201368188225914</v>
      </c>
      <c r="CG155" s="72">
        <f t="shared" si="200"/>
        <v>3.2018475845851309</v>
      </c>
      <c r="CH155" s="72">
        <f t="shared" si="201"/>
        <v>818.89756243768863</v>
      </c>
      <c r="CI155" s="72">
        <f t="shared" si="202"/>
        <v>372.360893349761</v>
      </c>
      <c r="CJ155" s="72">
        <f t="shared" si="203"/>
        <v>7.5270590006993668E-2</v>
      </c>
      <c r="CK155" s="72">
        <f t="shared" si="204"/>
        <v>0.59083406554355788</v>
      </c>
      <c r="CL155" s="72">
        <f t="shared" si="205"/>
        <v>1.0201368188225914</v>
      </c>
      <c r="CM155" s="72">
        <f t="shared" si="206"/>
        <v>3.2018475845851309</v>
      </c>
      <c r="CN155" s="72">
        <f t="shared" si="207"/>
        <v>818.89756243768863</v>
      </c>
      <c r="CO155" s="72">
        <f t="shared" si="208"/>
        <v>372.360893349761</v>
      </c>
      <c r="CP155" s="72">
        <f t="shared" si="209"/>
        <v>7.5270590006993668E-2</v>
      </c>
      <c r="CQ155" s="72">
        <f t="shared" si="210"/>
        <v>0.59083406554355788</v>
      </c>
      <c r="CR155" s="72">
        <f t="shared" si="211"/>
        <v>1.0201368188225914</v>
      </c>
      <c r="CS155" s="72">
        <f t="shared" si="212"/>
        <v>3.2018475845851309</v>
      </c>
      <c r="CT155" s="72">
        <f t="shared" si="213"/>
        <v>818.89756243768863</v>
      </c>
      <c r="CU155" s="72">
        <f t="shared" si="214"/>
        <v>372.360893349761</v>
      </c>
      <c r="CV155" s="72">
        <f t="shared" si="215"/>
        <v>7.5270590006993668E-2</v>
      </c>
      <c r="CW155" s="72">
        <f t="shared" si="216"/>
        <v>0.59083406554355788</v>
      </c>
      <c r="CX155" s="72">
        <f t="shared" si="217"/>
        <v>1.0201368188225914</v>
      </c>
      <c r="CY155" s="72">
        <f t="shared" si="218"/>
        <v>3.2018475845851309</v>
      </c>
      <c r="CZ155" s="72">
        <f t="shared" si="219"/>
        <v>818.89756243768863</v>
      </c>
      <c r="DA155" s="72">
        <f t="shared" si="220"/>
        <v>372.360893349761</v>
      </c>
      <c r="DB155" s="72">
        <f t="shared" si="221"/>
        <v>7.5270590006993668E-2</v>
      </c>
      <c r="DC155" s="72">
        <f t="shared" si="222"/>
        <v>0.59083406554355788</v>
      </c>
      <c r="DD155" s="72">
        <f t="shared" si="223"/>
        <v>1.0201368188225914</v>
      </c>
      <c r="DE155" s="72">
        <f t="shared" si="224"/>
        <v>3.2018475845851309</v>
      </c>
      <c r="DF155" s="72">
        <f t="shared" si="225"/>
        <v>818.89756243768863</v>
      </c>
      <c r="DG155" s="72">
        <f t="shared" si="226"/>
        <v>372.360893349761</v>
      </c>
      <c r="DH155" s="72">
        <f t="shared" si="227"/>
        <v>7.5270590006993668E-2</v>
      </c>
      <c r="DI155" s="72">
        <f t="shared" si="228"/>
        <v>0.59083406554355788</v>
      </c>
      <c r="DJ155" s="72">
        <f t="shared" si="229"/>
        <v>1.0201368188225914</v>
      </c>
      <c r="DK155" s="72">
        <f t="shared" si="230"/>
        <v>3.2018475845851309</v>
      </c>
      <c r="DL155" s="72">
        <f t="shared" si="231"/>
        <v>818.89756243768863</v>
      </c>
      <c r="DM155" s="72">
        <f t="shared" si="232"/>
        <v>372.360893349761</v>
      </c>
      <c r="DN155" s="72">
        <f t="shared" si="233"/>
        <v>7.5270590006993668E-2</v>
      </c>
      <c r="DO155" s="72">
        <f t="shared" si="234"/>
        <v>0.59083406554355788</v>
      </c>
      <c r="DP155" s="72">
        <f t="shared" si="235"/>
        <v>1.0201368188225914</v>
      </c>
      <c r="DQ155" s="72">
        <f t="shared" si="236"/>
        <v>3.2018475845851309</v>
      </c>
      <c r="DR155" s="72">
        <f t="shared" si="237"/>
        <v>818.89756243768863</v>
      </c>
      <c r="DS155" s="72">
        <f t="shared" si="238"/>
        <v>372.360893349761</v>
      </c>
      <c r="DT155" s="72">
        <f t="shared" si="239"/>
        <v>7.5270590006993668E-2</v>
      </c>
      <c r="DU155" s="72">
        <f t="shared" si="240"/>
        <v>0.59083406554355788</v>
      </c>
      <c r="DV155" s="72">
        <f t="shared" si="241"/>
        <v>1.0201368188225914</v>
      </c>
      <c r="DW155" s="72">
        <f t="shared" si="242"/>
        <v>3.2018475845851309</v>
      </c>
      <c r="DX155" s="72">
        <f t="shared" si="243"/>
        <v>818.89756243768863</v>
      </c>
      <c r="DY155" s="72">
        <f t="shared" si="244"/>
        <v>372.360893349761</v>
      </c>
      <c r="DZ155" s="72">
        <f t="shared" si="245"/>
        <v>7.5270590006993668E-2</v>
      </c>
      <c r="EA155" s="72">
        <f t="shared" si="246"/>
        <v>0.59083406554355788</v>
      </c>
      <c r="EB155" s="72">
        <f t="shared" si="247"/>
        <v>1.0201368188225914</v>
      </c>
      <c r="EC155" s="72">
        <f t="shared" si="248"/>
        <v>3.2018475845851309</v>
      </c>
      <c r="ED155" s="72">
        <f t="shared" si="249"/>
        <v>818.89756243768863</v>
      </c>
      <c r="EE155" s="72">
        <f t="shared" si="250"/>
        <v>372.360893349761</v>
      </c>
      <c r="EF155" s="72">
        <f t="shared" si="251"/>
        <v>7.5270590006993668E-2</v>
      </c>
      <c r="EG155" s="72">
        <f t="shared" si="252"/>
        <v>0.59083406554355788</v>
      </c>
      <c r="EH155" s="72">
        <f t="shared" si="253"/>
        <v>1.0201368188225914</v>
      </c>
      <c r="EI155" s="72">
        <f t="shared" si="254"/>
        <v>3.2018475845851309</v>
      </c>
      <c r="EJ155" s="72">
        <f t="shared" si="255"/>
        <v>0.70268405511302079</v>
      </c>
      <c r="EK155" s="72">
        <f t="shared" si="256"/>
        <v>210.57960802956984</v>
      </c>
      <c r="EL155" s="71"/>
      <c r="EM155" s="71"/>
      <c r="EN155" s="71"/>
    </row>
    <row r="156" spans="14:144" x14ac:dyDescent="0.3">
      <c r="N156" s="73">
        <v>0.88</v>
      </c>
      <c r="O156" s="72">
        <f t="shared" si="257"/>
        <v>379.18391342542117</v>
      </c>
      <c r="P156" s="72">
        <f t="shared" si="258"/>
        <v>7.6948491254886328E-2</v>
      </c>
      <c r="Q156" s="72">
        <f t="shared" si="259"/>
        <v>0.61124727714015203</v>
      </c>
      <c r="R156" s="72">
        <f t="shared" si="139"/>
        <v>1.0164214376268135</v>
      </c>
      <c r="S156" s="72">
        <f t="shared" si="140"/>
        <v>3.1904351399984083</v>
      </c>
      <c r="T156" s="72">
        <f t="shared" si="260"/>
        <v>835.97328471840183</v>
      </c>
      <c r="U156" s="72">
        <f t="shared" si="261"/>
        <v>372.91848733990582</v>
      </c>
      <c r="V156" s="72">
        <f t="shared" si="262"/>
        <v>7.5408611113367538E-2</v>
      </c>
      <c r="W156" s="72">
        <f t="shared" si="263"/>
        <v>0.59250402225236065</v>
      </c>
      <c r="X156" s="72">
        <f t="shared" si="141"/>
        <v>1.0170739359551739</v>
      </c>
      <c r="Y156" s="72">
        <f t="shared" si="142"/>
        <v>3.2620821544589247</v>
      </c>
      <c r="Z156" s="72">
        <f t="shared" si="264"/>
        <v>828.80488798312433</v>
      </c>
      <c r="AA156" s="72">
        <f t="shared" si="265"/>
        <v>372.68555044255436</v>
      </c>
      <c r="AB156" s="72">
        <f t="shared" si="143"/>
        <v>7.5350971782037993E-2</v>
      </c>
      <c r="AC156" s="72">
        <f t="shared" si="144"/>
        <v>0.59180642641641579</v>
      </c>
      <c r="AD156" s="72">
        <f t="shared" si="145"/>
        <v>1.0170988751051773</v>
      </c>
      <c r="AE156" s="72">
        <f t="shared" si="146"/>
        <v>3.264806450881987</v>
      </c>
      <c r="AF156" s="72">
        <f t="shared" si="147"/>
        <v>828.52865016395583</v>
      </c>
      <c r="AG156" s="72">
        <f t="shared" si="148"/>
        <v>372.67654128646564</v>
      </c>
      <c r="AH156" s="72">
        <f t="shared" si="149"/>
        <v>7.5348741939799818E-2</v>
      </c>
      <c r="AI156" s="72">
        <f t="shared" si="150"/>
        <v>0.59177944493296453</v>
      </c>
      <c r="AJ156" s="72">
        <f t="shared" si="151"/>
        <v>1.0170998406655574</v>
      </c>
      <c r="AK156" s="72">
        <f t="shared" si="152"/>
        <v>3.2649119056266245</v>
      </c>
      <c r="AL156" s="72">
        <f t="shared" si="153"/>
        <v>828.51795181296905</v>
      </c>
      <c r="AM156" s="72">
        <f t="shared" si="154"/>
        <v>372.6761923236794</v>
      </c>
      <c r="AN156" s="72">
        <f t="shared" si="155"/>
        <v>7.534865556772101E-2</v>
      </c>
      <c r="AO156" s="72">
        <f t="shared" si="156"/>
        <v>0.59177839982429736</v>
      </c>
      <c r="AP156" s="72">
        <f t="shared" si="157"/>
        <v>1.0170998780673079</v>
      </c>
      <c r="AQ156" s="72">
        <f t="shared" si="158"/>
        <v>3.2649159904688427</v>
      </c>
      <c r="AR156" s="72">
        <f t="shared" si="159"/>
        <v>828.51753739879882</v>
      </c>
      <c r="AS156" s="72">
        <f t="shared" si="160"/>
        <v>372.67617880609009</v>
      </c>
      <c r="AT156" s="72">
        <f t="shared" si="161"/>
        <v>7.5348652221969611E-2</v>
      </c>
      <c r="AU156" s="72">
        <f t="shared" si="162"/>
        <v>0.59177835934046608</v>
      </c>
      <c r="AV156" s="72">
        <f t="shared" si="163"/>
        <v>1.0170998795161221</v>
      </c>
      <c r="AW156" s="72">
        <f t="shared" si="164"/>
        <v>3.2649161487014435</v>
      </c>
      <c r="AX156" s="72">
        <f t="shared" si="165"/>
        <v>828.51752134582125</v>
      </c>
      <c r="AY156" s="72">
        <f t="shared" si="166"/>
        <v>372.67617828246523</v>
      </c>
      <c r="AZ156" s="72">
        <f t="shared" si="167"/>
        <v>7.5348652092366714E-2</v>
      </c>
      <c r="BA156" s="72">
        <f t="shared" si="168"/>
        <v>0.59177835777226173</v>
      </c>
      <c r="BB156" s="72">
        <f t="shared" si="169"/>
        <v>1.0170998795722443</v>
      </c>
      <c r="BC156" s="72">
        <f t="shared" si="170"/>
        <v>3.2649161548308312</v>
      </c>
      <c r="BD156" s="72">
        <f t="shared" si="171"/>
        <v>828.51752072398403</v>
      </c>
      <c r="BE156" s="72">
        <f t="shared" si="172"/>
        <v>372.67617826218179</v>
      </c>
      <c r="BF156" s="72">
        <f t="shared" si="173"/>
        <v>7.5348652087346354E-2</v>
      </c>
      <c r="BG156" s="72">
        <f t="shared" si="174"/>
        <v>0.59177835771151499</v>
      </c>
      <c r="BH156" s="72">
        <f t="shared" si="175"/>
        <v>1.0170998795744184</v>
      </c>
      <c r="BI156" s="72">
        <f t="shared" si="176"/>
        <v>3.2649161550682617</v>
      </c>
      <c r="BJ156" s="72">
        <f t="shared" si="177"/>
        <v>828.51752069989584</v>
      </c>
      <c r="BK156" s="72">
        <f t="shared" si="178"/>
        <v>372.67617826139599</v>
      </c>
      <c r="BL156" s="72">
        <f t="shared" si="179"/>
        <v>7.5348652087151843E-2</v>
      </c>
      <c r="BM156" s="72">
        <f t="shared" si="180"/>
        <v>0.59177835770916176</v>
      </c>
      <c r="BN156" s="72">
        <f t="shared" si="181"/>
        <v>1.0170998795745025</v>
      </c>
      <c r="BO156" s="72">
        <f t="shared" si="182"/>
        <v>3.2649161550774592</v>
      </c>
      <c r="BP156" s="72">
        <f t="shared" si="183"/>
        <v>828.51752069896327</v>
      </c>
      <c r="BQ156" s="72">
        <f t="shared" si="184"/>
        <v>372.67617826136564</v>
      </c>
      <c r="BR156" s="72">
        <f t="shared" si="185"/>
        <v>7.5348652087144322E-2</v>
      </c>
      <c r="BS156" s="72">
        <f t="shared" si="186"/>
        <v>0.59177835770907061</v>
      </c>
      <c r="BT156" s="72">
        <f t="shared" si="187"/>
        <v>1.0170998795745056</v>
      </c>
      <c r="BU156" s="72">
        <f t="shared" si="188"/>
        <v>3.2649161550778159</v>
      </c>
      <c r="BV156" s="72">
        <f t="shared" si="189"/>
        <v>828.51752069892711</v>
      </c>
      <c r="BW156" s="72">
        <f t="shared" si="190"/>
        <v>372.67617826136438</v>
      </c>
      <c r="BX156" s="72">
        <f t="shared" si="191"/>
        <v>7.534865208714403E-2</v>
      </c>
      <c r="BY156" s="72">
        <f t="shared" si="192"/>
        <v>0.59177835770906684</v>
      </c>
      <c r="BZ156" s="72">
        <f t="shared" si="193"/>
        <v>1.0170998795745059</v>
      </c>
      <c r="CA156" s="72">
        <f t="shared" si="194"/>
        <v>3.2649161550778305</v>
      </c>
      <c r="CB156" s="72">
        <f t="shared" si="195"/>
        <v>828.51752069892552</v>
      </c>
      <c r="CC156" s="72">
        <f t="shared" si="196"/>
        <v>372.67617826136438</v>
      </c>
      <c r="CD156" s="72">
        <f t="shared" si="197"/>
        <v>7.534865208714403E-2</v>
      </c>
      <c r="CE156" s="72">
        <f t="shared" si="198"/>
        <v>0.59177835770906684</v>
      </c>
      <c r="CF156" s="72">
        <f t="shared" si="199"/>
        <v>1.0170998795745059</v>
      </c>
      <c r="CG156" s="72">
        <f t="shared" si="200"/>
        <v>3.2649161550778305</v>
      </c>
      <c r="CH156" s="72">
        <f t="shared" si="201"/>
        <v>828.51752069892552</v>
      </c>
      <c r="CI156" s="72">
        <f t="shared" si="202"/>
        <v>372.67617826136438</v>
      </c>
      <c r="CJ156" s="72">
        <f t="shared" si="203"/>
        <v>7.534865208714403E-2</v>
      </c>
      <c r="CK156" s="72">
        <f t="shared" si="204"/>
        <v>0.59177835770906684</v>
      </c>
      <c r="CL156" s="72">
        <f t="shared" si="205"/>
        <v>1.0170998795745059</v>
      </c>
      <c r="CM156" s="72">
        <f t="shared" si="206"/>
        <v>3.2649161550778305</v>
      </c>
      <c r="CN156" s="72">
        <f t="shared" si="207"/>
        <v>828.51752069892552</v>
      </c>
      <c r="CO156" s="72">
        <f t="shared" si="208"/>
        <v>372.67617826136438</v>
      </c>
      <c r="CP156" s="72">
        <f t="shared" si="209"/>
        <v>7.534865208714403E-2</v>
      </c>
      <c r="CQ156" s="72">
        <f t="shared" si="210"/>
        <v>0.59177835770906684</v>
      </c>
      <c r="CR156" s="72">
        <f t="shared" si="211"/>
        <v>1.0170998795745059</v>
      </c>
      <c r="CS156" s="72">
        <f t="shared" si="212"/>
        <v>3.2649161550778305</v>
      </c>
      <c r="CT156" s="72">
        <f t="shared" si="213"/>
        <v>828.51752069892552</v>
      </c>
      <c r="CU156" s="72">
        <f t="shared" si="214"/>
        <v>372.67617826136438</v>
      </c>
      <c r="CV156" s="72">
        <f t="shared" si="215"/>
        <v>7.534865208714403E-2</v>
      </c>
      <c r="CW156" s="72">
        <f t="shared" si="216"/>
        <v>0.59177835770906684</v>
      </c>
      <c r="CX156" s="72">
        <f t="shared" si="217"/>
        <v>1.0170998795745059</v>
      </c>
      <c r="CY156" s="72">
        <f t="shared" si="218"/>
        <v>3.2649161550778305</v>
      </c>
      <c r="CZ156" s="72">
        <f t="shared" si="219"/>
        <v>828.51752069892552</v>
      </c>
      <c r="DA156" s="72">
        <f t="shared" si="220"/>
        <v>372.67617826136438</v>
      </c>
      <c r="DB156" s="72">
        <f t="shared" si="221"/>
        <v>7.534865208714403E-2</v>
      </c>
      <c r="DC156" s="72">
        <f t="shared" si="222"/>
        <v>0.59177835770906684</v>
      </c>
      <c r="DD156" s="72">
        <f t="shared" si="223"/>
        <v>1.0170998795745059</v>
      </c>
      <c r="DE156" s="72">
        <f t="shared" si="224"/>
        <v>3.2649161550778305</v>
      </c>
      <c r="DF156" s="72">
        <f t="shared" si="225"/>
        <v>828.51752069892552</v>
      </c>
      <c r="DG156" s="72">
        <f t="shared" si="226"/>
        <v>372.67617826136438</v>
      </c>
      <c r="DH156" s="72">
        <f t="shared" si="227"/>
        <v>7.534865208714403E-2</v>
      </c>
      <c r="DI156" s="72">
        <f t="shared" si="228"/>
        <v>0.59177835770906684</v>
      </c>
      <c r="DJ156" s="72">
        <f t="shared" si="229"/>
        <v>1.0170998795745059</v>
      </c>
      <c r="DK156" s="72">
        <f t="shared" si="230"/>
        <v>3.2649161550778305</v>
      </c>
      <c r="DL156" s="72">
        <f t="shared" si="231"/>
        <v>828.51752069892552</v>
      </c>
      <c r="DM156" s="72">
        <f t="shared" si="232"/>
        <v>372.67617826136438</v>
      </c>
      <c r="DN156" s="72">
        <f t="shared" si="233"/>
        <v>7.534865208714403E-2</v>
      </c>
      <c r="DO156" s="72">
        <f t="shared" si="234"/>
        <v>0.59177835770906684</v>
      </c>
      <c r="DP156" s="72">
        <f t="shared" si="235"/>
        <v>1.0170998795745059</v>
      </c>
      <c r="DQ156" s="72">
        <f t="shared" si="236"/>
        <v>3.2649161550778305</v>
      </c>
      <c r="DR156" s="72">
        <f t="shared" si="237"/>
        <v>828.51752069892552</v>
      </c>
      <c r="DS156" s="72">
        <f t="shared" si="238"/>
        <v>372.67617826136438</v>
      </c>
      <c r="DT156" s="72">
        <f t="shared" si="239"/>
        <v>7.534865208714403E-2</v>
      </c>
      <c r="DU156" s="72">
        <f t="shared" si="240"/>
        <v>0.59177835770906684</v>
      </c>
      <c r="DV156" s="72">
        <f t="shared" si="241"/>
        <v>1.0170998795745059</v>
      </c>
      <c r="DW156" s="72">
        <f t="shared" si="242"/>
        <v>3.2649161550778305</v>
      </c>
      <c r="DX156" s="72">
        <f t="shared" si="243"/>
        <v>828.51752069892552</v>
      </c>
      <c r="DY156" s="72">
        <f t="shared" si="244"/>
        <v>372.67617826136438</v>
      </c>
      <c r="DZ156" s="72">
        <f t="shared" si="245"/>
        <v>7.534865208714403E-2</v>
      </c>
      <c r="EA156" s="72">
        <f t="shared" si="246"/>
        <v>0.59177835770906684</v>
      </c>
      <c r="EB156" s="72">
        <f t="shared" si="247"/>
        <v>1.0170998795745059</v>
      </c>
      <c r="EC156" s="72">
        <f t="shared" si="248"/>
        <v>3.2649161550778305</v>
      </c>
      <c r="ED156" s="72">
        <f t="shared" si="249"/>
        <v>828.51752069892552</v>
      </c>
      <c r="EE156" s="72">
        <f t="shared" si="250"/>
        <v>372.67617826136438</v>
      </c>
      <c r="EF156" s="72">
        <f t="shared" si="251"/>
        <v>7.534865208714403E-2</v>
      </c>
      <c r="EG156" s="72">
        <f t="shared" si="252"/>
        <v>0.59177835770906684</v>
      </c>
      <c r="EH156" s="72">
        <f t="shared" si="253"/>
        <v>1.0170998795745059</v>
      </c>
      <c r="EI156" s="72">
        <f t="shared" si="254"/>
        <v>3.2649161550778305</v>
      </c>
      <c r="EJ156" s="72">
        <f t="shared" si="255"/>
        <v>0.71696972504135048</v>
      </c>
      <c r="EK156" s="72">
        <f t="shared" si="256"/>
        <v>211.14712087045592</v>
      </c>
      <c r="EL156" s="71"/>
      <c r="EM156" s="71"/>
      <c r="EN156" s="71"/>
    </row>
    <row r="157" spans="14:144" x14ac:dyDescent="0.3">
      <c r="N157" s="73">
        <v>0.89</v>
      </c>
      <c r="O157" s="72">
        <f t="shared" si="257"/>
        <v>379.15166711631355</v>
      </c>
      <c r="P157" s="72">
        <f t="shared" si="258"/>
        <v>7.6940617584449325E-2</v>
      </c>
      <c r="Q157" s="72">
        <f t="shared" si="259"/>
        <v>0.61115091944812339</v>
      </c>
      <c r="R157" s="72">
        <f t="shared" si="139"/>
        <v>1.0137783618741889</v>
      </c>
      <c r="S157" s="72">
        <f t="shared" si="140"/>
        <v>3.2554568815606451</v>
      </c>
      <c r="T157" s="72">
        <f t="shared" si="260"/>
        <v>845.77587426698142</v>
      </c>
      <c r="U157" s="72">
        <f t="shared" si="261"/>
        <v>373.23440107834824</v>
      </c>
      <c r="V157" s="72">
        <f t="shared" si="262"/>
        <v>7.548673807930896E-2</v>
      </c>
      <c r="W157" s="72">
        <f t="shared" si="263"/>
        <v>0.59345003558575882</v>
      </c>
      <c r="X157" s="72">
        <f t="shared" si="141"/>
        <v>1.0143004867006786</v>
      </c>
      <c r="Y157" s="72">
        <f t="shared" si="142"/>
        <v>3.3267406777935293</v>
      </c>
      <c r="Z157" s="72">
        <f t="shared" si="264"/>
        <v>839.17403272520653</v>
      </c>
      <c r="AA157" s="72">
        <f t="shared" si="265"/>
        <v>373.02197012425552</v>
      </c>
      <c r="AB157" s="72">
        <f t="shared" si="143"/>
        <v>7.5434208558929711E-2</v>
      </c>
      <c r="AC157" s="72">
        <f t="shared" si="144"/>
        <v>0.59281391483247525</v>
      </c>
      <c r="AD157" s="72">
        <f t="shared" si="145"/>
        <v>1.0143197340146517</v>
      </c>
      <c r="AE157" s="72">
        <f t="shared" si="146"/>
        <v>3.3293566836886499</v>
      </c>
      <c r="AF157" s="72">
        <f t="shared" si="147"/>
        <v>838.92872560356545</v>
      </c>
      <c r="AG157" s="72">
        <f t="shared" si="148"/>
        <v>373.01405053890153</v>
      </c>
      <c r="AH157" s="72">
        <f t="shared" si="149"/>
        <v>7.5432249769522841E-2</v>
      </c>
      <c r="AI157" s="72">
        <f t="shared" si="150"/>
        <v>0.59279019896089247</v>
      </c>
      <c r="AJ157" s="72">
        <f t="shared" si="151"/>
        <v>1.0143204522591223</v>
      </c>
      <c r="AK157" s="72">
        <f t="shared" si="152"/>
        <v>3.3294542879815237</v>
      </c>
      <c r="AL157" s="72">
        <f t="shared" si="153"/>
        <v>838.91956889641347</v>
      </c>
      <c r="AM157" s="72">
        <f t="shared" si="154"/>
        <v>373.01375488386134</v>
      </c>
      <c r="AN157" s="72">
        <f t="shared" si="155"/>
        <v>7.5432176643104018E-2</v>
      </c>
      <c r="AO157" s="72">
        <f t="shared" si="156"/>
        <v>0.59278931359561349</v>
      </c>
      <c r="AP157" s="72">
        <f t="shared" si="157"/>
        <v>1.0143204790736842</v>
      </c>
      <c r="AQ157" s="72">
        <f t="shared" si="158"/>
        <v>3.3294579318664108</v>
      </c>
      <c r="AR157" s="72">
        <f t="shared" si="159"/>
        <v>838.91922704098636</v>
      </c>
      <c r="AS157" s="72">
        <f t="shared" si="160"/>
        <v>373.01374384585995</v>
      </c>
      <c r="AT157" s="72">
        <f t="shared" si="161"/>
        <v>7.5432173912997447E-2</v>
      </c>
      <c r="AU157" s="72">
        <f t="shared" si="162"/>
        <v>0.59278928054133639</v>
      </c>
      <c r="AV157" s="72">
        <f t="shared" si="163"/>
        <v>1.0143204800747816</v>
      </c>
      <c r="AW157" s="72">
        <f t="shared" si="164"/>
        <v>3.3294580679075576</v>
      </c>
      <c r="AX157" s="72">
        <f t="shared" si="165"/>
        <v>838.91921427811485</v>
      </c>
      <c r="AY157" s="72">
        <f t="shared" si="166"/>
        <v>373.01374343376585</v>
      </c>
      <c r="AZ157" s="72">
        <f t="shared" si="167"/>
        <v>7.5432173811071312E-2</v>
      </c>
      <c r="BA157" s="72">
        <f t="shared" si="168"/>
        <v>0.59278927930728398</v>
      </c>
      <c r="BB157" s="72">
        <f t="shared" si="169"/>
        <v>1.0143204801121568</v>
      </c>
      <c r="BC157" s="72">
        <f t="shared" si="170"/>
        <v>3.3294580729865348</v>
      </c>
      <c r="BD157" s="72">
        <f t="shared" si="171"/>
        <v>838.91921380162421</v>
      </c>
      <c r="BE157" s="72">
        <f t="shared" si="172"/>
        <v>373.01374341838061</v>
      </c>
      <c r="BF157" s="72">
        <f t="shared" si="173"/>
        <v>7.5432173807265981E-2</v>
      </c>
      <c r="BG157" s="72">
        <f t="shared" si="174"/>
        <v>0.59278927926121139</v>
      </c>
      <c r="BH157" s="72">
        <f t="shared" si="175"/>
        <v>1.0143204801135521</v>
      </c>
      <c r="BI157" s="72">
        <f t="shared" si="176"/>
        <v>3.3294580731761556</v>
      </c>
      <c r="BJ157" s="72">
        <f t="shared" si="177"/>
        <v>838.91921378383495</v>
      </c>
      <c r="BK157" s="72">
        <f t="shared" si="178"/>
        <v>373.01374341780627</v>
      </c>
      <c r="BL157" s="72">
        <f t="shared" si="179"/>
        <v>7.5432173807123915E-2</v>
      </c>
      <c r="BM157" s="72">
        <f t="shared" si="180"/>
        <v>0.59278927925949165</v>
      </c>
      <c r="BN157" s="72">
        <f t="shared" si="181"/>
        <v>1.0143204801136043</v>
      </c>
      <c r="BO157" s="72">
        <f t="shared" si="182"/>
        <v>3.3294580731832335</v>
      </c>
      <c r="BP157" s="72">
        <f t="shared" si="183"/>
        <v>838.91921378317056</v>
      </c>
      <c r="BQ157" s="72">
        <f t="shared" si="184"/>
        <v>373.01374341778478</v>
      </c>
      <c r="BR157" s="72">
        <f t="shared" si="185"/>
        <v>7.5432173807118599E-2</v>
      </c>
      <c r="BS157" s="72">
        <f t="shared" si="186"/>
        <v>0.59278927925942715</v>
      </c>
      <c r="BT157" s="72">
        <f t="shared" si="187"/>
        <v>1.0143204801136061</v>
      </c>
      <c r="BU157" s="72">
        <f t="shared" si="188"/>
        <v>3.3294580731834991</v>
      </c>
      <c r="BV157" s="72">
        <f t="shared" si="189"/>
        <v>838.91921378314601</v>
      </c>
      <c r="BW157" s="72">
        <f t="shared" si="190"/>
        <v>373.01374341778399</v>
      </c>
      <c r="BX157" s="72">
        <f t="shared" si="191"/>
        <v>7.5432173807118405E-2</v>
      </c>
      <c r="BY157" s="72">
        <f t="shared" si="192"/>
        <v>0.59278927925942471</v>
      </c>
      <c r="BZ157" s="72">
        <f t="shared" si="193"/>
        <v>1.0143204801136063</v>
      </c>
      <c r="CA157" s="72">
        <f t="shared" si="194"/>
        <v>3.3294580731835088</v>
      </c>
      <c r="CB157" s="72">
        <f t="shared" si="195"/>
        <v>838.91921378314476</v>
      </c>
      <c r="CC157" s="72">
        <f t="shared" si="196"/>
        <v>373.01374341778399</v>
      </c>
      <c r="CD157" s="72">
        <f t="shared" si="197"/>
        <v>7.5432173807118405E-2</v>
      </c>
      <c r="CE157" s="72">
        <f t="shared" si="198"/>
        <v>0.59278927925942471</v>
      </c>
      <c r="CF157" s="72">
        <f t="shared" si="199"/>
        <v>1.0143204801136063</v>
      </c>
      <c r="CG157" s="72">
        <f t="shared" si="200"/>
        <v>3.3294580731835088</v>
      </c>
      <c r="CH157" s="72">
        <f t="shared" si="201"/>
        <v>838.91921378314476</v>
      </c>
      <c r="CI157" s="72">
        <f t="shared" si="202"/>
        <v>373.01374341778399</v>
      </c>
      <c r="CJ157" s="72">
        <f t="shared" si="203"/>
        <v>7.5432173807118405E-2</v>
      </c>
      <c r="CK157" s="72">
        <f t="shared" si="204"/>
        <v>0.59278927925942471</v>
      </c>
      <c r="CL157" s="72">
        <f t="shared" si="205"/>
        <v>1.0143204801136063</v>
      </c>
      <c r="CM157" s="72">
        <f t="shared" si="206"/>
        <v>3.3294580731835088</v>
      </c>
      <c r="CN157" s="72">
        <f t="shared" si="207"/>
        <v>838.91921378314476</v>
      </c>
      <c r="CO157" s="72">
        <f t="shared" si="208"/>
        <v>373.01374341778399</v>
      </c>
      <c r="CP157" s="72">
        <f t="shared" si="209"/>
        <v>7.5432173807118405E-2</v>
      </c>
      <c r="CQ157" s="72">
        <f t="shared" si="210"/>
        <v>0.59278927925942471</v>
      </c>
      <c r="CR157" s="72">
        <f t="shared" si="211"/>
        <v>1.0143204801136063</v>
      </c>
      <c r="CS157" s="72">
        <f t="shared" si="212"/>
        <v>3.3294580731835088</v>
      </c>
      <c r="CT157" s="72">
        <f t="shared" si="213"/>
        <v>838.91921378314476</v>
      </c>
      <c r="CU157" s="72">
        <f t="shared" si="214"/>
        <v>373.01374341778399</v>
      </c>
      <c r="CV157" s="72">
        <f t="shared" si="215"/>
        <v>7.5432173807118405E-2</v>
      </c>
      <c r="CW157" s="72">
        <f t="shared" si="216"/>
        <v>0.59278927925942471</v>
      </c>
      <c r="CX157" s="72">
        <f t="shared" si="217"/>
        <v>1.0143204801136063</v>
      </c>
      <c r="CY157" s="72">
        <f t="shared" si="218"/>
        <v>3.3294580731835088</v>
      </c>
      <c r="CZ157" s="72">
        <f t="shared" si="219"/>
        <v>838.91921378314476</v>
      </c>
      <c r="DA157" s="72">
        <f t="shared" si="220"/>
        <v>373.01374341778399</v>
      </c>
      <c r="DB157" s="72">
        <f t="shared" si="221"/>
        <v>7.5432173807118405E-2</v>
      </c>
      <c r="DC157" s="72">
        <f t="shared" si="222"/>
        <v>0.59278927925942471</v>
      </c>
      <c r="DD157" s="72">
        <f t="shared" si="223"/>
        <v>1.0143204801136063</v>
      </c>
      <c r="DE157" s="72">
        <f t="shared" si="224"/>
        <v>3.3294580731835088</v>
      </c>
      <c r="DF157" s="72">
        <f t="shared" si="225"/>
        <v>838.91921378314476</v>
      </c>
      <c r="DG157" s="72">
        <f t="shared" si="226"/>
        <v>373.01374341778399</v>
      </c>
      <c r="DH157" s="72">
        <f t="shared" si="227"/>
        <v>7.5432173807118405E-2</v>
      </c>
      <c r="DI157" s="72">
        <f t="shared" si="228"/>
        <v>0.59278927925942471</v>
      </c>
      <c r="DJ157" s="72">
        <f t="shared" si="229"/>
        <v>1.0143204801136063</v>
      </c>
      <c r="DK157" s="72">
        <f t="shared" si="230"/>
        <v>3.3294580731835088</v>
      </c>
      <c r="DL157" s="72">
        <f t="shared" si="231"/>
        <v>838.91921378314476</v>
      </c>
      <c r="DM157" s="72">
        <f t="shared" si="232"/>
        <v>373.01374341778399</v>
      </c>
      <c r="DN157" s="72">
        <f t="shared" si="233"/>
        <v>7.5432173807118405E-2</v>
      </c>
      <c r="DO157" s="72">
        <f t="shared" si="234"/>
        <v>0.59278927925942471</v>
      </c>
      <c r="DP157" s="72">
        <f t="shared" si="235"/>
        <v>1.0143204801136063</v>
      </c>
      <c r="DQ157" s="72">
        <f t="shared" si="236"/>
        <v>3.3294580731835088</v>
      </c>
      <c r="DR157" s="72">
        <f t="shared" si="237"/>
        <v>838.91921378314476</v>
      </c>
      <c r="DS157" s="72">
        <f t="shared" si="238"/>
        <v>373.01374341778399</v>
      </c>
      <c r="DT157" s="72">
        <f t="shared" si="239"/>
        <v>7.5432173807118405E-2</v>
      </c>
      <c r="DU157" s="72">
        <f t="shared" si="240"/>
        <v>0.59278927925942471</v>
      </c>
      <c r="DV157" s="72">
        <f t="shared" si="241"/>
        <v>1.0143204801136063</v>
      </c>
      <c r="DW157" s="72">
        <f t="shared" si="242"/>
        <v>3.3294580731835088</v>
      </c>
      <c r="DX157" s="72">
        <f t="shared" si="243"/>
        <v>838.91921378314476</v>
      </c>
      <c r="DY157" s="72">
        <f t="shared" si="244"/>
        <v>373.01374341778399</v>
      </c>
      <c r="DZ157" s="72">
        <f t="shared" si="245"/>
        <v>7.5432173807118405E-2</v>
      </c>
      <c r="EA157" s="72">
        <f t="shared" si="246"/>
        <v>0.59278927925942471</v>
      </c>
      <c r="EB157" s="72">
        <f t="shared" si="247"/>
        <v>1.0143204801136063</v>
      </c>
      <c r="EC157" s="72">
        <f t="shared" si="248"/>
        <v>3.3294580731835088</v>
      </c>
      <c r="ED157" s="72">
        <f t="shared" si="249"/>
        <v>838.91921378314476</v>
      </c>
      <c r="EE157" s="72">
        <f t="shared" si="250"/>
        <v>373.01374341778399</v>
      </c>
      <c r="EF157" s="72">
        <f t="shared" si="251"/>
        <v>7.5432173807118405E-2</v>
      </c>
      <c r="EG157" s="72">
        <f t="shared" si="252"/>
        <v>0.59278927925942471</v>
      </c>
      <c r="EH157" s="72">
        <f t="shared" si="253"/>
        <v>1.0143204801136063</v>
      </c>
      <c r="EI157" s="72">
        <f t="shared" si="254"/>
        <v>3.3294580731835088</v>
      </c>
      <c r="EJ157" s="72">
        <f t="shared" si="255"/>
        <v>0.73221426859956573</v>
      </c>
      <c r="EK157" s="72">
        <f t="shared" si="256"/>
        <v>211.75473815201121</v>
      </c>
      <c r="EL157" s="71"/>
      <c r="EM157" s="71"/>
      <c r="EN157" s="71"/>
    </row>
    <row r="158" spans="14:144" x14ac:dyDescent="0.3">
      <c r="N158" s="73">
        <v>0.9</v>
      </c>
      <c r="O158" s="72">
        <f>N158*$Q$64+(1-N158)*$Q$65</f>
        <v>379.11942080720593</v>
      </c>
      <c r="P158" s="72">
        <f>($O$61/$N$61)*EXP(-1*$N$62/($N$65*O158))</f>
        <v>7.693274338047984E-2</v>
      </c>
      <c r="Q158" s="72">
        <f t="shared" si="259"/>
        <v>0.6110545605583404</v>
      </c>
      <c r="R158" s="72">
        <f t="shared" si="139"/>
        <v>1.0113728221600422</v>
      </c>
      <c r="S158" s="72">
        <f t="shared" si="140"/>
        <v>3.3225160062263135</v>
      </c>
      <c r="T158" s="72">
        <f t="shared" si="260"/>
        <v>856.39391554035467</v>
      </c>
      <c r="U158" s="72">
        <f t="shared" si="261"/>
        <v>373.5732462862062</v>
      </c>
      <c r="V158" s="72">
        <f t="shared" si="262"/>
        <v>7.5570478967084395E-2</v>
      </c>
      <c r="W158" s="72">
        <f t="shared" si="263"/>
        <v>0.59446461395614358</v>
      </c>
      <c r="X158" s="72">
        <f t="shared" si="141"/>
        <v>1.011780707970322</v>
      </c>
      <c r="Y158" s="72">
        <f t="shared" si="142"/>
        <v>3.3928988093353949</v>
      </c>
      <c r="Z158" s="72">
        <f t="shared" si="264"/>
        <v>850.39763745195989</v>
      </c>
      <c r="AA158" s="72">
        <f t="shared" si="265"/>
        <v>373.38231531713268</v>
      </c>
      <c r="AB158" s="72">
        <f t="shared" si="143"/>
        <v>7.5523300302223276E-2</v>
      </c>
      <c r="AC158" s="72">
        <f t="shared" si="144"/>
        <v>0.5938929372271835</v>
      </c>
      <c r="AD158" s="72">
        <f t="shared" si="145"/>
        <v>1.0117951073001403</v>
      </c>
      <c r="AE158" s="72">
        <f t="shared" si="146"/>
        <v>3.3953740088153301</v>
      </c>
      <c r="AF158" s="72">
        <f t="shared" si="147"/>
        <v>850.18432109112314</v>
      </c>
      <c r="AG158" s="72">
        <f t="shared" si="148"/>
        <v>373.375502807457</v>
      </c>
      <c r="AH158" s="72">
        <f t="shared" si="149"/>
        <v>7.5521616597648208E-2</v>
      </c>
      <c r="AI158" s="72">
        <f t="shared" si="150"/>
        <v>0.59387253888765967</v>
      </c>
      <c r="AJ158" s="72">
        <f t="shared" si="151"/>
        <v>1.0117956215250035</v>
      </c>
      <c r="AK158" s="72">
        <f t="shared" si="152"/>
        <v>3.3954623904983765</v>
      </c>
      <c r="AL158" s="72">
        <f t="shared" si="153"/>
        <v>850.17670113163865</v>
      </c>
      <c r="AM158" s="72">
        <f t="shared" si="154"/>
        <v>373.37525942929778</v>
      </c>
      <c r="AN158" s="72">
        <f t="shared" si="155"/>
        <v>7.5521556446550842E-2</v>
      </c>
      <c r="AO158" s="72">
        <f t="shared" si="156"/>
        <v>0.59387181015242541</v>
      </c>
      <c r="AP158" s="72">
        <f t="shared" si="157"/>
        <v>1.011795639896355</v>
      </c>
      <c r="AQ158" s="72">
        <f t="shared" si="158"/>
        <v>3.3954655480336058</v>
      </c>
      <c r="AR158" s="72">
        <f t="shared" si="159"/>
        <v>850.17642889604906</v>
      </c>
      <c r="AS158" s="72">
        <f t="shared" si="160"/>
        <v>373.37525073417976</v>
      </c>
      <c r="AT158" s="72">
        <f t="shared" si="161"/>
        <v>7.5521554297545243E-2</v>
      </c>
      <c r="AU158" s="72">
        <f t="shared" si="162"/>
        <v>0.59387178411706065</v>
      </c>
      <c r="AV158" s="72">
        <f t="shared" si="163"/>
        <v>1.0117956405527049</v>
      </c>
      <c r="AW158" s="72">
        <f t="shared" si="164"/>
        <v>3.3954656608422806</v>
      </c>
      <c r="AX158" s="72">
        <f t="shared" si="165"/>
        <v>850.17641916993364</v>
      </c>
      <c r="AY158" s="72">
        <f t="shared" si="166"/>
        <v>373.3752504235307</v>
      </c>
      <c r="AZ158" s="72">
        <f t="shared" si="167"/>
        <v>7.5521554220768089E-2</v>
      </c>
      <c r="BA158" s="72">
        <f t="shared" si="168"/>
        <v>0.59387178318689959</v>
      </c>
      <c r="BB158" s="72">
        <f t="shared" si="169"/>
        <v>1.0117956405761543</v>
      </c>
      <c r="BC158" s="72">
        <f t="shared" si="170"/>
        <v>3.3954656648725763</v>
      </c>
      <c r="BD158" s="72">
        <f t="shared" si="171"/>
        <v>850.17641882245005</v>
      </c>
      <c r="BE158" s="72">
        <f t="shared" si="172"/>
        <v>373.37525041243214</v>
      </c>
      <c r="BF158" s="72">
        <f t="shared" si="173"/>
        <v>7.5521554218025061E-2</v>
      </c>
      <c r="BG158" s="72">
        <f t="shared" si="174"/>
        <v>0.59387178315366762</v>
      </c>
      <c r="BH158" s="72">
        <f t="shared" si="175"/>
        <v>1.0117956405769919</v>
      </c>
      <c r="BI158" s="72">
        <f t="shared" si="176"/>
        <v>3.3954656650165678</v>
      </c>
      <c r="BJ158" s="72">
        <f t="shared" si="177"/>
        <v>850.17641881003624</v>
      </c>
      <c r="BK158" s="72">
        <f t="shared" si="178"/>
        <v>373.3752504120356</v>
      </c>
      <c r="BL158" s="72">
        <f t="shared" si="179"/>
        <v>7.5521554217927042E-2</v>
      </c>
      <c r="BM158" s="72">
        <f t="shared" si="180"/>
        <v>0.59387178315248024</v>
      </c>
      <c r="BN158" s="72">
        <f t="shared" si="181"/>
        <v>1.0117956405770221</v>
      </c>
      <c r="BO158" s="72">
        <f t="shared" si="182"/>
        <v>3.3954656650217125</v>
      </c>
      <c r="BP158" s="72">
        <f t="shared" si="183"/>
        <v>850.17641880959206</v>
      </c>
      <c r="BQ158" s="72">
        <f t="shared" si="184"/>
        <v>373.3752504120215</v>
      </c>
      <c r="BR158" s="72">
        <f t="shared" si="185"/>
        <v>7.5521554217923559E-2</v>
      </c>
      <c r="BS158" s="72">
        <f t="shared" si="186"/>
        <v>0.59387178315243816</v>
      </c>
      <c r="BT158" s="72">
        <f t="shared" si="187"/>
        <v>1.011795640577023</v>
      </c>
      <c r="BU158" s="72">
        <f t="shared" si="188"/>
        <v>3.3954656650218951</v>
      </c>
      <c r="BV158" s="72">
        <f t="shared" si="189"/>
        <v>850.1764188095766</v>
      </c>
      <c r="BW158" s="72">
        <f t="shared" si="190"/>
        <v>373.37525041202093</v>
      </c>
      <c r="BX158" s="72">
        <f t="shared" si="191"/>
        <v>7.5521554217923434E-2</v>
      </c>
      <c r="BY158" s="72">
        <f t="shared" si="192"/>
        <v>0.59387178315243638</v>
      </c>
      <c r="BZ158" s="72">
        <f t="shared" si="193"/>
        <v>1.011795640577023</v>
      </c>
      <c r="CA158" s="72">
        <f t="shared" si="194"/>
        <v>3.3954656650219026</v>
      </c>
      <c r="CB158" s="72">
        <f t="shared" si="195"/>
        <v>850.17641880957581</v>
      </c>
      <c r="CC158" s="72">
        <f t="shared" si="196"/>
        <v>373.37525041202093</v>
      </c>
      <c r="CD158" s="72">
        <f t="shared" si="197"/>
        <v>7.5521554217923434E-2</v>
      </c>
      <c r="CE158" s="72">
        <f t="shared" si="198"/>
        <v>0.59387178315243638</v>
      </c>
      <c r="CF158" s="72">
        <f t="shared" si="199"/>
        <v>1.011795640577023</v>
      </c>
      <c r="CG158" s="72">
        <f t="shared" si="200"/>
        <v>3.3954656650219026</v>
      </c>
      <c r="CH158" s="72">
        <f t="shared" si="201"/>
        <v>850.17641880957581</v>
      </c>
      <c r="CI158" s="72">
        <f t="shared" si="202"/>
        <v>373.37525041202093</v>
      </c>
      <c r="CJ158" s="72">
        <f t="shared" si="203"/>
        <v>7.5521554217923434E-2</v>
      </c>
      <c r="CK158" s="72">
        <f t="shared" si="204"/>
        <v>0.59387178315243638</v>
      </c>
      <c r="CL158" s="72">
        <f t="shared" si="205"/>
        <v>1.011795640577023</v>
      </c>
      <c r="CM158" s="72">
        <f t="shared" si="206"/>
        <v>3.3954656650219026</v>
      </c>
      <c r="CN158" s="72">
        <f t="shared" si="207"/>
        <v>850.17641880957581</v>
      </c>
      <c r="CO158" s="72">
        <f t="shared" si="208"/>
        <v>373.37525041202093</v>
      </c>
      <c r="CP158" s="72">
        <f t="shared" si="209"/>
        <v>7.5521554217923434E-2</v>
      </c>
      <c r="CQ158" s="72">
        <f t="shared" si="210"/>
        <v>0.59387178315243638</v>
      </c>
      <c r="CR158" s="72">
        <f t="shared" si="211"/>
        <v>1.011795640577023</v>
      </c>
      <c r="CS158" s="72">
        <f t="shared" si="212"/>
        <v>3.3954656650219026</v>
      </c>
      <c r="CT158" s="72">
        <f t="shared" si="213"/>
        <v>850.17641880957581</v>
      </c>
      <c r="CU158" s="72">
        <f t="shared" si="214"/>
        <v>373.37525041202093</v>
      </c>
      <c r="CV158" s="72">
        <f t="shared" si="215"/>
        <v>7.5521554217923434E-2</v>
      </c>
      <c r="CW158" s="72">
        <f t="shared" si="216"/>
        <v>0.59387178315243638</v>
      </c>
      <c r="CX158" s="72">
        <f t="shared" si="217"/>
        <v>1.011795640577023</v>
      </c>
      <c r="CY158" s="72">
        <f t="shared" si="218"/>
        <v>3.3954656650219026</v>
      </c>
      <c r="CZ158" s="72">
        <f t="shared" si="219"/>
        <v>850.17641880957581</v>
      </c>
      <c r="DA158" s="72">
        <f t="shared" si="220"/>
        <v>373.37525041202093</v>
      </c>
      <c r="DB158" s="72">
        <f t="shared" si="221"/>
        <v>7.5521554217923434E-2</v>
      </c>
      <c r="DC158" s="72">
        <f t="shared" si="222"/>
        <v>0.59387178315243638</v>
      </c>
      <c r="DD158" s="72">
        <f t="shared" si="223"/>
        <v>1.011795640577023</v>
      </c>
      <c r="DE158" s="72">
        <f t="shared" si="224"/>
        <v>3.3954656650219026</v>
      </c>
      <c r="DF158" s="72">
        <f t="shared" si="225"/>
        <v>850.17641880957581</v>
      </c>
      <c r="DG158" s="72">
        <f t="shared" si="226"/>
        <v>373.37525041202093</v>
      </c>
      <c r="DH158" s="72">
        <f t="shared" si="227"/>
        <v>7.5521554217923434E-2</v>
      </c>
      <c r="DI158" s="72">
        <f t="shared" si="228"/>
        <v>0.59387178315243638</v>
      </c>
      <c r="DJ158" s="72">
        <f t="shared" si="229"/>
        <v>1.011795640577023</v>
      </c>
      <c r="DK158" s="72">
        <f t="shared" si="230"/>
        <v>3.3954656650219026</v>
      </c>
      <c r="DL158" s="72">
        <f t="shared" si="231"/>
        <v>850.17641880957581</v>
      </c>
      <c r="DM158" s="72">
        <f t="shared" si="232"/>
        <v>373.37525041202093</v>
      </c>
      <c r="DN158" s="72">
        <f t="shared" si="233"/>
        <v>7.5521554217923434E-2</v>
      </c>
      <c r="DO158" s="72">
        <f t="shared" si="234"/>
        <v>0.59387178315243638</v>
      </c>
      <c r="DP158" s="72">
        <f t="shared" si="235"/>
        <v>1.011795640577023</v>
      </c>
      <c r="DQ158" s="72">
        <f t="shared" si="236"/>
        <v>3.3954656650219026</v>
      </c>
      <c r="DR158" s="72">
        <f t="shared" si="237"/>
        <v>850.17641880957581</v>
      </c>
      <c r="DS158" s="72">
        <f t="shared" si="238"/>
        <v>373.37525041202093</v>
      </c>
      <c r="DT158" s="72">
        <f t="shared" si="239"/>
        <v>7.5521554217923434E-2</v>
      </c>
      <c r="DU158" s="72">
        <f t="shared" si="240"/>
        <v>0.59387178315243638</v>
      </c>
      <c r="DV158" s="72">
        <f t="shared" si="241"/>
        <v>1.011795640577023</v>
      </c>
      <c r="DW158" s="72">
        <f t="shared" si="242"/>
        <v>3.3954656650219026</v>
      </c>
      <c r="DX158" s="72">
        <f t="shared" si="243"/>
        <v>850.17641880957581</v>
      </c>
      <c r="DY158" s="72">
        <f t="shared" si="244"/>
        <v>373.37525041202093</v>
      </c>
      <c r="DZ158" s="72">
        <f t="shared" si="245"/>
        <v>7.5521554217923434E-2</v>
      </c>
      <c r="EA158" s="72">
        <f t="shared" si="246"/>
        <v>0.59387178315243638</v>
      </c>
      <c r="EB158" s="72">
        <f t="shared" si="247"/>
        <v>1.011795640577023</v>
      </c>
      <c r="EC158" s="72">
        <f t="shared" si="248"/>
        <v>3.3954656650219026</v>
      </c>
      <c r="ED158" s="72">
        <f t="shared" si="249"/>
        <v>850.17641880957581</v>
      </c>
      <c r="EE158" s="72">
        <f t="shared" si="250"/>
        <v>373.37525041202093</v>
      </c>
      <c r="EF158" s="72">
        <f t="shared" si="251"/>
        <v>7.5521554217923434E-2</v>
      </c>
      <c r="EG158" s="72">
        <f t="shared" si="252"/>
        <v>0.59387178315243638</v>
      </c>
      <c r="EH158" s="72">
        <f t="shared" si="253"/>
        <v>1.011795640577023</v>
      </c>
      <c r="EI158" s="72">
        <f t="shared" si="254"/>
        <v>3.3954656650219026</v>
      </c>
      <c r="EJ158" s="72">
        <f>N158*EH158*EXP($N$58-$N$59/($N$60+EE158))/$N$64</f>
        <v>0.74850932232586309</v>
      </c>
      <c r="EK158" s="72">
        <f t="shared" si="256"/>
        <v>212.40545074163771</v>
      </c>
      <c r="EL158" s="71"/>
      <c r="EM158" s="71"/>
      <c r="EN158" s="71"/>
    </row>
    <row r="159" spans="14:144" x14ac:dyDescent="0.3">
      <c r="N159" s="73">
        <v>0.91</v>
      </c>
      <c r="O159" s="72">
        <f t="shared" si="257"/>
        <v>379.08717449809836</v>
      </c>
      <c r="P159" s="72">
        <f t="shared" si="258"/>
        <v>7.6924868642964883E-2</v>
      </c>
      <c r="Q159" s="72">
        <f t="shared" si="259"/>
        <v>0.61095820047197869</v>
      </c>
      <c r="R159" s="72">
        <f t="shared" si="139"/>
        <v>1.0092024042201273</v>
      </c>
      <c r="S159" s="72">
        <f t="shared" si="140"/>
        <v>3.3916963650596981</v>
      </c>
      <c r="T159" s="72">
        <f t="shared" si="260"/>
        <v>867.9119360904856</v>
      </c>
      <c r="U159" s="72">
        <f t="shared" si="261"/>
        <v>373.93696362661365</v>
      </c>
      <c r="V159" s="72">
        <f t="shared" si="262"/>
        <v>7.5660300858073432E-2</v>
      </c>
      <c r="W159" s="72">
        <f t="shared" si="263"/>
        <v>0.59555354370136881</v>
      </c>
      <c r="X159" s="72">
        <f t="shared" si="141"/>
        <v>1.0095118622576447</v>
      </c>
      <c r="Y159" s="72">
        <f t="shared" si="142"/>
        <v>3.4605421529960525</v>
      </c>
      <c r="Z159" s="72">
        <f t="shared" si="264"/>
        <v>862.55873317538783</v>
      </c>
      <c r="AA159" s="72">
        <f t="shared" si="265"/>
        <v>373.76841174063929</v>
      </c>
      <c r="AB159" s="72">
        <f t="shared" si="143"/>
        <v>7.5618684561828742E-2</v>
      </c>
      <c r="AC159" s="72">
        <f t="shared" si="144"/>
        <v>0.59504893361047428</v>
      </c>
      <c r="AD159" s="72">
        <f t="shared" si="145"/>
        <v>1.0095222323858426</v>
      </c>
      <c r="AE159" s="72">
        <f t="shared" si="146"/>
        <v>3.4628418734288346</v>
      </c>
      <c r="AF159" s="72">
        <f t="shared" si="147"/>
        <v>862.37800821055987</v>
      </c>
      <c r="AG159" s="72">
        <f t="shared" si="148"/>
        <v>373.76270655117969</v>
      </c>
      <c r="AH159" s="72">
        <f t="shared" si="149"/>
        <v>7.5617275666308173E-2</v>
      </c>
      <c r="AI159" s="72">
        <f t="shared" si="150"/>
        <v>0.5950318529560964</v>
      </c>
      <c r="AJ159" s="72">
        <f t="shared" si="151"/>
        <v>1.0095225836713677</v>
      </c>
      <c r="AK159" s="72">
        <f t="shared" si="152"/>
        <v>3.4629197675480552</v>
      </c>
      <c r="AL159" s="72">
        <f t="shared" si="153"/>
        <v>862.3718846771161</v>
      </c>
      <c r="AM159" s="72">
        <f t="shared" si="154"/>
        <v>373.76251322425776</v>
      </c>
      <c r="AN159" s="72">
        <f t="shared" si="155"/>
        <v>7.5617227923965649E-2</v>
      </c>
      <c r="AO159" s="72">
        <f t="shared" si="156"/>
        <v>0.59503127415788626</v>
      </c>
      <c r="AP159" s="72">
        <f t="shared" si="157"/>
        <v>1.0095225955753979</v>
      </c>
      <c r="AQ159" s="72">
        <f t="shared" si="158"/>
        <v>3.462922407140411</v>
      </c>
      <c r="AR159" s="72">
        <f t="shared" si="159"/>
        <v>862.37167716688589</v>
      </c>
      <c r="AS159" s="72">
        <f t="shared" si="160"/>
        <v>373.76250667290401</v>
      </c>
      <c r="AT159" s="72">
        <f t="shared" si="161"/>
        <v>7.5617226306099738E-2</v>
      </c>
      <c r="AU159" s="72">
        <f t="shared" si="162"/>
        <v>0.59503125454389816</v>
      </c>
      <c r="AV159" s="72">
        <f t="shared" si="163"/>
        <v>1.0095225959787952</v>
      </c>
      <c r="AW159" s="72">
        <f t="shared" si="164"/>
        <v>3.4629224965894991</v>
      </c>
      <c r="AX159" s="72">
        <f t="shared" si="165"/>
        <v>862.37167013488772</v>
      </c>
      <c r="AY159" s="72">
        <f t="shared" si="166"/>
        <v>373.7625064508951</v>
      </c>
      <c r="AZ159" s="72">
        <f t="shared" si="167"/>
        <v>7.5617226251274317E-2</v>
      </c>
      <c r="BA159" s="72">
        <f t="shared" si="168"/>
        <v>0.59503125387922939</v>
      </c>
      <c r="BB159" s="72">
        <f t="shared" si="169"/>
        <v>1.0095225959924654</v>
      </c>
      <c r="BC159" s="72">
        <f t="shared" si="170"/>
        <v>3.4629224996207033</v>
      </c>
      <c r="BD159" s="72">
        <f t="shared" si="171"/>
        <v>862.37166989659113</v>
      </c>
      <c r="BE159" s="72">
        <f t="shared" si="172"/>
        <v>373.76250644337188</v>
      </c>
      <c r="BF159" s="72">
        <f t="shared" si="173"/>
        <v>7.5617226249416442E-2</v>
      </c>
      <c r="BG159" s="72">
        <f t="shared" si="174"/>
        <v>0.59503125385670574</v>
      </c>
      <c r="BH159" s="72">
        <f t="shared" si="175"/>
        <v>1.0095225959929286</v>
      </c>
      <c r="BI159" s="72">
        <f t="shared" si="176"/>
        <v>3.4629224997234211</v>
      </c>
      <c r="BJ159" s="72">
        <f t="shared" si="177"/>
        <v>862.37166988851618</v>
      </c>
      <c r="BK159" s="72">
        <f t="shared" si="178"/>
        <v>373.76250644311688</v>
      </c>
      <c r="BL159" s="72">
        <f t="shared" si="179"/>
        <v>7.5617226249353492E-2</v>
      </c>
      <c r="BM159" s="72">
        <f t="shared" si="180"/>
        <v>0.59503125385594235</v>
      </c>
      <c r="BN159" s="72">
        <f t="shared" si="181"/>
        <v>1.0095225959929444</v>
      </c>
      <c r="BO159" s="72">
        <f t="shared" si="182"/>
        <v>3.4629224997269037</v>
      </c>
      <c r="BP159" s="72">
        <f t="shared" si="183"/>
        <v>862.37166988824197</v>
      </c>
      <c r="BQ159" s="72">
        <f t="shared" si="184"/>
        <v>373.76250644310824</v>
      </c>
      <c r="BR159" s="72">
        <f t="shared" si="185"/>
        <v>7.5617226249351355E-2</v>
      </c>
      <c r="BS159" s="72">
        <f t="shared" si="186"/>
        <v>0.59503125385591649</v>
      </c>
      <c r="BT159" s="72">
        <f t="shared" si="187"/>
        <v>1.0095225959929448</v>
      </c>
      <c r="BU159" s="72">
        <f t="shared" si="188"/>
        <v>3.4629224997270223</v>
      </c>
      <c r="BV159" s="72">
        <f t="shared" si="189"/>
        <v>862.37166988823299</v>
      </c>
      <c r="BW159" s="72">
        <f t="shared" si="190"/>
        <v>373.7625064431079</v>
      </c>
      <c r="BX159" s="72">
        <f t="shared" si="191"/>
        <v>7.5617226249351271E-2</v>
      </c>
      <c r="BY159" s="72">
        <f t="shared" si="192"/>
        <v>0.59503125385591538</v>
      </c>
      <c r="BZ159" s="72">
        <f t="shared" si="193"/>
        <v>1.0095225959929448</v>
      </c>
      <c r="CA159" s="72">
        <f t="shared" si="194"/>
        <v>3.4629224997270267</v>
      </c>
      <c r="CB159" s="72">
        <f t="shared" si="195"/>
        <v>862.3716698882323</v>
      </c>
      <c r="CC159" s="72">
        <f t="shared" si="196"/>
        <v>373.7625064431079</v>
      </c>
      <c r="CD159" s="72">
        <f t="shared" si="197"/>
        <v>7.5617226249351271E-2</v>
      </c>
      <c r="CE159" s="72">
        <f t="shared" si="198"/>
        <v>0.59503125385591538</v>
      </c>
      <c r="CF159" s="72">
        <f t="shared" si="199"/>
        <v>1.0095225959929448</v>
      </c>
      <c r="CG159" s="72">
        <f t="shared" si="200"/>
        <v>3.4629224997270267</v>
      </c>
      <c r="CH159" s="72">
        <f t="shared" si="201"/>
        <v>862.3716698882323</v>
      </c>
      <c r="CI159" s="72">
        <f t="shared" si="202"/>
        <v>373.7625064431079</v>
      </c>
      <c r="CJ159" s="72">
        <f t="shared" si="203"/>
        <v>7.5617226249351271E-2</v>
      </c>
      <c r="CK159" s="72">
        <f t="shared" si="204"/>
        <v>0.59503125385591538</v>
      </c>
      <c r="CL159" s="72">
        <f t="shared" si="205"/>
        <v>1.0095225959929448</v>
      </c>
      <c r="CM159" s="72">
        <f t="shared" si="206"/>
        <v>3.4629224997270267</v>
      </c>
      <c r="CN159" s="72">
        <f t="shared" si="207"/>
        <v>862.3716698882323</v>
      </c>
      <c r="CO159" s="72">
        <f t="shared" si="208"/>
        <v>373.7625064431079</v>
      </c>
      <c r="CP159" s="72">
        <f t="shared" si="209"/>
        <v>7.5617226249351271E-2</v>
      </c>
      <c r="CQ159" s="72">
        <f t="shared" si="210"/>
        <v>0.59503125385591538</v>
      </c>
      <c r="CR159" s="72">
        <f t="shared" si="211"/>
        <v>1.0095225959929448</v>
      </c>
      <c r="CS159" s="72">
        <f t="shared" si="212"/>
        <v>3.4629224997270267</v>
      </c>
      <c r="CT159" s="72">
        <f t="shared" si="213"/>
        <v>862.3716698882323</v>
      </c>
      <c r="CU159" s="72">
        <f t="shared" si="214"/>
        <v>373.7625064431079</v>
      </c>
      <c r="CV159" s="72">
        <f t="shared" si="215"/>
        <v>7.5617226249351271E-2</v>
      </c>
      <c r="CW159" s="72">
        <f t="shared" si="216"/>
        <v>0.59503125385591538</v>
      </c>
      <c r="CX159" s="72">
        <f t="shared" si="217"/>
        <v>1.0095225959929448</v>
      </c>
      <c r="CY159" s="72">
        <f t="shared" si="218"/>
        <v>3.4629224997270267</v>
      </c>
      <c r="CZ159" s="72">
        <f t="shared" si="219"/>
        <v>862.3716698882323</v>
      </c>
      <c r="DA159" s="72">
        <f t="shared" si="220"/>
        <v>373.7625064431079</v>
      </c>
      <c r="DB159" s="72">
        <f t="shared" si="221"/>
        <v>7.5617226249351271E-2</v>
      </c>
      <c r="DC159" s="72">
        <f t="shared" si="222"/>
        <v>0.59503125385591538</v>
      </c>
      <c r="DD159" s="72">
        <f t="shared" si="223"/>
        <v>1.0095225959929448</v>
      </c>
      <c r="DE159" s="72">
        <f t="shared" si="224"/>
        <v>3.4629224997270267</v>
      </c>
      <c r="DF159" s="72">
        <f t="shared" si="225"/>
        <v>862.3716698882323</v>
      </c>
      <c r="DG159" s="72">
        <f t="shared" si="226"/>
        <v>373.7625064431079</v>
      </c>
      <c r="DH159" s="72">
        <f t="shared" si="227"/>
        <v>7.5617226249351271E-2</v>
      </c>
      <c r="DI159" s="72">
        <f t="shared" si="228"/>
        <v>0.59503125385591538</v>
      </c>
      <c r="DJ159" s="72">
        <f t="shared" si="229"/>
        <v>1.0095225959929448</v>
      </c>
      <c r="DK159" s="72">
        <f t="shared" si="230"/>
        <v>3.4629224997270267</v>
      </c>
      <c r="DL159" s="72">
        <f t="shared" si="231"/>
        <v>862.3716698882323</v>
      </c>
      <c r="DM159" s="72">
        <f t="shared" si="232"/>
        <v>373.7625064431079</v>
      </c>
      <c r="DN159" s="72">
        <f t="shared" si="233"/>
        <v>7.5617226249351271E-2</v>
      </c>
      <c r="DO159" s="72">
        <f t="shared" si="234"/>
        <v>0.59503125385591538</v>
      </c>
      <c r="DP159" s="72">
        <f t="shared" si="235"/>
        <v>1.0095225959929448</v>
      </c>
      <c r="DQ159" s="72">
        <f t="shared" si="236"/>
        <v>3.4629224997270267</v>
      </c>
      <c r="DR159" s="72">
        <f t="shared" si="237"/>
        <v>862.3716698882323</v>
      </c>
      <c r="DS159" s="72">
        <f t="shared" si="238"/>
        <v>373.7625064431079</v>
      </c>
      <c r="DT159" s="72">
        <f t="shared" si="239"/>
        <v>7.5617226249351271E-2</v>
      </c>
      <c r="DU159" s="72">
        <f t="shared" si="240"/>
        <v>0.59503125385591538</v>
      </c>
      <c r="DV159" s="72">
        <f t="shared" si="241"/>
        <v>1.0095225959929448</v>
      </c>
      <c r="DW159" s="72">
        <f t="shared" si="242"/>
        <v>3.4629224997270267</v>
      </c>
      <c r="DX159" s="72">
        <f t="shared" si="243"/>
        <v>862.3716698882323</v>
      </c>
      <c r="DY159" s="72">
        <f t="shared" si="244"/>
        <v>373.7625064431079</v>
      </c>
      <c r="DZ159" s="72">
        <f t="shared" si="245"/>
        <v>7.5617226249351271E-2</v>
      </c>
      <c r="EA159" s="72">
        <f t="shared" si="246"/>
        <v>0.59503125385591538</v>
      </c>
      <c r="EB159" s="72">
        <f t="shared" si="247"/>
        <v>1.0095225959929448</v>
      </c>
      <c r="EC159" s="72">
        <f t="shared" si="248"/>
        <v>3.4629224997270267</v>
      </c>
      <c r="ED159" s="72">
        <f t="shared" si="249"/>
        <v>862.3716698882323</v>
      </c>
      <c r="EE159" s="72">
        <f t="shared" si="250"/>
        <v>373.7625064431079</v>
      </c>
      <c r="EF159" s="72">
        <f t="shared" si="251"/>
        <v>7.5617226249351271E-2</v>
      </c>
      <c r="EG159" s="72">
        <f t="shared" si="252"/>
        <v>0.59503125385591538</v>
      </c>
      <c r="EH159" s="72">
        <f t="shared" si="253"/>
        <v>1.0095225959929448</v>
      </c>
      <c r="EI159" s="72">
        <f t="shared" si="254"/>
        <v>3.4629224997270267</v>
      </c>
      <c r="EJ159" s="72">
        <f t="shared" si="255"/>
        <v>0.76595765845420216</v>
      </c>
      <c r="EK159" s="72">
        <f t="shared" si="256"/>
        <v>213.10251159759426</v>
      </c>
      <c r="EL159" s="71"/>
      <c r="EM159" s="71"/>
      <c r="EN159" s="71"/>
    </row>
    <row r="160" spans="14:144" x14ac:dyDescent="0.3">
      <c r="N160" s="73">
        <v>0.92</v>
      </c>
      <c r="O160" s="72">
        <f t="shared" si="257"/>
        <v>379.05492818899074</v>
      </c>
      <c r="P160" s="72">
        <f t="shared" si="258"/>
        <v>7.6916993371891437E-2</v>
      </c>
      <c r="Q160" s="72">
        <f t="shared" si="259"/>
        <v>0.61086183919021386</v>
      </c>
      <c r="R160" s="72">
        <f t="shared" si="139"/>
        <v>1.0072650042380507</v>
      </c>
      <c r="S160" s="72">
        <f t="shared" si="140"/>
        <v>3.4630860662958098</v>
      </c>
      <c r="T160" s="72">
        <f t="shared" si="260"/>
        <v>880.42644839301317</v>
      </c>
      <c r="U160" s="72">
        <f t="shared" si="261"/>
        <v>374.32771913911711</v>
      </c>
      <c r="V160" s="72">
        <f t="shared" si="262"/>
        <v>7.5756724068767406E-2</v>
      </c>
      <c r="W160" s="72">
        <f t="shared" si="263"/>
        <v>0.59672328074157521</v>
      </c>
      <c r="X160" s="72">
        <f t="shared" si="141"/>
        <v>1.00749140917285</v>
      </c>
      <c r="Y160" s="72">
        <f t="shared" si="142"/>
        <v>3.5296450282611049</v>
      </c>
      <c r="Z160" s="72">
        <f t="shared" si="264"/>
        <v>875.75050413506324</v>
      </c>
      <c r="AA160" s="72">
        <f t="shared" si="265"/>
        <v>374.18224902403381</v>
      </c>
      <c r="AB160" s="72">
        <f t="shared" si="143"/>
        <v>7.5720836906438174E-2</v>
      </c>
      <c r="AC160" s="72">
        <f t="shared" si="144"/>
        <v>0.59628782939945213</v>
      </c>
      <c r="AD160" s="72">
        <f t="shared" si="145"/>
        <v>1.007498531239148</v>
      </c>
      <c r="AE160" s="72">
        <f t="shared" si="146"/>
        <v>3.531733373467878</v>
      </c>
      <c r="AF160" s="72">
        <f t="shared" si="147"/>
        <v>875.60236073553847</v>
      </c>
      <c r="AG160" s="72">
        <f t="shared" si="148"/>
        <v>374.1776299096033</v>
      </c>
      <c r="AH160" s="72">
        <f t="shared" si="149"/>
        <v>7.5719697202462313E-2</v>
      </c>
      <c r="AI160" s="72">
        <f t="shared" si="150"/>
        <v>0.59627400216976323</v>
      </c>
      <c r="AJ160" s="72">
        <f t="shared" si="151"/>
        <v>1.0074987575407739</v>
      </c>
      <c r="AK160" s="72">
        <f t="shared" si="152"/>
        <v>3.531799724625571</v>
      </c>
      <c r="AL160" s="72">
        <f t="shared" si="153"/>
        <v>875.59765246814698</v>
      </c>
      <c r="AM160" s="72">
        <f t="shared" si="154"/>
        <v>374.17748309528974</v>
      </c>
      <c r="AN160" s="72">
        <f t="shared" si="155"/>
        <v>7.5719660977837167E-2</v>
      </c>
      <c r="AO160" s="72">
        <f t="shared" si="156"/>
        <v>0.59627356268361575</v>
      </c>
      <c r="AP160" s="72">
        <f t="shared" si="157"/>
        <v>1.0074987647337197</v>
      </c>
      <c r="AQ160" s="72">
        <f t="shared" si="158"/>
        <v>3.5318018335765284</v>
      </c>
      <c r="AR160" s="72">
        <f t="shared" si="159"/>
        <v>875.59750281587696</v>
      </c>
      <c r="AS160" s="72">
        <f t="shared" si="160"/>
        <v>374.17747842878646</v>
      </c>
      <c r="AT160" s="72">
        <f t="shared" si="161"/>
        <v>7.5719659826434721E-2</v>
      </c>
      <c r="AU160" s="72">
        <f t="shared" si="162"/>
        <v>0.5962735487145171</v>
      </c>
      <c r="AV160" s="72">
        <f t="shared" si="163"/>
        <v>1.0074987649623481</v>
      </c>
      <c r="AW160" s="72">
        <f t="shared" si="164"/>
        <v>3.5318019006097248</v>
      </c>
      <c r="AX160" s="72">
        <f t="shared" si="165"/>
        <v>875.59749805916488</v>
      </c>
      <c r="AY160" s="72">
        <f t="shared" si="166"/>
        <v>374.17747828046117</v>
      </c>
      <c r="AZ160" s="72">
        <f t="shared" si="167"/>
        <v>7.571965978983726E-2</v>
      </c>
      <c r="BA160" s="72">
        <f t="shared" si="168"/>
        <v>0.59627354827050794</v>
      </c>
      <c r="BB160" s="72">
        <f t="shared" si="169"/>
        <v>1.007498764969615</v>
      </c>
      <c r="BC160" s="72">
        <f t="shared" si="170"/>
        <v>3.5318019027403826</v>
      </c>
      <c r="BD160" s="72">
        <f t="shared" si="171"/>
        <v>875.59749790797196</v>
      </c>
      <c r="BE160" s="72">
        <f t="shared" si="172"/>
        <v>374.17747827574669</v>
      </c>
      <c r="BF160" s="72">
        <f t="shared" si="173"/>
        <v>7.5719659788674024E-2</v>
      </c>
      <c r="BG160" s="72">
        <f t="shared" si="174"/>
        <v>0.59627354825639511</v>
      </c>
      <c r="BH160" s="72">
        <f t="shared" si="175"/>
        <v>1.0074987649698459</v>
      </c>
      <c r="BI160" s="72">
        <f t="shared" si="176"/>
        <v>3.5318019028081045</v>
      </c>
      <c r="BJ160" s="72">
        <f t="shared" si="177"/>
        <v>875.59749790316675</v>
      </c>
      <c r="BK160" s="72">
        <f t="shared" si="178"/>
        <v>374.17747827559685</v>
      </c>
      <c r="BL160" s="72">
        <f t="shared" si="179"/>
        <v>7.5719659788637053E-2</v>
      </c>
      <c r="BM160" s="72">
        <f t="shared" si="180"/>
        <v>0.59627354825594681</v>
      </c>
      <c r="BN160" s="72">
        <f t="shared" si="181"/>
        <v>1.0074987649698532</v>
      </c>
      <c r="BO160" s="72">
        <f t="shared" si="182"/>
        <v>3.5318019028102556</v>
      </c>
      <c r="BP160" s="72">
        <f t="shared" si="183"/>
        <v>875.59749790301362</v>
      </c>
      <c r="BQ160" s="72">
        <f t="shared" si="184"/>
        <v>374.17747827559208</v>
      </c>
      <c r="BR160" s="72">
        <f t="shared" si="185"/>
        <v>7.5719659788635874E-2</v>
      </c>
      <c r="BS160" s="72">
        <f t="shared" si="186"/>
        <v>0.59627354825593226</v>
      </c>
      <c r="BT160" s="72">
        <f t="shared" si="187"/>
        <v>1.0074987649698537</v>
      </c>
      <c r="BU160" s="72">
        <f t="shared" si="188"/>
        <v>3.5318019028103262</v>
      </c>
      <c r="BV160" s="72">
        <f t="shared" si="189"/>
        <v>875.59749790300907</v>
      </c>
      <c r="BW160" s="72">
        <f t="shared" si="190"/>
        <v>374.17747827559197</v>
      </c>
      <c r="BX160" s="72">
        <f t="shared" si="191"/>
        <v>7.5719659788635846E-2</v>
      </c>
      <c r="BY160" s="72">
        <f t="shared" si="192"/>
        <v>0.59627354825593204</v>
      </c>
      <c r="BZ160" s="72">
        <f t="shared" si="193"/>
        <v>1.0074987649698537</v>
      </c>
      <c r="CA160" s="72">
        <f t="shared" si="194"/>
        <v>3.5318019028103271</v>
      </c>
      <c r="CB160" s="72">
        <f t="shared" si="195"/>
        <v>875.59749790300907</v>
      </c>
      <c r="CC160" s="72">
        <f t="shared" si="196"/>
        <v>374.17747827559197</v>
      </c>
      <c r="CD160" s="72">
        <f t="shared" si="197"/>
        <v>7.5719659788635846E-2</v>
      </c>
      <c r="CE160" s="72">
        <f t="shared" si="198"/>
        <v>0.59627354825593204</v>
      </c>
      <c r="CF160" s="72">
        <f t="shared" si="199"/>
        <v>1.0074987649698537</v>
      </c>
      <c r="CG160" s="72">
        <f t="shared" si="200"/>
        <v>3.5318019028103271</v>
      </c>
      <c r="CH160" s="72">
        <f t="shared" si="201"/>
        <v>875.59749790300907</v>
      </c>
      <c r="CI160" s="72">
        <f t="shared" si="202"/>
        <v>374.17747827559197</v>
      </c>
      <c r="CJ160" s="72">
        <f t="shared" si="203"/>
        <v>7.5719659788635846E-2</v>
      </c>
      <c r="CK160" s="72">
        <f t="shared" si="204"/>
        <v>0.59627354825593204</v>
      </c>
      <c r="CL160" s="72">
        <f t="shared" si="205"/>
        <v>1.0074987649698537</v>
      </c>
      <c r="CM160" s="72">
        <f t="shared" si="206"/>
        <v>3.5318019028103271</v>
      </c>
      <c r="CN160" s="72">
        <f t="shared" si="207"/>
        <v>875.59749790300907</v>
      </c>
      <c r="CO160" s="72">
        <f t="shared" si="208"/>
        <v>374.17747827559197</v>
      </c>
      <c r="CP160" s="72">
        <f t="shared" si="209"/>
        <v>7.5719659788635846E-2</v>
      </c>
      <c r="CQ160" s="72">
        <f t="shared" si="210"/>
        <v>0.59627354825593204</v>
      </c>
      <c r="CR160" s="72">
        <f t="shared" si="211"/>
        <v>1.0074987649698537</v>
      </c>
      <c r="CS160" s="72">
        <f t="shared" si="212"/>
        <v>3.5318019028103271</v>
      </c>
      <c r="CT160" s="72">
        <f t="shared" si="213"/>
        <v>875.59749790300907</v>
      </c>
      <c r="CU160" s="72">
        <f t="shared" si="214"/>
        <v>374.17747827559197</v>
      </c>
      <c r="CV160" s="72">
        <f t="shared" si="215"/>
        <v>7.5719659788635846E-2</v>
      </c>
      <c r="CW160" s="72">
        <f t="shared" si="216"/>
        <v>0.59627354825593204</v>
      </c>
      <c r="CX160" s="72">
        <f t="shared" si="217"/>
        <v>1.0074987649698537</v>
      </c>
      <c r="CY160" s="72">
        <f t="shared" si="218"/>
        <v>3.5318019028103271</v>
      </c>
      <c r="CZ160" s="72">
        <f t="shared" si="219"/>
        <v>875.59749790300907</v>
      </c>
      <c r="DA160" s="72">
        <f t="shared" si="220"/>
        <v>374.17747827559197</v>
      </c>
      <c r="DB160" s="72">
        <f t="shared" si="221"/>
        <v>7.5719659788635846E-2</v>
      </c>
      <c r="DC160" s="72">
        <f t="shared" si="222"/>
        <v>0.59627354825593204</v>
      </c>
      <c r="DD160" s="72">
        <f t="shared" si="223"/>
        <v>1.0074987649698537</v>
      </c>
      <c r="DE160" s="72">
        <f t="shared" si="224"/>
        <v>3.5318019028103271</v>
      </c>
      <c r="DF160" s="72">
        <f t="shared" si="225"/>
        <v>875.59749790300907</v>
      </c>
      <c r="DG160" s="72">
        <f t="shared" si="226"/>
        <v>374.17747827559197</v>
      </c>
      <c r="DH160" s="72">
        <f t="shared" si="227"/>
        <v>7.5719659788635846E-2</v>
      </c>
      <c r="DI160" s="72">
        <f t="shared" si="228"/>
        <v>0.59627354825593204</v>
      </c>
      <c r="DJ160" s="72">
        <f t="shared" si="229"/>
        <v>1.0074987649698537</v>
      </c>
      <c r="DK160" s="72">
        <f t="shared" si="230"/>
        <v>3.5318019028103271</v>
      </c>
      <c r="DL160" s="72">
        <f t="shared" si="231"/>
        <v>875.59749790300907</v>
      </c>
      <c r="DM160" s="72">
        <f t="shared" si="232"/>
        <v>374.17747827559197</v>
      </c>
      <c r="DN160" s="72">
        <f t="shared" si="233"/>
        <v>7.5719659788635846E-2</v>
      </c>
      <c r="DO160" s="72">
        <f t="shared" si="234"/>
        <v>0.59627354825593204</v>
      </c>
      <c r="DP160" s="72">
        <f t="shared" si="235"/>
        <v>1.0074987649698537</v>
      </c>
      <c r="DQ160" s="72">
        <f t="shared" si="236"/>
        <v>3.5318019028103271</v>
      </c>
      <c r="DR160" s="72">
        <f t="shared" si="237"/>
        <v>875.59749790300907</v>
      </c>
      <c r="DS160" s="72">
        <f t="shared" si="238"/>
        <v>374.17747827559197</v>
      </c>
      <c r="DT160" s="72">
        <f t="shared" si="239"/>
        <v>7.5719659788635846E-2</v>
      </c>
      <c r="DU160" s="72">
        <f t="shared" si="240"/>
        <v>0.59627354825593204</v>
      </c>
      <c r="DV160" s="72">
        <f t="shared" si="241"/>
        <v>1.0074987649698537</v>
      </c>
      <c r="DW160" s="72">
        <f t="shared" si="242"/>
        <v>3.5318019028103271</v>
      </c>
      <c r="DX160" s="72">
        <f t="shared" si="243"/>
        <v>875.59749790300907</v>
      </c>
      <c r="DY160" s="72">
        <f t="shared" si="244"/>
        <v>374.17747827559197</v>
      </c>
      <c r="DZ160" s="72">
        <f t="shared" si="245"/>
        <v>7.5719659788635846E-2</v>
      </c>
      <c r="EA160" s="72">
        <f t="shared" si="246"/>
        <v>0.59627354825593204</v>
      </c>
      <c r="EB160" s="72">
        <f t="shared" si="247"/>
        <v>1.0074987649698537</v>
      </c>
      <c r="EC160" s="72">
        <f t="shared" si="248"/>
        <v>3.5318019028103271</v>
      </c>
      <c r="ED160" s="72">
        <f t="shared" si="249"/>
        <v>875.59749790300907</v>
      </c>
      <c r="EE160" s="72">
        <f t="shared" si="250"/>
        <v>374.17747827559197</v>
      </c>
      <c r="EF160" s="72">
        <f t="shared" si="251"/>
        <v>7.5719659788635846E-2</v>
      </c>
      <c r="EG160" s="72">
        <f t="shared" si="252"/>
        <v>0.59627354825593204</v>
      </c>
      <c r="EH160" s="72">
        <f t="shared" si="253"/>
        <v>1.0074987649698537</v>
      </c>
      <c r="EI160" s="72">
        <f t="shared" si="254"/>
        <v>3.5318019028103271</v>
      </c>
      <c r="EJ160" s="72">
        <f t="shared" si="255"/>
        <v>0.78467480316729765</v>
      </c>
      <c r="EK160" s="72">
        <f t="shared" si="256"/>
        <v>213.84946089606558</v>
      </c>
      <c r="EL160" s="71"/>
      <c r="EM160" s="71"/>
      <c r="EN160" s="71"/>
    </row>
    <row r="161" spans="10:144" x14ac:dyDescent="0.3">
      <c r="N161" s="73">
        <v>0.93</v>
      </c>
      <c r="O161" s="72">
        <f t="shared" si="257"/>
        <v>379.02268187988318</v>
      </c>
      <c r="P161" s="72">
        <f t="shared" si="258"/>
        <v>7.6909117567246638E-2</v>
      </c>
      <c r="Q161" s="72">
        <f t="shared" si="259"/>
        <v>0.61076547671422299</v>
      </c>
      <c r="R161" s="72">
        <f t="shared" si="139"/>
        <v>1.0055588221426297</v>
      </c>
      <c r="S161" s="72">
        <f t="shared" si="140"/>
        <v>3.5367777308742419</v>
      </c>
      <c r="T161" s="72">
        <f t="shared" si="260"/>
        <v>894.04815228689654</v>
      </c>
      <c r="U161" s="72">
        <f t="shared" si="261"/>
        <v>374.74793904548619</v>
      </c>
      <c r="V161" s="72">
        <f t="shared" si="262"/>
        <v>7.5860330228823852E-2</v>
      </c>
      <c r="W161" s="72">
        <f t="shared" si="263"/>
        <v>0.59798105357612652</v>
      </c>
      <c r="X161" s="72">
        <f t="shared" si="141"/>
        <v>1.0057169730523459</v>
      </c>
      <c r="Y161" s="72">
        <f t="shared" si="142"/>
        <v>3.600168207662271</v>
      </c>
      <c r="Z161" s="72">
        <f t="shared" si="264"/>
        <v>890.07774341586878</v>
      </c>
      <c r="AA161" s="72">
        <f t="shared" si="265"/>
        <v>374.62599600532053</v>
      </c>
      <c r="AB161" s="72">
        <f t="shared" si="143"/>
        <v>7.5830274259345548E-2</v>
      </c>
      <c r="AC161" s="72">
        <f t="shared" si="144"/>
        <v>0.59761608013907508</v>
      </c>
      <c r="AD161" s="72">
        <f t="shared" si="145"/>
        <v>1.0057215763006166</v>
      </c>
      <c r="AE161" s="72">
        <f t="shared" si="146"/>
        <v>3.6020095511519119</v>
      </c>
      <c r="AF161" s="72">
        <f t="shared" si="147"/>
        <v>889.96139225634249</v>
      </c>
      <c r="AG161" s="72">
        <f t="shared" si="148"/>
        <v>374.62241584358776</v>
      </c>
      <c r="AH161" s="72">
        <f t="shared" si="149"/>
        <v>7.5829391721616637E-2</v>
      </c>
      <c r="AI161" s="72">
        <f t="shared" si="150"/>
        <v>0.59760536455363999</v>
      </c>
      <c r="AJ161" s="72">
        <f t="shared" si="151"/>
        <v>1.0057217115270813</v>
      </c>
      <c r="AK161" s="72">
        <f t="shared" si="152"/>
        <v>3.6020636398316102</v>
      </c>
      <c r="AL161" s="72">
        <f t="shared" si="153"/>
        <v>889.95797361491395</v>
      </c>
      <c r="AM161" s="72">
        <f t="shared" si="154"/>
        <v>374.62231064515527</v>
      </c>
      <c r="AN161" s="72">
        <f t="shared" si="155"/>
        <v>7.5829365789284592E-2</v>
      </c>
      <c r="AO161" s="72">
        <f t="shared" si="156"/>
        <v>0.59760504968979833</v>
      </c>
      <c r="AP161" s="72">
        <f t="shared" si="157"/>
        <v>1.0057217155006042</v>
      </c>
      <c r="AQ161" s="72">
        <f t="shared" si="158"/>
        <v>3.6020652291819446</v>
      </c>
      <c r="AR161" s="72">
        <f t="shared" si="159"/>
        <v>889.95787316025655</v>
      </c>
      <c r="AS161" s="72">
        <f t="shared" si="160"/>
        <v>374.62230755395967</v>
      </c>
      <c r="AT161" s="72">
        <f t="shared" si="161"/>
        <v>7.5829365027277787E-2</v>
      </c>
      <c r="AU161" s="72">
        <f t="shared" si="162"/>
        <v>0.59760504043770468</v>
      </c>
      <c r="AV161" s="72">
        <f t="shared" si="163"/>
        <v>1.0057217156173639</v>
      </c>
      <c r="AW161" s="72">
        <f t="shared" si="164"/>
        <v>3.6020652758841147</v>
      </c>
      <c r="AX161" s="72">
        <f t="shared" si="165"/>
        <v>889.95787020845216</v>
      </c>
      <c r="AY161" s="72">
        <f t="shared" si="166"/>
        <v>374.62230746312662</v>
      </c>
      <c r="AZ161" s="72">
        <f t="shared" si="167"/>
        <v>7.5829365004886656E-2</v>
      </c>
      <c r="BA161" s="72">
        <f t="shared" si="168"/>
        <v>0.59760504016583704</v>
      </c>
      <c r="BB161" s="72">
        <f t="shared" si="169"/>
        <v>1.0057217156207949</v>
      </c>
      <c r="BC161" s="72">
        <f t="shared" si="170"/>
        <v>3.6020652772564326</v>
      </c>
      <c r="BD161" s="72">
        <f t="shared" si="171"/>
        <v>889.95787012171502</v>
      </c>
      <c r="BE161" s="72">
        <f t="shared" si="172"/>
        <v>374.62230746045759</v>
      </c>
      <c r="BF161" s="72">
        <f t="shared" si="173"/>
        <v>7.582936500422871E-2</v>
      </c>
      <c r="BG161" s="72">
        <f t="shared" si="174"/>
        <v>0.59760504015784865</v>
      </c>
      <c r="BH161" s="72">
        <f t="shared" si="175"/>
        <v>1.0057217156208957</v>
      </c>
      <c r="BI161" s="72">
        <f t="shared" si="176"/>
        <v>3.6020652772967554</v>
      </c>
      <c r="BJ161" s="72">
        <f t="shared" si="177"/>
        <v>889.95787011916605</v>
      </c>
      <c r="BK161" s="72">
        <f t="shared" si="178"/>
        <v>374.62230746037903</v>
      </c>
      <c r="BL161" s="72">
        <f t="shared" si="179"/>
        <v>7.5829365004209351E-2</v>
      </c>
      <c r="BM161" s="72">
        <f t="shared" si="180"/>
        <v>0.59760504015761351</v>
      </c>
      <c r="BN161" s="72">
        <f t="shared" si="181"/>
        <v>1.0057217156208986</v>
      </c>
      <c r="BO161" s="72">
        <f t="shared" si="182"/>
        <v>3.602065277297942</v>
      </c>
      <c r="BP161" s="72">
        <f t="shared" si="183"/>
        <v>889.95787011909135</v>
      </c>
      <c r="BQ161" s="72">
        <f t="shared" si="184"/>
        <v>374.62230746037676</v>
      </c>
      <c r="BR161" s="72">
        <f t="shared" si="185"/>
        <v>7.5829365004208782E-2</v>
      </c>
      <c r="BS161" s="72">
        <f t="shared" si="186"/>
        <v>0.59760504015760663</v>
      </c>
      <c r="BT161" s="72">
        <f t="shared" si="187"/>
        <v>1.0057217156208988</v>
      </c>
      <c r="BU161" s="72">
        <f t="shared" si="188"/>
        <v>3.6020652772979775</v>
      </c>
      <c r="BV161" s="72">
        <f t="shared" si="189"/>
        <v>889.95787011908885</v>
      </c>
      <c r="BW161" s="72">
        <f t="shared" si="190"/>
        <v>374.62230746037665</v>
      </c>
      <c r="BX161" s="72">
        <f t="shared" si="191"/>
        <v>7.5829365004208768E-2</v>
      </c>
      <c r="BY161" s="72">
        <f t="shared" si="192"/>
        <v>0.59760504015760652</v>
      </c>
      <c r="BZ161" s="72">
        <f t="shared" si="193"/>
        <v>1.0057217156208988</v>
      </c>
      <c r="CA161" s="72">
        <f t="shared" si="194"/>
        <v>3.6020652772979784</v>
      </c>
      <c r="CB161" s="72">
        <f t="shared" si="195"/>
        <v>889.95787011908885</v>
      </c>
      <c r="CC161" s="72">
        <f t="shared" si="196"/>
        <v>374.62230746037665</v>
      </c>
      <c r="CD161" s="72">
        <f t="shared" si="197"/>
        <v>7.5829365004208768E-2</v>
      </c>
      <c r="CE161" s="72">
        <f t="shared" si="198"/>
        <v>0.59760504015760652</v>
      </c>
      <c r="CF161" s="72">
        <f t="shared" si="199"/>
        <v>1.0057217156208988</v>
      </c>
      <c r="CG161" s="72">
        <f t="shared" si="200"/>
        <v>3.6020652772979784</v>
      </c>
      <c r="CH161" s="72">
        <f t="shared" si="201"/>
        <v>889.95787011908885</v>
      </c>
      <c r="CI161" s="72">
        <f t="shared" si="202"/>
        <v>374.62230746037665</v>
      </c>
      <c r="CJ161" s="72">
        <f t="shared" si="203"/>
        <v>7.5829365004208768E-2</v>
      </c>
      <c r="CK161" s="72">
        <f t="shared" si="204"/>
        <v>0.59760504015760652</v>
      </c>
      <c r="CL161" s="72">
        <f t="shared" si="205"/>
        <v>1.0057217156208988</v>
      </c>
      <c r="CM161" s="72">
        <f t="shared" si="206"/>
        <v>3.6020652772979784</v>
      </c>
      <c r="CN161" s="72">
        <f t="shared" si="207"/>
        <v>889.95787011908885</v>
      </c>
      <c r="CO161" s="72">
        <f t="shared" si="208"/>
        <v>374.62230746037665</v>
      </c>
      <c r="CP161" s="72">
        <f t="shared" si="209"/>
        <v>7.5829365004208768E-2</v>
      </c>
      <c r="CQ161" s="72">
        <f t="shared" si="210"/>
        <v>0.59760504015760652</v>
      </c>
      <c r="CR161" s="72">
        <f t="shared" si="211"/>
        <v>1.0057217156208988</v>
      </c>
      <c r="CS161" s="72">
        <f t="shared" si="212"/>
        <v>3.6020652772979784</v>
      </c>
      <c r="CT161" s="72">
        <f t="shared" si="213"/>
        <v>889.95787011908885</v>
      </c>
      <c r="CU161" s="72">
        <f t="shared" si="214"/>
        <v>374.62230746037665</v>
      </c>
      <c r="CV161" s="72">
        <f t="shared" si="215"/>
        <v>7.5829365004208768E-2</v>
      </c>
      <c r="CW161" s="72">
        <f t="shared" si="216"/>
        <v>0.59760504015760652</v>
      </c>
      <c r="CX161" s="72">
        <f t="shared" si="217"/>
        <v>1.0057217156208988</v>
      </c>
      <c r="CY161" s="72">
        <f t="shared" si="218"/>
        <v>3.6020652772979784</v>
      </c>
      <c r="CZ161" s="72">
        <f t="shared" si="219"/>
        <v>889.95787011908885</v>
      </c>
      <c r="DA161" s="72">
        <f t="shared" si="220"/>
        <v>374.62230746037665</v>
      </c>
      <c r="DB161" s="72">
        <f t="shared" si="221"/>
        <v>7.5829365004208768E-2</v>
      </c>
      <c r="DC161" s="72">
        <f t="shared" si="222"/>
        <v>0.59760504015760652</v>
      </c>
      <c r="DD161" s="72">
        <f t="shared" si="223"/>
        <v>1.0057217156208988</v>
      </c>
      <c r="DE161" s="72">
        <f t="shared" si="224"/>
        <v>3.6020652772979784</v>
      </c>
      <c r="DF161" s="72">
        <f t="shared" si="225"/>
        <v>889.95787011908885</v>
      </c>
      <c r="DG161" s="72">
        <f t="shared" si="226"/>
        <v>374.62230746037665</v>
      </c>
      <c r="DH161" s="72">
        <f t="shared" si="227"/>
        <v>7.5829365004208768E-2</v>
      </c>
      <c r="DI161" s="72">
        <f t="shared" si="228"/>
        <v>0.59760504015760652</v>
      </c>
      <c r="DJ161" s="72">
        <f t="shared" si="229"/>
        <v>1.0057217156208988</v>
      </c>
      <c r="DK161" s="72">
        <f t="shared" si="230"/>
        <v>3.6020652772979784</v>
      </c>
      <c r="DL161" s="72">
        <f t="shared" si="231"/>
        <v>889.95787011908885</v>
      </c>
      <c r="DM161" s="72">
        <f t="shared" si="232"/>
        <v>374.62230746037665</v>
      </c>
      <c r="DN161" s="72">
        <f t="shared" si="233"/>
        <v>7.5829365004208768E-2</v>
      </c>
      <c r="DO161" s="72">
        <f t="shared" si="234"/>
        <v>0.59760504015760652</v>
      </c>
      <c r="DP161" s="72">
        <f t="shared" si="235"/>
        <v>1.0057217156208988</v>
      </c>
      <c r="DQ161" s="72">
        <f t="shared" si="236"/>
        <v>3.6020652772979784</v>
      </c>
      <c r="DR161" s="72">
        <f t="shared" si="237"/>
        <v>889.95787011908885</v>
      </c>
      <c r="DS161" s="72">
        <f t="shared" si="238"/>
        <v>374.62230746037665</v>
      </c>
      <c r="DT161" s="72">
        <f t="shared" si="239"/>
        <v>7.5829365004208768E-2</v>
      </c>
      <c r="DU161" s="72">
        <f t="shared" si="240"/>
        <v>0.59760504015760652</v>
      </c>
      <c r="DV161" s="72">
        <f t="shared" si="241"/>
        <v>1.0057217156208988</v>
      </c>
      <c r="DW161" s="72">
        <f t="shared" si="242"/>
        <v>3.6020652772979784</v>
      </c>
      <c r="DX161" s="72">
        <f t="shared" si="243"/>
        <v>889.95787011908885</v>
      </c>
      <c r="DY161" s="72">
        <f t="shared" si="244"/>
        <v>374.62230746037665</v>
      </c>
      <c r="DZ161" s="72">
        <f t="shared" si="245"/>
        <v>7.5829365004208768E-2</v>
      </c>
      <c r="EA161" s="72">
        <f t="shared" si="246"/>
        <v>0.59760504015760652</v>
      </c>
      <c r="EB161" s="72">
        <f t="shared" si="247"/>
        <v>1.0057217156208988</v>
      </c>
      <c r="EC161" s="72">
        <f t="shared" si="248"/>
        <v>3.6020652772979784</v>
      </c>
      <c r="ED161" s="72">
        <f t="shared" si="249"/>
        <v>889.95787011908885</v>
      </c>
      <c r="EE161" s="72">
        <f t="shared" si="250"/>
        <v>374.62230746037665</v>
      </c>
      <c r="EF161" s="72">
        <f t="shared" si="251"/>
        <v>7.5829365004208768E-2</v>
      </c>
      <c r="EG161" s="72">
        <f t="shared" si="252"/>
        <v>0.59760504015760652</v>
      </c>
      <c r="EH161" s="72">
        <f t="shared" si="253"/>
        <v>1.0057217156208988</v>
      </c>
      <c r="EI161" s="72">
        <f t="shared" si="254"/>
        <v>3.6020652772979784</v>
      </c>
      <c r="EJ161" s="72">
        <f t="shared" si="255"/>
        <v>0.8047909231967999</v>
      </c>
      <c r="EK161" s="72">
        <f t="shared" si="256"/>
        <v>214.65015342867801</v>
      </c>
      <c r="EL161" s="71"/>
      <c r="EM161" s="71"/>
      <c r="EN161" s="71"/>
    </row>
    <row r="162" spans="10:144" x14ac:dyDescent="0.3">
      <c r="N162" s="73">
        <v>0.94</v>
      </c>
      <c r="O162" s="72">
        <f t="shared" si="257"/>
        <v>378.9904355707755</v>
      </c>
      <c r="P162" s="72">
        <f t="shared" si="258"/>
        <v>7.6901241229017481E-2</v>
      </c>
      <c r="Q162" s="72">
        <f t="shared" si="259"/>
        <v>0.61066911304518223</v>
      </c>
      <c r="R162" s="72">
        <f t="shared" si="139"/>
        <v>1.0040823558715102</v>
      </c>
      <c r="S162" s="72">
        <f t="shared" si="140"/>
        <v>3.6128687656953344</v>
      </c>
      <c r="T162" s="72">
        <f t="shared" si="260"/>
        <v>908.90464174047918</v>
      </c>
      <c r="U162" s="72">
        <f t="shared" si="261"/>
        <v>375.20035141985306</v>
      </c>
      <c r="V162" s="72">
        <f t="shared" si="262"/>
        <v>7.5971771927379486E-2</v>
      </c>
      <c r="W162" s="72">
        <f t="shared" si="263"/>
        <v>0.5993349865099199</v>
      </c>
      <c r="X162" s="72">
        <f t="shared" si="141"/>
        <v>1.0041863067559202</v>
      </c>
      <c r="Y162" s="72">
        <f t="shared" si="142"/>
        <v>3.6720562271529107</v>
      </c>
      <c r="Z162" s="72">
        <f t="shared" si="264"/>
        <v>905.65853117592894</v>
      </c>
      <c r="AA162" s="72">
        <f t="shared" si="265"/>
        <v>375.10201686700862</v>
      </c>
      <c r="AB162" s="72">
        <f t="shared" si="143"/>
        <v>7.5947558361307996E-2</v>
      </c>
      <c r="AC162" s="72">
        <f t="shared" si="144"/>
        <v>0.59904071850161611</v>
      </c>
      <c r="AD162" s="72">
        <f t="shared" si="145"/>
        <v>1.0041890529722801</v>
      </c>
      <c r="AE162" s="72">
        <f t="shared" si="146"/>
        <v>3.6736174892745739</v>
      </c>
      <c r="AF162" s="72">
        <f t="shared" si="147"/>
        <v>905.57222709986024</v>
      </c>
      <c r="AG162" s="72">
        <f t="shared" si="148"/>
        <v>375.09939854310733</v>
      </c>
      <c r="AH162" s="72">
        <f t="shared" si="149"/>
        <v>7.5946913566129037E-2</v>
      </c>
      <c r="AI162" s="72">
        <f t="shared" si="150"/>
        <v>0.59903288298468715</v>
      </c>
      <c r="AJ162" s="72">
        <f t="shared" si="151"/>
        <v>1.0041891261295055</v>
      </c>
      <c r="AK162" s="72">
        <f t="shared" si="152"/>
        <v>3.6736590784981438</v>
      </c>
      <c r="AL162" s="72">
        <f t="shared" si="153"/>
        <v>905.56992763565427</v>
      </c>
      <c r="AM162" s="72">
        <f t="shared" si="154"/>
        <v>375.09932877836343</v>
      </c>
      <c r="AN162" s="72">
        <f t="shared" si="155"/>
        <v>7.5946896385635509E-2</v>
      </c>
      <c r="AO162" s="72">
        <f t="shared" si="156"/>
        <v>0.59903267420872985</v>
      </c>
      <c r="AP162" s="72">
        <f t="shared" si="157"/>
        <v>1.0041891280787907</v>
      </c>
      <c r="AQ162" s="72">
        <f t="shared" si="158"/>
        <v>3.6736601866478793</v>
      </c>
      <c r="AR162" s="72">
        <f t="shared" si="159"/>
        <v>905.56986636582133</v>
      </c>
      <c r="AS162" s="72">
        <f t="shared" si="160"/>
        <v>375.09932691946142</v>
      </c>
      <c r="AT162" s="72">
        <f t="shared" si="161"/>
        <v>7.5946895927856195E-2</v>
      </c>
      <c r="AU162" s="72">
        <f t="shared" si="162"/>
        <v>0.59903266864583327</v>
      </c>
      <c r="AV162" s="72">
        <f t="shared" si="163"/>
        <v>1.0041891281307298</v>
      </c>
      <c r="AW162" s="72">
        <f t="shared" si="164"/>
        <v>3.6736602161748628</v>
      </c>
      <c r="AX162" s="72">
        <f t="shared" si="165"/>
        <v>905.56986473326822</v>
      </c>
      <c r="AY162" s="72">
        <f t="shared" si="166"/>
        <v>375.09932686993045</v>
      </c>
      <c r="AZ162" s="72">
        <f t="shared" si="167"/>
        <v>7.5946895915658549E-2</v>
      </c>
      <c r="BA162" s="72">
        <f t="shared" si="168"/>
        <v>0.59903266849760839</v>
      </c>
      <c r="BB162" s="72">
        <f t="shared" si="169"/>
        <v>1.0041891281321138</v>
      </c>
      <c r="BC162" s="72">
        <f t="shared" si="170"/>
        <v>3.6736602169616162</v>
      </c>
      <c r="BD162" s="72">
        <f t="shared" si="171"/>
        <v>905.56986468976822</v>
      </c>
      <c r="BE162" s="72">
        <f t="shared" si="172"/>
        <v>375.09932686861066</v>
      </c>
      <c r="BF162" s="72">
        <f t="shared" si="173"/>
        <v>7.5946895915333518E-2</v>
      </c>
      <c r="BG162" s="72">
        <f t="shared" si="174"/>
        <v>0.59903266849365877</v>
      </c>
      <c r="BH162" s="72">
        <f t="shared" si="175"/>
        <v>1.0041891281321507</v>
      </c>
      <c r="BI162" s="72">
        <f t="shared" si="176"/>
        <v>3.6736602169825812</v>
      </c>
      <c r="BJ162" s="72">
        <f t="shared" si="177"/>
        <v>905.56986468860907</v>
      </c>
      <c r="BK162" s="72">
        <f t="shared" si="178"/>
        <v>375.09932686857553</v>
      </c>
      <c r="BL162" s="72">
        <f t="shared" si="179"/>
        <v>7.5946895915324872E-2</v>
      </c>
      <c r="BM162" s="72">
        <f t="shared" si="180"/>
        <v>0.59903266849355374</v>
      </c>
      <c r="BN162" s="72">
        <f t="shared" si="181"/>
        <v>1.0041891281321518</v>
      </c>
      <c r="BO162" s="72">
        <f t="shared" si="182"/>
        <v>3.673660216983138</v>
      </c>
      <c r="BP162" s="72">
        <f t="shared" si="183"/>
        <v>905.56986468857826</v>
      </c>
      <c r="BQ162" s="72">
        <f t="shared" si="184"/>
        <v>375.09932686857451</v>
      </c>
      <c r="BR162" s="72">
        <f t="shared" si="185"/>
        <v>7.5946895915324622E-2</v>
      </c>
      <c r="BS162" s="72">
        <f t="shared" si="186"/>
        <v>0.59903266849355064</v>
      </c>
      <c r="BT162" s="72">
        <f t="shared" si="187"/>
        <v>1.0041891281321518</v>
      </c>
      <c r="BU162" s="72">
        <f t="shared" si="188"/>
        <v>3.6736602169831545</v>
      </c>
      <c r="BV162" s="72">
        <f t="shared" si="189"/>
        <v>905.56986468857747</v>
      </c>
      <c r="BW162" s="72">
        <f t="shared" si="190"/>
        <v>375.09932686857451</v>
      </c>
      <c r="BX162" s="72">
        <f t="shared" si="191"/>
        <v>7.5946895915324622E-2</v>
      </c>
      <c r="BY162" s="72">
        <f t="shared" si="192"/>
        <v>0.59903266849355064</v>
      </c>
      <c r="BZ162" s="72">
        <f t="shared" si="193"/>
        <v>1.0041891281321518</v>
      </c>
      <c r="CA162" s="72">
        <f t="shared" si="194"/>
        <v>3.6736602169831545</v>
      </c>
      <c r="CB162" s="72">
        <f t="shared" si="195"/>
        <v>905.56986468857747</v>
      </c>
      <c r="CC162" s="72">
        <f t="shared" si="196"/>
        <v>375.09932686857451</v>
      </c>
      <c r="CD162" s="72">
        <f t="shared" si="197"/>
        <v>7.5946895915324622E-2</v>
      </c>
      <c r="CE162" s="72">
        <f t="shared" si="198"/>
        <v>0.59903266849355064</v>
      </c>
      <c r="CF162" s="72">
        <f t="shared" si="199"/>
        <v>1.0041891281321518</v>
      </c>
      <c r="CG162" s="72">
        <f t="shared" si="200"/>
        <v>3.6736602169831545</v>
      </c>
      <c r="CH162" s="72">
        <f t="shared" si="201"/>
        <v>905.56986468857747</v>
      </c>
      <c r="CI162" s="72">
        <f t="shared" si="202"/>
        <v>375.09932686857451</v>
      </c>
      <c r="CJ162" s="72">
        <f t="shared" si="203"/>
        <v>7.5946895915324622E-2</v>
      </c>
      <c r="CK162" s="72">
        <f t="shared" si="204"/>
        <v>0.59903266849355064</v>
      </c>
      <c r="CL162" s="72">
        <f t="shared" si="205"/>
        <v>1.0041891281321518</v>
      </c>
      <c r="CM162" s="72">
        <f t="shared" si="206"/>
        <v>3.6736602169831545</v>
      </c>
      <c r="CN162" s="72">
        <f t="shared" si="207"/>
        <v>905.56986468857747</v>
      </c>
      <c r="CO162" s="72">
        <f t="shared" si="208"/>
        <v>375.09932686857451</v>
      </c>
      <c r="CP162" s="72">
        <f t="shared" si="209"/>
        <v>7.5946895915324622E-2</v>
      </c>
      <c r="CQ162" s="72">
        <f t="shared" si="210"/>
        <v>0.59903266849355064</v>
      </c>
      <c r="CR162" s="72">
        <f t="shared" si="211"/>
        <v>1.0041891281321518</v>
      </c>
      <c r="CS162" s="72">
        <f t="shared" si="212"/>
        <v>3.6736602169831545</v>
      </c>
      <c r="CT162" s="72">
        <f t="shared" si="213"/>
        <v>905.56986468857747</v>
      </c>
      <c r="CU162" s="72">
        <f t="shared" si="214"/>
        <v>375.09932686857451</v>
      </c>
      <c r="CV162" s="72">
        <f t="shared" si="215"/>
        <v>7.5946895915324622E-2</v>
      </c>
      <c r="CW162" s="72">
        <f t="shared" si="216"/>
        <v>0.59903266849355064</v>
      </c>
      <c r="CX162" s="72">
        <f t="shared" si="217"/>
        <v>1.0041891281321518</v>
      </c>
      <c r="CY162" s="72">
        <f t="shared" si="218"/>
        <v>3.6736602169831545</v>
      </c>
      <c r="CZ162" s="72">
        <f t="shared" si="219"/>
        <v>905.56986468857747</v>
      </c>
      <c r="DA162" s="72">
        <f t="shared" si="220"/>
        <v>375.09932686857451</v>
      </c>
      <c r="DB162" s="72">
        <f t="shared" si="221"/>
        <v>7.5946895915324622E-2</v>
      </c>
      <c r="DC162" s="72">
        <f t="shared" si="222"/>
        <v>0.59903266849355064</v>
      </c>
      <c r="DD162" s="72">
        <f t="shared" si="223"/>
        <v>1.0041891281321518</v>
      </c>
      <c r="DE162" s="72">
        <f t="shared" si="224"/>
        <v>3.6736602169831545</v>
      </c>
      <c r="DF162" s="72">
        <f t="shared" si="225"/>
        <v>905.56986468857747</v>
      </c>
      <c r="DG162" s="72">
        <f t="shared" si="226"/>
        <v>375.09932686857451</v>
      </c>
      <c r="DH162" s="72">
        <f t="shared" si="227"/>
        <v>7.5946895915324622E-2</v>
      </c>
      <c r="DI162" s="72">
        <f t="shared" si="228"/>
        <v>0.59903266849355064</v>
      </c>
      <c r="DJ162" s="72">
        <f t="shared" si="229"/>
        <v>1.0041891281321518</v>
      </c>
      <c r="DK162" s="72">
        <f t="shared" si="230"/>
        <v>3.6736602169831545</v>
      </c>
      <c r="DL162" s="72">
        <f t="shared" si="231"/>
        <v>905.56986468857747</v>
      </c>
      <c r="DM162" s="72">
        <f t="shared" si="232"/>
        <v>375.09932686857451</v>
      </c>
      <c r="DN162" s="72">
        <f t="shared" si="233"/>
        <v>7.5946895915324622E-2</v>
      </c>
      <c r="DO162" s="72">
        <f t="shared" si="234"/>
        <v>0.59903266849355064</v>
      </c>
      <c r="DP162" s="72">
        <f t="shared" si="235"/>
        <v>1.0041891281321518</v>
      </c>
      <c r="DQ162" s="72">
        <f t="shared" si="236"/>
        <v>3.6736602169831545</v>
      </c>
      <c r="DR162" s="72">
        <f t="shared" si="237"/>
        <v>905.56986468857747</v>
      </c>
      <c r="DS162" s="72">
        <f t="shared" si="238"/>
        <v>375.09932686857451</v>
      </c>
      <c r="DT162" s="72">
        <f t="shared" si="239"/>
        <v>7.5946895915324622E-2</v>
      </c>
      <c r="DU162" s="72">
        <f t="shared" si="240"/>
        <v>0.59903266849355064</v>
      </c>
      <c r="DV162" s="72">
        <f t="shared" si="241"/>
        <v>1.0041891281321518</v>
      </c>
      <c r="DW162" s="72">
        <f t="shared" si="242"/>
        <v>3.6736602169831545</v>
      </c>
      <c r="DX162" s="72">
        <f t="shared" si="243"/>
        <v>905.56986468857747</v>
      </c>
      <c r="DY162" s="72">
        <f t="shared" si="244"/>
        <v>375.09932686857451</v>
      </c>
      <c r="DZ162" s="72">
        <f t="shared" si="245"/>
        <v>7.5946895915324622E-2</v>
      </c>
      <c r="EA162" s="72">
        <f t="shared" si="246"/>
        <v>0.59903266849355064</v>
      </c>
      <c r="EB162" s="72">
        <f t="shared" si="247"/>
        <v>1.0041891281321518</v>
      </c>
      <c r="EC162" s="72">
        <f t="shared" si="248"/>
        <v>3.6736602169831545</v>
      </c>
      <c r="ED162" s="72">
        <f t="shared" si="249"/>
        <v>905.56986468857747</v>
      </c>
      <c r="EE162" s="72">
        <f t="shared" si="250"/>
        <v>375.09932686857451</v>
      </c>
      <c r="EF162" s="72">
        <f t="shared" si="251"/>
        <v>7.5946895915324622E-2</v>
      </c>
      <c r="EG162" s="72">
        <f t="shared" si="252"/>
        <v>0.59903266849355064</v>
      </c>
      <c r="EH162" s="72">
        <f t="shared" si="253"/>
        <v>1.0041891281321518</v>
      </c>
      <c r="EI162" s="72">
        <f t="shared" si="254"/>
        <v>3.6736602169831545</v>
      </c>
      <c r="EJ162" s="72">
        <f t="shared" si="255"/>
        <v>0.82645302951925714</v>
      </c>
      <c r="EK162" s="72">
        <f t="shared" si="256"/>
        <v>215.50878836343415</v>
      </c>
      <c r="EL162" s="71"/>
      <c r="EM162" s="71"/>
      <c r="EN162" s="71"/>
    </row>
    <row r="163" spans="10:144" x14ac:dyDescent="0.3">
      <c r="N163" s="73">
        <v>0.95</v>
      </c>
      <c r="O163" s="72">
        <f t="shared" si="257"/>
        <v>378.95818926166794</v>
      </c>
      <c r="P163" s="72">
        <f t="shared" si="258"/>
        <v>7.6893364357191088E-2</v>
      </c>
      <c r="Q163" s="72">
        <f t="shared" si="259"/>
        <v>0.6105727481842701</v>
      </c>
      <c r="R163" s="72">
        <f t="shared" si="139"/>
        <v>1.0028343965661448</v>
      </c>
      <c r="S163" s="72">
        <f t="shared" si="140"/>
        <v>3.6914616559896527</v>
      </c>
      <c r="T163" s="72">
        <f t="shared" si="260"/>
        <v>925.14375602068208</v>
      </c>
      <c r="U163" s="72">
        <f t="shared" si="261"/>
        <v>375.68803639689884</v>
      </c>
      <c r="V163" s="72">
        <f t="shared" si="262"/>
        <v>7.6091784304642709E-2</v>
      </c>
      <c r="W163" s="72">
        <f t="shared" si="263"/>
        <v>0.60079424802112735</v>
      </c>
      <c r="X163" s="72">
        <f t="shared" si="141"/>
        <v>1.0028972506235239</v>
      </c>
      <c r="Y163" s="72">
        <f t="shared" si="142"/>
        <v>3.7452341816071213</v>
      </c>
      <c r="Z163" s="72">
        <f t="shared" si="264"/>
        <v>922.62616448093206</v>
      </c>
      <c r="AA163" s="72">
        <f t="shared" si="265"/>
        <v>375.61288779073334</v>
      </c>
      <c r="AB163" s="72">
        <f t="shared" si="143"/>
        <v>7.6073299268832065E-2</v>
      </c>
      <c r="AC163" s="72">
        <f t="shared" si="144"/>
        <v>0.60056940256627922</v>
      </c>
      <c r="AD163" s="72">
        <f t="shared" si="145"/>
        <v>1.0028987179921696</v>
      </c>
      <c r="AE163" s="72">
        <f t="shared" si="146"/>
        <v>3.7464881969434414</v>
      </c>
      <c r="AF163" s="72">
        <f t="shared" si="147"/>
        <v>922.56704549954259</v>
      </c>
      <c r="AG163" s="72">
        <f t="shared" si="148"/>
        <v>375.61112112113096</v>
      </c>
      <c r="AH163" s="72">
        <f t="shared" si="149"/>
        <v>7.6072864668927903E-2</v>
      </c>
      <c r="AI163" s="72">
        <f t="shared" si="150"/>
        <v>0.60056411660172071</v>
      </c>
      <c r="AJ163" s="72">
        <f t="shared" si="151"/>
        <v>1.0028987525011566</v>
      </c>
      <c r="AK163" s="72">
        <f t="shared" si="152"/>
        <v>3.7465176876362212</v>
      </c>
      <c r="AL163" s="72">
        <f t="shared" si="153"/>
        <v>922.56565497370718</v>
      </c>
      <c r="AM163" s="72">
        <f t="shared" si="154"/>
        <v>375.61107956653734</v>
      </c>
      <c r="AN163" s="72">
        <f t="shared" si="155"/>
        <v>7.6072854446497792E-2</v>
      </c>
      <c r="AO163" s="72">
        <f t="shared" si="156"/>
        <v>0.60056399226824209</v>
      </c>
      <c r="AP163" s="72">
        <f t="shared" si="157"/>
        <v>1.0028987533128642</v>
      </c>
      <c r="AQ163" s="72">
        <f t="shared" si="158"/>
        <v>3.7465183813050045</v>
      </c>
      <c r="AR163" s="72">
        <f t="shared" si="159"/>
        <v>922.56562226616688</v>
      </c>
      <c r="AS163" s="72">
        <f t="shared" si="160"/>
        <v>375.61107858910168</v>
      </c>
      <c r="AT163" s="72">
        <f t="shared" si="161"/>
        <v>7.6072854206048604E-2</v>
      </c>
      <c r="AU163" s="72">
        <f t="shared" si="162"/>
        <v>0.60056398934370436</v>
      </c>
      <c r="AV163" s="72">
        <f t="shared" si="163"/>
        <v>1.0028987533319569</v>
      </c>
      <c r="AW163" s="72">
        <f t="shared" si="164"/>
        <v>3.746518397621295</v>
      </c>
      <c r="AX163" s="72">
        <f t="shared" si="165"/>
        <v>922.56562149682895</v>
      </c>
      <c r="AY163" s="72">
        <f t="shared" si="166"/>
        <v>375.61107856611079</v>
      </c>
      <c r="AZ163" s="72">
        <f t="shared" si="167"/>
        <v>7.6072854200392864E-2</v>
      </c>
      <c r="BA163" s="72">
        <f t="shared" si="168"/>
        <v>0.6005639892749145</v>
      </c>
      <c r="BB163" s="72">
        <f t="shared" si="169"/>
        <v>1.0028987533324061</v>
      </c>
      <c r="BC163" s="72">
        <f t="shared" si="170"/>
        <v>3.74651839800508</v>
      </c>
      <c r="BD163" s="72">
        <f t="shared" si="171"/>
        <v>922.56562147873285</v>
      </c>
      <c r="BE163" s="72">
        <f t="shared" si="172"/>
        <v>375.61107856556998</v>
      </c>
      <c r="BF163" s="72">
        <f t="shared" si="173"/>
        <v>7.6072854200259818E-2</v>
      </c>
      <c r="BG163" s="72">
        <f t="shared" si="174"/>
        <v>0.60056398927329635</v>
      </c>
      <c r="BH163" s="72">
        <f t="shared" si="175"/>
        <v>1.0028987533324165</v>
      </c>
      <c r="BI163" s="72">
        <f t="shared" si="176"/>
        <v>3.7465183980141079</v>
      </c>
      <c r="BJ163" s="72">
        <f t="shared" si="177"/>
        <v>922.56562147830755</v>
      </c>
      <c r="BK163" s="72">
        <f t="shared" si="178"/>
        <v>375.61107856555725</v>
      </c>
      <c r="BL163" s="72">
        <f t="shared" si="179"/>
        <v>7.6072854200256695E-2</v>
      </c>
      <c r="BM163" s="72">
        <f t="shared" si="180"/>
        <v>0.60056398927325827</v>
      </c>
      <c r="BN163" s="72">
        <f t="shared" si="181"/>
        <v>1.0028987533324167</v>
      </c>
      <c r="BO163" s="72">
        <f t="shared" si="182"/>
        <v>3.7465183980143197</v>
      </c>
      <c r="BP163" s="72">
        <f t="shared" si="183"/>
        <v>922.56562147829743</v>
      </c>
      <c r="BQ163" s="72">
        <f t="shared" si="184"/>
        <v>375.61107856555691</v>
      </c>
      <c r="BR163" s="72">
        <f t="shared" si="185"/>
        <v>7.6072854200256612E-2</v>
      </c>
      <c r="BS163" s="72">
        <f t="shared" si="186"/>
        <v>0.60056398927325727</v>
      </c>
      <c r="BT163" s="72">
        <f t="shared" si="187"/>
        <v>1.0028987533324167</v>
      </c>
      <c r="BU163" s="72">
        <f t="shared" si="188"/>
        <v>3.7465183980143255</v>
      </c>
      <c r="BV163" s="72">
        <f t="shared" si="189"/>
        <v>922.56562147829709</v>
      </c>
      <c r="BW163" s="72">
        <f t="shared" si="190"/>
        <v>375.61107856555691</v>
      </c>
      <c r="BX163" s="72">
        <f t="shared" si="191"/>
        <v>7.6072854200256612E-2</v>
      </c>
      <c r="BY163" s="72">
        <f t="shared" si="192"/>
        <v>0.60056398927325727</v>
      </c>
      <c r="BZ163" s="72">
        <f t="shared" si="193"/>
        <v>1.0028987533324167</v>
      </c>
      <c r="CA163" s="72">
        <f t="shared" si="194"/>
        <v>3.7465183980143255</v>
      </c>
      <c r="CB163" s="72">
        <f t="shared" si="195"/>
        <v>922.56562147829709</v>
      </c>
      <c r="CC163" s="72">
        <f t="shared" si="196"/>
        <v>375.61107856555691</v>
      </c>
      <c r="CD163" s="72">
        <f t="shared" si="197"/>
        <v>7.6072854200256612E-2</v>
      </c>
      <c r="CE163" s="72">
        <f t="shared" si="198"/>
        <v>0.60056398927325727</v>
      </c>
      <c r="CF163" s="72">
        <f t="shared" si="199"/>
        <v>1.0028987533324167</v>
      </c>
      <c r="CG163" s="72">
        <f t="shared" si="200"/>
        <v>3.7465183980143255</v>
      </c>
      <c r="CH163" s="72">
        <f t="shared" si="201"/>
        <v>922.56562147829709</v>
      </c>
      <c r="CI163" s="72">
        <f t="shared" si="202"/>
        <v>375.61107856555691</v>
      </c>
      <c r="CJ163" s="72">
        <f t="shared" si="203"/>
        <v>7.6072854200256612E-2</v>
      </c>
      <c r="CK163" s="72">
        <f t="shared" si="204"/>
        <v>0.60056398927325727</v>
      </c>
      <c r="CL163" s="72">
        <f t="shared" si="205"/>
        <v>1.0028987533324167</v>
      </c>
      <c r="CM163" s="72">
        <f t="shared" si="206"/>
        <v>3.7465183980143255</v>
      </c>
      <c r="CN163" s="72">
        <f t="shared" si="207"/>
        <v>922.56562147829709</v>
      </c>
      <c r="CO163" s="72">
        <f t="shared" si="208"/>
        <v>375.61107856555691</v>
      </c>
      <c r="CP163" s="72">
        <f t="shared" si="209"/>
        <v>7.6072854200256612E-2</v>
      </c>
      <c r="CQ163" s="72">
        <f t="shared" si="210"/>
        <v>0.60056398927325727</v>
      </c>
      <c r="CR163" s="72">
        <f t="shared" si="211"/>
        <v>1.0028987533324167</v>
      </c>
      <c r="CS163" s="72">
        <f t="shared" si="212"/>
        <v>3.7465183980143255</v>
      </c>
      <c r="CT163" s="72">
        <f t="shared" si="213"/>
        <v>922.56562147829709</v>
      </c>
      <c r="CU163" s="72">
        <f t="shared" si="214"/>
        <v>375.61107856555691</v>
      </c>
      <c r="CV163" s="72">
        <f t="shared" si="215"/>
        <v>7.6072854200256612E-2</v>
      </c>
      <c r="CW163" s="72">
        <f t="shared" si="216"/>
        <v>0.60056398927325727</v>
      </c>
      <c r="CX163" s="72">
        <f t="shared" si="217"/>
        <v>1.0028987533324167</v>
      </c>
      <c r="CY163" s="72">
        <f t="shared" si="218"/>
        <v>3.7465183980143255</v>
      </c>
      <c r="CZ163" s="72">
        <f t="shared" si="219"/>
        <v>922.56562147829709</v>
      </c>
      <c r="DA163" s="72">
        <f t="shared" si="220"/>
        <v>375.61107856555691</v>
      </c>
      <c r="DB163" s="72">
        <f t="shared" si="221"/>
        <v>7.6072854200256612E-2</v>
      </c>
      <c r="DC163" s="72">
        <f t="shared" si="222"/>
        <v>0.60056398927325727</v>
      </c>
      <c r="DD163" s="72">
        <f t="shared" si="223"/>
        <v>1.0028987533324167</v>
      </c>
      <c r="DE163" s="72">
        <f t="shared" si="224"/>
        <v>3.7465183980143255</v>
      </c>
      <c r="DF163" s="72">
        <f t="shared" si="225"/>
        <v>922.56562147829709</v>
      </c>
      <c r="DG163" s="72">
        <f t="shared" si="226"/>
        <v>375.61107856555691</v>
      </c>
      <c r="DH163" s="72">
        <f t="shared" si="227"/>
        <v>7.6072854200256612E-2</v>
      </c>
      <c r="DI163" s="72">
        <f t="shared" si="228"/>
        <v>0.60056398927325727</v>
      </c>
      <c r="DJ163" s="72">
        <f t="shared" si="229"/>
        <v>1.0028987533324167</v>
      </c>
      <c r="DK163" s="72">
        <f t="shared" si="230"/>
        <v>3.7465183980143255</v>
      </c>
      <c r="DL163" s="72">
        <f t="shared" si="231"/>
        <v>922.56562147829709</v>
      </c>
      <c r="DM163" s="72">
        <f t="shared" si="232"/>
        <v>375.61107856555691</v>
      </c>
      <c r="DN163" s="72">
        <f t="shared" si="233"/>
        <v>7.6072854200256612E-2</v>
      </c>
      <c r="DO163" s="72">
        <f t="shared" si="234"/>
        <v>0.60056398927325727</v>
      </c>
      <c r="DP163" s="72">
        <f t="shared" si="235"/>
        <v>1.0028987533324167</v>
      </c>
      <c r="DQ163" s="72">
        <f t="shared" si="236"/>
        <v>3.7465183980143255</v>
      </c>
      <c r="DR163" s="72">
        <f t="shared" si="237"/>
        <v>922.56562147829709</v>
      </c>
      <c r="DS163" s="72">
        <f t="shared" si="238"/>
        <v>375.61107856555691</v>
      </c>
      <c r="DT163" s="72">
        <f t="shared" si="239"/>
        <v>7.6072854200256612E-2</v>
      </c>
      <c r="DU163" s="72">
        <f t="shared" si="240"/>
        <v>0.60056398927325727</v>
      </c>
      <c r="DV163" s="72">
        <f t="shared" si="241"/>
        <v>1.0028987533324167</v>
      </c>
      <c r="DW163" s="72">
        <f t="shared" si="242"/>
        <v>3.7465183980143255</v>
      </c>
      <c r="DX163" s="72">
        <f t="shared" si="243"/>
        <v>922.56562147829709</v>
      </c>
      <c r="DY163" s="72">
        <f t="shared" si="244"/>
        <v>375.61107856555691</v>
      </c>
      <c r="DZ163" s="72">
        <f t="shared" si="245"/>
        <v>7.6072854200256612E-2</v>
      </c>
      <c r="EA163" s="72">
        <f t="shared" si="246"/>
        <v>0.60056398927325727</v>
      </c>
      <c r="EB163" s="72">
        <f t="shared" si="247"/>
        <v>1.0028987533324167</v>
      </c>
      <c r="EC163" s="72">
        <f t="shared" si="248"/>
        <v>3.7465183980143255</v>
      </c>
      <c r="ED163" s="72">
        <f t="shared" si="249"/>
        <v>922.56562147829709</v>
      </c>
      <c r="EE163" s="72">
        <f t="shared" si="250"/>
        <v>375.61107856555691</v>
      </c>
      <c r="EF163" s="72">
        <f t="shared" si="251"/>
        <v>7.6072854200256612E-2</v>
      </c>
      <c r="EG163" s="72">
        <f t="shared" si="252"/>
        <v>0.60056398927325727</v>
      </c>
      <c r="EH163" s="72">
        <f t="shared" si="253"/>
        <v>1.0028987533324167</v>
      </c>
      <c r="EI163" s="72">
        <f t="shared" si="254"/>
        <v>3.7465183980143255</v>
      </c>
      <c r="EJ163" s="72">
        <f t="shared" si="255"/>
        <v>0.84982755614831318</v>
      </c>
      <c r="EK163" s="72">
        <f t="shared" si="256"/>
        <v>216.42994141800247</v>
      </c>
      <c r="EL163" s="71"/>
      <c r="EM163" s="71"/>
      <c r="EN163" s="71"/>
    </row>
    <row r="164" spans="10:144" x14ac:dyDescent="0.3">
      <c r="N164" s="73">
        <v>0.96</v>
      </c>
      <c r="O164" s="72">
        <f t="shared" si="257"/>
        <v>378.92594295256032</v>
      </c>
      <c r="P164" s="72">
        <f t="shared" si="258"/>
        <v>7.6885486951754511E-2</v>
      </c>
      <c r="Q164" s="72">
        <f t="shared" si="259"/>
        <v>0.61047638213266342</v>
      </c>
      <c r="R164" s="72">
        <f t="shared" si="139"/>
        <v>1.0018140246686469</v>
      </c>
      <c r="S164" s="72">
        <f t="shared" si="140"/>
        <v>3.772664278314013</v>
      </c>
      <c r="T164" s="72">
        <f t="shared" si="260"/>
        <v>942.93776164429346</v>
      </c>
      <c r="U164" s="72">
        <f t="shared" si="261"/>
        <v>376.21448708460923</v>
      </c>
      <c r="V164" s="72">
        <f t="shared" si="262"/>
        <v>7.6221199075376819E-2</v>
      </c>
      <c r="W164" s="72">
        <f t="shared" si="263"/>
        <v>0.60236923062274006</v>
      </c>
      <c r="X164" s="72">
        <f t="shared" si="141"/>
        <v>1.0018476853329041</v>
      </c>
      <c r="Y164" s="72">
        <f t="shared" si="142"/>
        <v>3.8196038967940593</v>
      </c>
      <c r="Z164" s="72">
        <f t="shared" si="264"/>
        <v>941.13136668659445</v>
      </c>
      <c r="AA164" s="72">
        <f t="shared" si="265"/>
        <v>376.16141358228595</v>
      </c>
      <c r="AB164" s="72">
        <f t="shared" si="143"/>
        <v>7.6208158738292078E-2</v>
      </c>
      <c r="AC164" s="72">
        <f t="shared" si="144"/>
        <v>0.60221046368241726</v>
      </c>
      <c r="AD164" s="72">
        <f t="shared" si="145"/>
        <v>1.0018483529772235</v>
      </c>
      <c r="AE164" s="72">
        <f t="shared" si="146"/>
        <v>3.820534291104893</v>
      </c>
      <c r="AF164" s="72">
        <f t="shared" si="147"/>
        <v>941.09535159537029</v>
      </c>
      <c r="AG164" s="72">
        <f t="shared" si="148"/>
        <v>376.16035458485328</v>
      </c>
      <c r="AH164" s="72">
        <f t="shared" si="149"/>
        <v>7.6207898524341983E-2</v>
      </c>
      <c r="AI164" s="72">
        <f t="shared" si="150"/>
        <v>0.60220729571034692</v>
      </c>
      <c r="AJ164" s="72">
        <f t="shared" si="151"/>
        <v>1.0018483663024764</v>
      </c>
      <c r="AK164" s="72">
        <f t="shared" si="152"/>
        <v>3.8205528602317882</v>
      </c>
      <c r="AL164" s="72">
        <f t="shared" si="153"/>
        <v>941.09463271038942</v>
      </c>
      <c r="AM164" s="72">
        <f t="shared" si="154"/>
        <v>376.16033344623054</v>
      </c>
      <c r="AN164" s="72">
        <f t="shared" si="155"/>
        <v>7.6207893330211607E-2</v>
      </c>
      <c r="AO164" s="72">
        <f t="shared" si="156"/>
        <v>0.60220723247451924</v>
      </c>
      <c r="AP164" s="72">
        <f t="shared" si="157"/>
        <v>1.0018483665684628</v>
      </c>
      <c r="AQ164" s="72">
        <f t="shared" si="158"/>
        <v>3.8205532308915187</v>
      </c>
      <c r="AR164" s="72">
        <f t="shared" si="159"/>
        <v>941.0946183606394</v>
      </c>
      <c r="AS164" s="72">
        <f t="shared" si="160"/>
        <v>376.16033302427979</v>
      </c>
      <c r="AT164" s="72">
        <f t="shared" si="161"/>
        <v>7.6207893226530876E-2</v>
      </c>
      <c r="AU164" s="72">
        <f t="shared" si="162"/>
        <v>0.60220723121226072</v>
      </c>
      <c r="AV164" s="72">
        <f t="shared" si="163"/>
        <v>1.0018483665737723</v>
      </c>
      <c r="AW164" s="72">
        <f t="shared" si="164"/>
        <v>3.8205532382903069</v>
      </c>
      <c r="AX164" s="72">
        <f t="shared" si="165"/>
        <v>941.094618074202</v>
      </c>
      <c r="AY164" s="72">
        <f t="shared" si="166"/>
        <v>376.16033301585719</v>
      </c>
      <c r="AZ164" s="72">
        <f t="shared" si="167"/>
        <v>7.6207893224461296E-2</v>
      </c>
      <c r="BA164" s="72">
        <f t="shared" si="168"/>
        <v>0.60220723118706465</v>
      </c>
      <c r="BB164" s="72">
        <f t="shared" si="169"/>
        <v>1.0018483665738782</v>
      </c>
      <c r="BC164" s="72">
        <f t="shared" si="170"/>
        <v>3.820553238437995</v>
      </c>
      <c r="BD164" s="72">
        <f t="shared" si="171"/>
        <v>941.09461806848446</v>
      </c>
      <c r="BE164" s="72">
        <f t="shared" si="172"/>
        <v>376.16033301568905</v>
      </c>
      <c r="BF164" s="72">
        <f t="shared" si="173"/>
        <v>7.6207893224419995E-2</v>
      </c>
      <c r="BG164" s="72">
        <f t="shared" si="174"/>
        <v>0.60220723118656172</v>
      </c>
      <c r="BH164" s="72">
        <f t="shared" si="175"/>
        <v>1.0018483665738804</v>
      </c>
      <c r="BI164" s="72">
        <f t="shared" si="176"/>
        <v>3.8205532384409433</v>
      </c>
      <c r="BJ164" s="72">
        <f t="shared" si="177"/>
        <v>941.09461806836998</v>
      </c>
      <c r="BK164" s="72">
        <f t="shared" si="178"/>
        <v>376.16033301568564</v>
      </c>
      <c r="BL164" s="72">
        <f t="shared" si="179"/>
        <v>7.6207893224419149E-2</v>
      </c>
      <c r="BM164" s="72">
        <f t="shared" si="180"/>
        <v>0.60220723118655151</v>
      </c>
      <c r="BN164" s="72">
        <f t="shared" si="181"/>
        <v>1.0018483665738804</v>
      </c>
      <c r="BO164" s="72">
        <f t="shared" si="182"/>
        <v>3.8205532384410033</v>
      </c>
      <c r="BP164" s="72">
        <f t="shared" si="183"/>
        <v>941.09461806836794</v>
      </c>
      <c r="BQ164" s="72">
        <f t="shared" si="184"/>
        <v>376.16033301568564</v>
      </c>
      <c r="BR164" s="72">
        <f t="shared" si="185"/>
        <v>7.6207893224419149E-2</v>
      </c>
      <c r="BS164" s="72">
        <f t="shared" si="186"/>
        <v>0.60220723118655151</v>
      </c>
      <c r="BT164" s="72">
        <f t="shared" si="187"/>
        <v>1.0018483665738804</v>
      </c>
      <c r="BU164" s="72">
        <f t="shared" si="188"/>
        <v>3.8205532384410033</v>
      </c>
      <c r="BV164" s="72">
        <f t="shared" si="189"/>
        <v>941.09461806836794</v>
      </c>
      <c r="BW164" s="72">
        <f t="shared" si="190"/>
        <v>376.16033301568564</v>
      </c>
      <c r="BX164" s="72">
        <f t="shared" si="191"/>
        <v>7.6207893224419149E-2</v>
      </c>
      <c r="BY164" s="72">
        <f t="shared" si="192"/>
        <v>0.60220723118655151</v>
      </c>
      <c r="BZ164" s="72">
        <f t="shared" si="193"/>
        <v>1.0018483665738804</v>
      </c>
      <c r="CA164" s="72">
        <f t="shared" si="194"/>
        <v>3.8205532384410033</v>
      </c>
      <c r="CB164" s="72">
        <f t="shared" si="195"/>
        <v>941.09461806836794</v>
      </c>
      <c r="CC164" s="72">
        <f t="shared" si="196"/>
        <v>376.16033301568564</v>
      </c>
      <c r="CD164" s="72">
        <f t="shared" si="197"/>
        <v>7.6207893224419149E-2</v>
      </c>
      <c r="CE164" s="72">
        <f t="shared" si="198"/>
        <v>0.60220723118655151</v>
      </c>
      <c r="CF164" s="72">
        <f t="shared" si="199"/>
        <v>1.0018483665738804</v>
      </c>
      <c r="CG164" s="72">
        <f t="shared" si="200"/>
        <v>3.8205532384410033</v>
      </c>
      <c r="CH164" s="72">
        <f t="shared" si="201"/>
        <v>941.09461806836794</v>
      </c>
      <c r="CI164" s="72">
        <f t="shared" si="202"/>
        <v>376.16033301568564</v>
      </c>
      <c r="CJ164" s="72">
        <f t="shared" si="203"/>
        <v>7.6207893224419149E-2</v>
      </c>
      <c r="CK164" s="72">
        <f t="shared" si="204"/>
        <v>0.60220723118655151</v>
      </c>
      <c r="CL164" s="72">
        <f t="shared" si="205"/>
        <v>1.0018483665738804</v>
      </c>
      <c r="CM164" s="72">
        <f t="shared" si="206"/>
        <v>3.8205532384410033</v>
      </c>
      <c r="CN164" s="72">
        <f t="shared" si="207"/>
        <v>941.09461806836794</v>
      </c>
      <c r="CO164" s="72">
        <f t="shared" si="208"/>
        <v>376.16033301568564</v>
      </c>
      <c r="CP164" s="72">
        <f t="shared" si="209"/>
        <v>7.6207893224419149E-2</v>
      </c>
      <c r="CQ164" s="72">
        <f t="shared" si="210"/>
        <v>0.60220723118655151</v>
      </c>
      <c r="CR164" s="72">
        <f t="shared" si="211"/>
        <v>1.0018483665738804</v>
      </c>
      <c r="CS164" s="72">
        <f t="shared" si="212"/>
        <v>3.8205532384410033</v>
      </c>
      <c r="CT164" s="72">
        <f t="shared" si="213"/>
        <v>941.09461806836794</v>
      </c>
      <c r="CU164" s="72">
        <f t="shared" si="214"/>
        <v>376.16033301568564</v>
      </c>
      <c r="CV164" s="72">
        <f t="shared" si="215"/>
        <v>7.6207893224419149E-2</v>
      </c>
      <c r="CW164" s="72">
        <f t="shared" si="216"/>
        <v>0.60220723118655151</v>
      </c>
      <c r="CX164" s="72">
        <f t="shared" si="217"/>
        <v>1.0018483665738804</v>
      </c>
      <c r="CY164" s="72">
        <f t="shared" si="218"/>
        <v>3.8205532384410033</v>
      </c>
      <c r="CZ164" s="72">
        <f t="shared" si="219"/>
        <v>941.09461806836794</v>
      </c>
      <c r="DA164" s="72">
        <f t="shared" si="220"/>
        <v>376.16033301568564</v>
      </c>
      <c r="DB164" s="72">
        <f t="shared" si="221"/>
        <v>7.6207893224419149E-2</v>
      </c>
      <c r="DC164" s="72">
        <f t="shared" si="222"/>
        <v>0.60220723118655151</v>
      </c>
      <c r="DD164" s="72">
        <f t="shared" si="223"/>
        <v>1.0018483665738804</v>
      </c>
      <c r="DE164" s="72">
        <f t="shared" si="224"/>
        <v>3.8205532384410033</v>
      </c>
      <c r="DF164" s="72">
        <f t="shared" si="225"/>
        <v>941.09461806836794</v>
      </c>
      <c r="DG164" s="72">
        <f t="shared" si="226"/>
        <v>376.16033301568564</v>
      </c>
      <c r="DH164" s="72">
        <f t="shared" si="227"/>
        <v>7.6207893224419149E-2</v>
      </c>
      <c r="DI164" s="72">
        <f t="shared" si="228"/>
        <v>0.60220723118655151</v>
      </c>
      <c r="DJ164" s="72">
        <f t="shared" si="229"/>
        <v>1.0018483665738804</v>
      </c>
      <c r="DK164" s="72">
        <f t="shared" si="230"/>
        <v>3.8205532384410033</v>
      </c>
      <c r="DL164" s="72">
        <f t="shared" si="231"/>
        <v>941.09461806836794</v>
      </c>
      <c r="DM164" s="72">
        <f t="shared" si="232"/>
        <v>376.16033301568564</v>
      </c>
      <c r="DN164" s="72">
        <f t="shared" si="233"/>
        <v>7.6207893224419149E-2</v>
      </c>
      <c r="DO164" s="72">
        <f t="shared" si="234"/>
        <v>0.60220723118655151</v>
      </c>
      <c r="DP164" s="72">
        <f t="shared" si="235"/>
        <v>1.0018483665738804</v>
      </c>
      <c r="DQ164" s="72">
        <f t="shared" si="236"/>
        <v>3.8205532384410033</v>
      </c>
      <c r="DR164" s="72">
        <f t="shared" si="237"/>
        <v>941.09461806836794</v>
      </c>
      <c r="DS164" s="72">
        <f t="shared" si="238"/>
        <v>376.16033301568564</v>
      </c>
      <c r="DT164" s="72">
        <f t="shared" si="239"/>
        <v>7.6207893224419149E-2</v>
      </c>
      <c r="DU164" s="72">
        <f t="shared" si="240"/>
        <v>0.60220723118655151</v>
      </c>
      <c r="DV164" s="72">
        <f t="shared" si="241"/>
        <v>1.0018483665738804</v>
      </c>
      <c r="DW164" s="72">
        <f t="shared" si="242"/>
        <v>3.8205532384410033</v>
      </c>
      <c r="DX164" s="72">
        <f t="shared" si="243"/>
        <v>941.09461806836794</v>
      </c>
      <c r="DY164" s="72">
        <f t="shared" si="244"/>
        <v>376.16033301568564</v>
      </c>
      <c r="DZ164" s="72">
        <f t="shared" si="245"/>
        <v>7.6207893224419149E-2</v>
      </c>
      <c r="EA164" s="72">
        <f t="shared" si="246"/>
        <v>0.60220723118655151</v>
      </c>
      <c r="EB164" s="72">
        <f t="shared" si="247"/>
        <v>1.0018483665738804</v>
      </c>
      <c r="EC164" s="72">
        <f t="shared" si="248"/>
        <v>3.8205532384410033</v>
      </c>
      <c r="ED164" s="72">
        <f t="shared" si="249"/>
        <v>941.09461806836794</v>
      </c>
      <c r="EE164" s="72">
        <f t="shared" si="250"/>
        <v>376.16033301568564</v>
      </c>
      <c r="EF164" s="72">
        <f t="shared" si="251"/>
        <v>7.6207893224419149E-2</v>
      </c>
      <c r="EG164" s="72">
        <f t="shared" si="252"/>
        <v>0.60220723118655151</v>
      </c>
      <c r="EH164" s="72">
        <f t="shared" si="253"/>
        <v>1.0018483665738804</v>
      </c>
      <c r="EI164" s="72">
        <f t="shared" si="254"/>
        <v>3.8205532384410033</v>
      </c>
      <c r="EJ164" s="72">
        <f t="shared" si="255"/>
        <v>0.87510338297598456</v>
      </c>
      <c r="EK164" s="72">
        <f t="shared" si="256"/>
        <v>217.41859942823419</v>
      </c>
      <c r="EL164" s="71"/>
      <c r="EM164" s="71"/>
      <c r="EN164" s="71"/>
    </row>
    <row r="165" spans="10:144" x14ac:dyDescent="0.3">
      <c r="N165" s="73">
        <v>0.97</v>
      </c>
      <c r="O165" s="72">
        <f t="shared" si="257"/>
        <v>378.89369664345276</v>
      </c>
      <c r="P165" s="72">
        <f t="shared" si="258"/>
        <v>7.6877609012694942E-2</v>
      </c>
      <c r="Q165" s="72">
        <f t="shared" si="259"/>
        <v>0.61038001489154159</v>
      </c>
      <c r="R165" s="72">
        <f t="shared" si="139"/>
        <v>1.00102060689617</v>
      </c>
      <c r="S165" s="72">
        <f t="shared" si="140"/>
        <v>3.8565902358210971</v>
      </c>
      <c r="T165" s="72">
        <f t="shared" si="260"/>
        <v>962.48861575287538</v>
      </c>
      <c r="U165" s="72">
        <f t="shared" si="261"/>
        <v>376.78368401312275</v>
      </c>
      <c r="V165" s="72">
        <f t="shared" si="262"/>
        <v>7.6360961618317361E-2</v>
      </c>
      <c r="W165" s="72">
        <f t="shared" si="263"/>
        <v>0.60407177051183369</v>
      </c>
      <c r="X165" s="72">
        <f t="shared" si="141"/>
        <v>1.0010354771009002</v>
      </c>
      <c r="Y165" s="72">
        <f t="shared" si="142"/>
        <v>3.8950393423651941</v>
      </c>
      <c r="Z165" s="72">
        <f t="shared" si="264"/>
        <v>961.34479915444592</v>
      </c>
      <c r="AA165" s="72">
        <f t="shared" si="265"/>
        <v>376.75064336953972</v>
      </c>
      <c r="AB165" s="72">
        <f t="shared" si="143"/>
        <v>7.6352853259795281E-2</v>
      </c>
      <c r="AC165" s="72">
        <f t="shared" si="144"/>
        <v>0.60397295116711258</v>
      </c>
      <c r="AD165" s="72">
        <f t="shared" si="145"/>
        <v>1.0010357123899241</v>
      </c>
      <c r="AE165" s="72">
        <f t="shared" si="146"/>
        <v>3.8956474937765608</v>
      </c>
      <c r="AF165" s="72">
        <f t="shared" si="147"/>
        <v>961.32662213177287</v>
      </c>
      <c r="AG165" s="72">
        <f t="shared" si="148"/>
        <v>376.75011804456506</v>
      </c>
      <c r="AH165" s="72">
        <f t="shared" si="149"/>
        <v>7.6352724337580169E-2</v>
      </c>
      <c r="AI165" s="72">
        <f t="shared" si="150"/>
        <v>0.60397137999370576</v>
      </c>
      <c r="AJ165" s="72">
        <f t="shared" si="151"/>
        <v>1.0010357161314809</v>
      </c>
      <c r="AK165" s="72">
        <f t="shared" si="152"/>
        <v>3.8956571645199811</v>
      </c>
      <c r="AL165" s="72">
        <f t="shared" si="153"/>
        <v>961.32633306166724</v>
      </c>
      <c r="AM165" s="72">
        <f t="shared" si="154"/>
        <v>376.75010969023037</v>
      </c>
      <c r="AN165" s="72">
        <f t="shared" si="155"/>
        <v>7.6352722287306565E-2</v>
      </c>
      <c r="AO165" s="72">
        <f t="shared" si="156"/>
        <v>0.60397135500705879</v>
      </c>
      <c r="AP165" s="72">
        <f t="shared" si="157"/>
        <v>1.0010357161909837</v>
      </c>
      <c r="AQ165" s="72">
        <f t="shared" si="158"/>
        <v>3.8956573183158865</v>
      </c>
      <c r="AR165" s="72">
        <f t="shared" si="159"/>
        <v>961.32632846451804</v>
      </c>
      <c r="AS165" s="72">
        <f t="shared" si="160"/>
        <v>376.75010955736934</v>
      </c>
      <c r="AT165" s="72">
        <f t="shared" si="161"/>
        <v>7.6352722254700578E-2</v>
      </c>
      <c r="AU165" s="72">
        <f t="shared" si="162"/>
        <v>0.60397135460969009</v>
      </c>
      <c r="AV165" s="72">
        <f t="shared" si="163"/>
        <v>1.0010357161919299</v>
      </c>
      <c r="AW165" s="72">
        <f t="shared" si="164"/>
        <v>3.8956573207617393</v>
      </c>
      <c r="AX165" s="72">
        <f t="shared" si="165"/>
        <v>961.32632839140842</v>
      </c>
      <c r="AY165" s="72">
        <f t="shared" si="166"/>
        <v>376.75010955525647</v>
      </c>
      <c r="AZ165" s="72">
        <f t="shared" si="167"/>
        <v>7.6352722254182048E-2</v>
      </c>
      <c r="BA165" s="72">
        <f t="shared" si="168"/>
        <v>0.6039713546033707</v>
      </c>
      <c r="BB165" s="72">
        <f t="shared" si="169"/>
        <v>1.001035716191945</v>
      </c>
      <c r="BC165" s="72">
        <f t="shared" si="170"/>
        <v>3.8956573208006371</v>
      </c>
      <c r="BD165" s="72">
        <f t="shared" si="171"/>
        <v>961.32632839024564</v>
      </c>
      <c r="BE165" s="72">
        <f t="shared" si="172"/>
        <v>376.75010955522293</v>
      </c>
      <c r="BF165" s="72">
        <f t="shared" si="173"/>
        <v>7.6352722254173819E-2</v>
      </c>
      <c r="BG165" s="72">
        <f t="shared" si="174"/>
        <v>0.60397135460327045</v>
      </c>
      <c r="BH165" s="72">
        <f t="shared" si="175"/>
        <v>1.0010357161919452</v>
      </c>
      <c r="BI165" s="72">
        <f t="shared" si="176"/>
        <v>3.8956573208012548</v>
      </c>
      <c r="BJ165" s="72">
        <f t="shared" si="177"/>
        <v>961.32632839022722</v>
      </c>
      <c r="BK165" s="72">
        <f t="shared" si="178"/>
        <v>376.75010955522237</v>
      </c>
      <c r="BL165" s="72">
        <f t="shared" si="179"/>
        <v>7.6352722254173666E-2</v>
      </c>
      <c r="BM165" s="72">
        <f t="shared" si="180"/>
        <v>0.60397135460326856</v>
      </c>
      <c r="BN165" s="72">
        <f t="shared" si="181"/>
        <v>1.0010357161919452</v>
      </c>
      <c r="BO165" s="72">
        <f t="shared" si="182"/>
        <v>3.895657320801265</v>
      </c>
      <c r="BP165" s="72">
        <f t="shared" si="183"/>
        <v>961.32632839022676</v>
      </c>
      <c r="BQ165" s="72">
        <f t="shared" si="184"/>
        <v>376.75010955522237</v>
      </c>
      <c r="BR165" s="72">
        <f t="shared" si="185"/>
        <v>7.6352722254173666E-2</v>
      </c>
      <c r="BS165" s="72">
        <f t="shared" si="186"/>
        <v>0.60397135460326856</v>
      </c>
      <c r="BT165" s="72">
        <f t="shared" si="187"/>
        <v>1.0010357161919452</v>
      </c>
      <c r="BU165" s="72">
        <f t="shared" si="188"/>
        <v>3.895657320801265</v>
      </c>
      <c r="BV165" s="72">
        <f t="shared" si="189"/>
        <v>961.32632839022676</v>
      </c>
      <c r="BW165" s="72">
        <f t="shared" si="190"/>
        <v>376.75010955522237</v>
      </c>
      <c r="BX165" s="72">
        <f t="shared" si="191"/>
        <v>7.6352722254173666E-2</v>
      </c>
      <c r="BY165" s="72">
        <f t="shared" si="192"/>
        <v>0.60397135460326856</v>
      </c>
      <c r="BZ165" s="72">
        <f t="shared" si="193"/>
        <v>1.0010357161919452</v>
      </c>
      <c r="CA165" s="72">
        <f t="shared" si="194"/>
        <v>3.895657320801265</v>
      </c>
      <c r="CB165" s="72">
        <f t="shared" si="195"/>
        <v>961.32632839022676</v>
      </c>
      <c r="CC165" s="72">
        <f t="shared" si="196"/>
        <v>376.75010955522237</v>
      </c>
      <c r="CD165" s="72">
        <f t="shared" si="197"/>
        <v>7.6352722254173666E-2</v>
      </c>
      <c r="CE165" s="72">
        <f t="shared" si="198"/>
        <v>0.60397135460326856</v>
      </c>
      <c r="CF165" s="72">
        <f t="shared" si="199"/>
        <v>1.0010357161919452</v>
      </c>
      <c r="CG165" s="72">
        <f t="shared" si="200"/>
        <v>3.895657320801265</v>
      </c>
      <c r="CH165" s="72">
        <f t="shared" si="201"/>
        <v>961.32632839022676</v>
      </c>
      <c r="CI165" s="72">
        <f t="shared" si="202"/>
        <v>376.75010955522237</v>
      </c>
      <c r="CJ165" s="72">
        <f t="shared" si="203"/>
        <v>7.6352722254173666E-2</v>
      </c>
      <c r="CK165" s="72">
        <f t="shared" si="204"/>
        <v>0.60397135460326856</v>
      </c>
      <c r="CL165" s="72">
        <f t="shared" si="205"/>
        <v>1.0010357161919452</v>
      </c>
      <c r="CM165" s="72">
        <f t="shared" si="206"/>
        <v>3.895657320801265</v>
      </c>
      <c r="CN165" s="72">
        <f t="shared" si="207"/>
        <v>961.32632839022676</v>
      </c>
      <c r="CO165" s="72">
        <f t="shared" si="208"/>
        <v>376.75010955522237</v>
      </c>
      <c r="CP165" s="72">
        <f t="shared" si="209"/>
        <v>7.6352722254173666E-2</v>
      </c>
      <c r="CQ165" s="72">
        <f t="shared" si="210"/>
        <v>0.60397135460326856</v>
      </c>
      <c r="CR165" s="72">
        <f t="shared" si="211"/>
        <v>1.0010357161919452</v>
      </c>
      <c r="CS165" s="72">
        <f t="shared" si="212"/>
        <v>3.895657320801265</v>
      </c>
      <c r="CT165" s="72">
        <f t="shared" si="213"/>
        <v>961.32632839022676</v>
      </c>
      <c r="CU165" s="72">
        <f t="shared" si="214"/>
        <v>376.75010955522237</v>
      </c>
      <c r="CV165" s="72">
        <f t="shared" si="215"/>
        <v>7.6352722254173666E-2</v>
      </c>
      <c r="CW165" s="72">
        <f t="shared" si="216"/>
        <v>0.60397135460326856</v>
      </c>
      <c r="CX165" s="72">
        <f t="shared" si="217"/>
        <v>1.0010357161919452</v>
      </c>
      <c r="CY165" s="72">
        <f t="shared" si="218"/>
        <v>3.895657320801265</v>
      </c>
      <c r="CZ165" s="72">
        <f t="shared" si="219"/>
        <v>961.32632839022676</v>
      </c>
      <c r="DA165" s="72">
        <f t="shared" si="220"/>
        <v>376.75010955522237</v>
      </c>
      <c r="DB165" s="72">
        <f t="shared" si="221"/>
        <v>7.6352722254173666E-2</v>
      </c>
      <c r="DC165" s="72">
        <f t="shared" si="222"/>
        <v>0.60397135460326856</v>
      </c>
      <c r="DD165" s="72">
        <f t="shared" si="223"/>
        <v>1.0010357161919452</v>
      </c>
      <c r="DE165" s="72">
        <f t="shared" si="224"/>
        <v>3.895657320801265</v>
      </c>
      <c r="DF165" s="72">
        <f t="shared" si="225"/>
        <v>961.32632839022676</v>
      </c>
      <c r="DG165" s="72">
        <f t="shared" si="226"/>
        <v>376.75010955522237</v>
      </c>
      <c r="DH165" s="72">
        <f t="shared" si="227"/>
        <v>7.6352722254173666E-2</v>
      </c>
      <c r="DI165" s="72">
        <f t="shared" si="228"/>
        <v>0.60397135460326856</v>
      </c>
      <c r="DJ165" s="72">
        <f t="shared" si="229"/>
        <v>1.0010357161919452</v>
      </c>
      <c r="DK165" s="72">
        <f t="shared" si="230"/>
        <v>3.895657320801265</v>
      </c>
      <c r="DL165" s="72">
        <f t="shared" si="231"/>
        <v>961.32632839022676</v>
      </c>
      <c r="DM165" s="72">
        <f t="shared" si="232"/>
        <v>376.75010955522237</v>
      </c>
      <c r="DN165" s="72">
        <f t="shared" si="233"/>
        <v>7.6352722254173666E-2</v>
      </c>
      <c r="DO165" s="72">
        <f t="shared" si="234"/>
        <v>0.60397135460326856</v>
      </c>
      <c r="DP165" s="72">
        <f t="shared" si="235"/>
        <v>1.0010357161919452</v>
      </c>
      <c r="DQ165" s="72">
        <f t="shared" si="236"/>
        <v>3.895657320801265</v>
      </c>
      <c r="DR165" s="72">
        <f t="shared" si="237"/>
        <v>961.32632839022676</v>
      </c>
      <c r="DS165" s="72">
        <f t="shared" si="238"/>
        <v>376.75010955522237</v>
      </c>
      <c r="DT165" s="72">
        <f t="shared" si="239"/>
        <v>7.6352722254173666E-2</v>
      </c>
      <c r="DU165" s="72">
        <f t="shared" si="240"/>
        <v>0.60397135460326856</v>
      </c>
      <c r="DV165" s="72">
        <f t="shared" si="241"/>
        <v>1.0010357161919452</v>
      </c>
      <c r="DW165" s="72">
        <f t="shared" si="242"/>
        <v>3.895657320801265</v>
      </c>
      <c r="DX165" s="72">
        <f t="shared" si="243"/>
        <v>961.32632839022676</v>
      </c>
      <c r="DY165" s="72">
        <f t="shared" si="244"/>
        <v>376.75010955522237</v>
      </c>
      <c r="DZ165" s="72">
        <f t="shared" si="245"/>
        <v>7.6352722254173666E-2</v>
      </c>
      <c r="EA165" s="72">
        <f t="shared" si="246"/>
        <v>0.60397135460326856</v>
      </c>
      <c r="EB165" s="72">
        <f t="shared" si="247"/>
        <v>1.0010357161919452</v>
      </c>
      <c r="EC165" s="72">
        <f t="shared" si="248"/>
        <v>3.895657320801265</v>
      </c>
      <c r="ED165" s="72">
        <f t="shared" si="249"/>
        <v>961.32632839022676</v>
      </c>
      <c r="EE165" s="72">
        <f t="shared" si="250"/>
        <v>376.75010955522237</v>
      </c>
      <c r="EF165" s="72">
        <f t="shared" si="251"/>
        <v>7.6352722254173666E-2</v>
      </c>
      <c r="EG165" s="72">
        <f t="shared" si="252"/>
        <v>0.60397135460326856</v>
      </c>
      <c r="EH165" s="72">
        <f t="shared" si="253"/>
        <v>1.0010357161919452</v>
      </c>
      <c r="EI165" s="72">
        <f t="shared" si="254"/>
        <v>3.895657320801265</v>
      </c>
      <c r="EJ165" s="72">
        <f t="shared" si="255"/>
        <v>0.90249538451337152</v>
      </c>
      <c r="EK165" s="72">
        <f t="shared" si="256"/>
        <v>218.48019719940029</v>
      </c>
      <c r="EL165" s="71"/>
      <c r="EM165" s="71"/>
      <c r="EN165" s="71"/>
    </row>
    <row r="166" spans="10:144" x14ac:dyDescent="0.3">
      <c r="N166" s="73">
        <v>0.98</v>
      </c>
      <c r="O166" s="72">
        <f t="shared" si="257"/>
        <v>378.86145033434508</v>
      </c>
      <c r="P166" s="72">
        <f t="shared" si="258"/>
        <v>7.6869730539999445E-2</v>
      </c>
      <c r="Q166" s="72">
        <f t="shared" si="259"/>
        <v>0.61028364646208266</v>
      </c>
      <c r="R166" s="72">
        <f t="shared" si="139"/>
        <v>1.0004537940733425</v>
      </c>
      <c r="S166" s="72">
        <f t="shared" si="140"/>
        <v>3.9433592175969263</v>
      </c>
      <c r="T166" s="72">
        <f t="shared" si="260"/>
        <v>984.03465186520361</v>
      </c>
      <c r="U166" s="72">
        <f t="shared" si="261"/>
        <v>377.40018685887935</v>
      </c>
      <c r="V166" s="72">
        <f t="shared" si="262"/>
        <v>7.6512151966156586E-2</v>
      </c>
      <c r="W166" s="72">
        <f t="shared" si="263"/>
        <v>0.60591541794758574</v>
      </c>
      <c r="X166" s="72">
        <f t="shared" si="141"/>
        <v>1.0004584132819083</v>
      </c>
      <c r="Y166" s="72">
        <f t="shared" si="142"/>
        <v>3.9713811155734597</v>
      </c>
      <c r="Z166" s="72">
        <f t="shared" si="264"/>
        <v>983.45988565630978</v>
      </c>
      <c r="AA166" s="72">
        <f t="shared" si="265"/>
        <v>377.38388394931781</v>
      </c>
      <c r="AB166" s="72">
        <f t="shared" si="143"/>
        <v>7.6508156375936026E-2</v>
      </c>
      <c r="AC166" s="72">
        <f t="shared" si="144"/>
        <v>0.60586666950582257</v>
      </c>
      <c r="AD166" s="72">
        <f t="shared" si="145"/>
        <v>1.0004584651938844</v>
      </c>
      <c r="AE166" s="72">
        <f t="shared" si="146"/>
        <v>3.9716959892661103</v>
      </c>
      <c r="AF166" s="72">
        <f t="shared" si="147"/>
        <v>983.45340531041006</v>
      </c>
      <c r="AG166" s="72">
        <f t="shared" si="148"/>
        <v>377.38370009395635</v>
      </c>
      <c r="AH166" s="72">
        <f t="shared" si="149"/>
        <v>7.6508111315060509E-2</v>
      </c>
      <c r="AI166" s="72">
        <f t="shared" si="150"/>
        <v>0.60586611974571603</v>
      </c>
      <c r="AJ166" s="72">
        <f t="shared" si="151"/>
        <v>1.0004584657793671</v>
      </c>
      <c r="AK166" s="72">
        <f t="shared" si="152"/>
        <v>3.971699540524491</v>
      </c>
      <c r="AL166" s="72">
        <f t="shared" si="153"/>
        <v>983.45333221996896</v>
      </c>
      <c r="AM166" s="72">
        <f t="shared" si="154"/>
        <v>377.38369802028524</v>
      </c>
      <c r="AN166" s="72">
        <f t="shared" si="155"/>
        <v>7.6508110806827012E-2</v>
      </c>
      <c r="AO166" s="72">
        <f t="shared" si="156"/>
        <v>0.6058661135450718</v>
      </c>
      <c r="AP166" s="72">
        <f t="shared" si="157"/>
        <v>1.0004584657859708</v>
      </c>
      <c r="AQ166" s="72">
        <f t="shared" si="158"/>
        <v>3.9716995805785227</v>
      </c>
      <c r="AR166" s="72">
        <f t="shared" si="159"/>
        <v>983.4533313955942</v>
      </c>
      <c r="AS166" s="72">
        <f t="shared" si="160"/>
        <v>377.38369799689667</v>
      </c>
      <c r="AT166" s="72">
        <f t="shared" si="161"/>
        <v>7.6508110801094736E-2</v>
      </c>
      <c r="AU166" s="72">
        <f t="shared" si="162"/>
        <v>0.60586611347513586</v>
      </c>
      <c r="AV166" s="72">
        <f t="shared" si="163"/>
        <v>1.0004584657860451</v>
      </c>
      <c r="AW166" s="72">
        <f t="shared" si="164"/>
        <v>3.9716995810302844</v>
      </c>
      <c r="AX166" s="72">
        <f t="shared" si="165"/>
        <v>983.4533313862961</v>
      </c>
      <c r="AY166" s="72">
        <f t="shared" si="166"/>
        <v>377.3836979966328</v>
      </c>
      <c r="AZ166" s="72">
        <f t="shared" si="167"/>
        <v>7.6508110801030066E-2</v>
      </c>
      <c r="BA166" s="72">
        <f t="shared" si="168"/>
        <v>0.60586611347434671</v>
      </c>
      <c r="BB166" s="72">
        <f t="shared" si="169"/>
        <v>1.000458465786046</v>
      </c>
      <c r="BC166" s="72">
        <f t="shared" si="170"/>
        <v>3.9716995810353826</v>
      </c>
      <c r="BD166" s="72">
        <f t="shared" si="171"/>
        <v>983.45333138619128</v>
      </c>
      <c r="BE166" s="72">
        <f t="shared" si="172"/>
        <v>377.38369799662985</v>
      </c>
      <c r="BF166" s="72">
        <f t="shared" si="173"/>
        <v>7.6508110801029358E-2</v>
      </c>
      <c r="BG166" s="72">
        <f t="shared" si="174"/>
        <v>0.60586611347433805</v>
      </c>
      <c r="BH166" s="72">
        <f t="shared" si="175"/>
        <v>1.000458465786046</v>
      </c>
      <c r="BI166" s="72">
        <f t="shared" si="176"/>
        <v>3.971699581035439</v>
      </c>
      <c r="BJ166" s="72">
        <f t="shared" si="177"/>
        <v>983.45333138619026</v>
      </c>
      <c r="BK166" s="72">
        <f t="shared" si="178"/>
        <v>377.38369799662985</v>
      </c>
      <c r="BL166" s="72">
        <f t="shared" si="179"/>
        <v>7.6508110801029358E-2</v>
      </c>
      <c r="BM166" s="72">
        <f t="shared" si="180"/>
        <v>0.60586611347433805</v>
      </c>
      <c r="BN166" s="72">
        <f t="shared" si="181"/>
        <v>1.000458465786046</v>
      </c>
      <c r="BO166" s="72">
        <f t="shared" si="182"/>
        <v>3.971699581035439</v>
      </c>
      <c r="BP166" s="72">
        <f t="shared" si="183"/>
        <v>983.45333138619026</v>
      </c>
      <c r="BQ166" s="72">
        <f t="shared" si="184"/>
        <v>377.38369799662985</v>
      </c>
      <c r="BR166" s="72">
        <f t="shared" si="185"/>
        <v>7.6508110801029358E-2</v>
      </c>
      <c r="BS166" s="72">
        <f t="shared" si="186"/>
        <v>0.60586611347433805</v>
      </c>
      <c r="BT166" s="72">
        <f t="shared" si="187"/>
        <v>1.000458465786046</v>
      </c>
      <c r="BU166" s="72">
        <f t="shared" si="188"/>
        <v>3.971699581035439</v>
      </c>
      <c r="BV166" s="72">
        <f t="shared" si="189"/>
        <v>983.45333138619026</v>
      </c>
      <c r="BW166" s="72">
        <f t="shared" si="190"/>
        <v>377.38369799662985</v>
      </c>
      <c r="BX166" s="72">
        <f t="shared" si="191"/>
        <v>7.6508110801029358E-2</v>
      </c>
      <c r="BY166" s="72">
        <f t="shared" si="192"/>
        <v>0.60586611347433805</v>
      </c>
      <c r="BZ166" s="72">
        <f t="shared" si="193"/>
        <v>1.000458465786046</v>
      </c>
      <c r="CA166" s="72">
        <f t="shared" si="194"/>
        <v>3.971699581035439</v>
      </c>
      <c r="CB166" s="72">
        <f t="shared" si="195"/>
        <v>983.45333138619026</v>
      </c>
      <c r="CC166" s="72">
        <f t="shared" si="196"/>
        <v>377.38369799662985</v>
      </c>
      <c r="CD166" s="72">
        <f t="shared" si="197"/>
        <v>7.6508110801029358E-2</v>
      </c>
      <c r="CE166" s="72">
        <f t="shared" si="198"/>
        <v>0.60586611347433805</v>
      </c>
      <c r="CF166" s="72">
        <f t="shared" si="199"/>
        <v>1.000458465786046</v>
      </c>
      <c r="CG166" s="72">
        <f t="shared" si="200"/>
        <v>3.971699581035439</v>
      </c>
      <c r="CH166" s="72">
        <f t="shared" si="201"/>
        <v>983.45333138619026</v>
      </c>
      <c r="CI166" s="72">
        <f t="shared" si="202"/>
        <v>377.38369799662985</v>
      </c>
      <c r="CJ166" s="72">
        <f t="shared" si="203"/>
        <v>7.6508110801029358E-2</v>
      </c>
      <c r="CK166" s="72">
        <f t="shared" si="204"/>
        <v>0.60586611347433805</v>
      </c>
      <c r="CL166" s="72">
        <f t="shared" si="205"/>
        <v>1.000458465786046</v>
      </c>
      <c r="CM166" s="72">
        <f t="shared" si="206"/>
        <v>3.971699581035439</v>
      </c>
      <c r="CN166" s="72">
        <f t="shared" si="207"/>
        <v>983.45333138619026</v>
      </c>
      <c r="CO166" s="72">
        <f t="shared" si="208"/>
        <v>377.38369799662985</v>
      </c>
      <c r="CP166" s="72">
        <f t="shared" si="209"/>
        <v>7.6508110801029358E-2</v>
      </c>
      <c r="CQ166" s="72">
        <f t="shared" si="210"/>
        <v>0.60586611347433805</v>
      </c>
      <c r="CR166" s="72">
        <f t="shared" si="211"/>
        <v>1.000458465786046</v>
      </c>
      <c r="CS166" s="72">
        <f t="shared" si="212"/>
        <v>3.971699581035439</v>
      </c>
      <c r="CT166" s="72">
        <f t="shared" si="213"/>
        <v>983.45333138619026</v>
      </c>
      <c r="CU166" s="72">
        <f t="shared" si="214"/>
        <v>377.38369799662985</v>
      </c>
      <c r="CV166" s="72">
        <f t="shared" si="215"/>
        <v>7.6508110801029358E-2</v>
      </c>
      <c r="CW166" s="72">
        <f t="shared" si="216"/>
        <v>0.60586611347433805</v>
      </c>
      <c r="CX166" s="72">
        <f t="shared" si="217"/>
        <v>1.000458465786046</v>
      </c>
      <c r="CY166" s="72">
        <f t="shared" si="218"/>
        <v>3.971699581035439</v>
      </c>
      <c r="CZ166" s="72">
        <f t="shared" si="219"/>
        <v>983.45333138619026</v>
      </c>
      <c r="DA166" s="72">
        <f t="shared" si="220"/>
        <v>377.38369799662985</v>
      </c>
      <c r="DB166" s="72">
        <f t="shared" si="221"/>
        <v>7.6508110801029358E-2</v>
      </c>
      <c r="DC166" s="72">
        <f t="shared" si="222"/>
        <v>0.60586611347433805</v>
      </c>
      <c r="DD166" s="72">
        <f t="shared" si="223"/>
        <v>1.000458465786046</v>
      </c>
      <c r="DE166" s="72">
        <f t="shared" si="224"/>
        <v>3.971699581035439</v>
      </c>
      <c r="DF166" s="72">
        <f t="shared" si="225"/>
        <v>983.45333138619026</v>
      </c>
      <c r="DG166" s="72">
        <f t="shared" si="226"/>
        <v>377.38369799662985</v>
      </c>
      <c r="DH166" s="72">
        <f t="shared" si="227"/>
        <v>7.6508110801029358E-2</v>
      </c>
      <c r="DI166" s="72">
        <f t="shared" si="228"/>
        <v>0.60586611347433805</v>
      </c>
      <c r="DJ166" s="72">
        <f t="shared" si="229"/>
        <v>1.000458465786046</v>
      </c>
      <c r="DK166" s="72">
        <f t="shared" si="230"/>
        <v>3.971699581035439</v>
      </c>
      <c r="DL166" s="72">
        <f t="shared" si="231"/>
        <v>983.45333138619026</v>
      </c>
      <c r="DM166" s="72">
        <f t="shared" si="232"/>
        <v>377.38369799662985</v>
      </c>
      <c r="DN166" s="72">
        <f t="shared" si="233"/>
        <v>7.6508110801029358E-2</v>
      </c>
      <c r="DO166" s="72">
        <f t="shared" si="234"/>
        <v>0.60586611347433805</v>
      </c>
      <c r="DP166" s="72">
        <f t="shared" si="235"/>
        <v>1.000458465786046</v>
      </c>
      <c r="DQ166" s="72">
        <f t="shared" si="236"/>
        <v>3.971699581035439</v>
      </c>
      <c r="DR166" s="72">
        <f t="shared" si="237"/>
        <v>983.45333138619026</v>
      </c>
      <c r="DS166" s="72">
        <f t="shared" si="238"/>
        <v>377.38369799662985</v>
      </c>
      <c r="DT166" s="72">
        <f t="shared" si="239"/>
        <v>7.6508110801029358E-2</v>
      </c>
      <c r="DU166" s="72">
        <f t="shared" si="240"/>
        <v>0.60586611347433805</v>
      </c>
      <c r="DV166" s="72">
        <f t="shared" si="241"/>
        <v>1.000458465786046</v>
      </c>
      <c r="DW166" s="72">
        <f t="shared" si="242"/>
        <v>3.971699581035439</v>
      </c>
      <c r="DX166" s="72">
        <f t="shared" si="243"/>
        <v>983.45333138619026</v>
      </c>
      <c r="DY166" s="72">
        <f t="shared" si="244"/>
        <v>377.38369799662985</v>
      </c>
      <c r="DZ166" s="72">
        <f t="shared" si="245"/>
        <v>7.6508110801029358E-2</v>
      </c>
      <c r="EA166" s="72">
        <f t="shared" si="246"/>
        <v>0.60586611347433805</v>
      </c>
      <c r="EB166" s="72">
        <f t="shared" si="247"/>
        <v>1.000458465786046</v>
      </c>
      <c r="EC166" s="72">
        <f t="shared" si="248"/>
        <v>3.971699581035439</v>
      </c>
      <c r="ED166" s="72">
        <f t="shared" si="249"/>
        <v>983.45333138619026</v>
      </c>
      <c r="EE166" s="72">
        <f t="shared" si="250"/>
        <v>377.38369799662985</v>
      </c>
      <c r="EF166" s="72">
        <f t="shared" si="251"/>
        <v>7.6508110801029358E-2</v>
      </c>
      <c r="EG166" s="72">
        <f t="shared" si="252"/>
        <v>0.60586611347433805</v>
      </c>
      <c r="EH166" s="72">
        <f t="shared" si="253"/>
        <v>1.000458465786046</v>
      </c>
      <c r="EI166" s="72">
        <f t="shared" si="254"/>
        <v>3.971699581035439</v>
      </c>
      <c r="EJ166" s="72">
        <f t="shared" si="255"/>
        <v>0.93224860146580879</v>
      </c>
      <c r="EK166" s="72">
        <f t="shared" si="256"/>
        <v>219.62065639393376</v>
      </c>
      <c r="EL166" s="71"/>
      <c r="EM166" s="71"/>
      <c r="EN166" s="71"/>
    </row>
    <row r="167" spans="10:144" x14ac:dyDescent="0.3">
      <c r="N167" s="73">
        <v>0.99</v>
      </c>
      <c r="O167" s="72">
        <f t="shared" si="257"/>
        <v>378.82920402523752</v>
      </c>
      <c r="P167" s="72">
        <f t="shared" si="258"/>
        <v>7.6861851533655282E-2</v>
      </c>
      <c r="Q167" s="72">
        <f t="shared" si="259"/>
        <v>0.61018727684546659</v>
      </c>
      <c r="R167" s="72">
        <f t="shared" si="139"/>
        <v>1.0001135198080005</v>
      </c>
      <c r="S167" s="72">
        <f t="shared" si="140"/>
        <v>4.0330973840218434</v>
      </c>
      <c r="T167" s="72">
        <f t="shared" si="260"/>
        <v>1007.8591576096738</v>
      </c>
      <c r="U167" s="72">
        <f t="shared" si="261"/>
        <v>378.06924843758179</v>
      </c>
      <c r="V167" s="72">
        <f t="shared" si="262"/>
        <v>7.6676010806988854E-2</v>
      </c>
      <c r="W167" s="72">
        <f t="shared" si="263"/>
        <v>0.60791577295265886</v>
      </c>
      <c r="X167" s="72">
        <f t="shared" si="141"/>
        <v>1.0001141259040667</v>
      </c>
      <c r="Y167" s="72">
        <f t="shared" si="142"/>
        <v>4.0484297797002</v>
      </c>
      <c r="Z167" s="72">
        <f t="shared" si="264"/>
        <v>1007.6959348522693</v>
      </c>
      <c r="AA167" s="72">
        <f t="shared" si="265"/>
        <v>378.06470856661872</v>
      </c>
      <c r="AB167" s="72">
        <f t="shared" si="143"/>
        <v>7.6674899728894297E-2</v>
      </c>
      <c r="AC167" s="72">
        <f t="shared" si="144"/>
        <v>0.60790220135028783</v>
      </c>
      <c r="AD167" s="72">
        <f t="shared" si="145"/>
        <v>1.0001141295386755</v>
      </c>
      <c r="AE167" s="72">
        <f t="shared" si="146"/>
        <v>4.0485217230112243</v>
      </c>
      <c r="AF167" s="72">
        <f t="shared" si="147"/>
        <v>1007.6949542563044</v>
      </c>
      <c r="AG167" s="72">
        <f t="shared" si="148"/>
        <v>378.06468129055952</v>
      </c>
      <c r="AH167" s="72">
        <f t="shared" si="149"/>
        <v>7.6674893053379212E-2</v>
      </c>
      <c r="AI167" s="72">
        <f t="shared" si="150"/>
        <v>0.60790211981049347</v>
      </c>
      <c r="AJ167" s="72">
        <f t="shared" si="151"/>
        <v>1.0001141295605132</v>
      </c>
      <c r="AK167" s="72">
        <f t="shared" si="152"/>
        <v>4.0485222754296535</v>
      </c>
      <c r="AL167" s="72">
        <f t="shared" si="153"/>
        <v>1007.6949483645732</v>
      </c>
      <c r="AM167" s="72">
        <f t="shared" si="154"/>
        <v>378.06468112667631</v>
      </c>
      <c r="AN167" s="72">
        <f t="shared" si="155"/>
        <v>7.6674893013270615E-2</v>
      </c>
      <c r="AO167" s="72">
        <f t="shared" si="156"/>
        <v>0.60790211932057669</v>
      </c>
      <c r="AP167" s="72">
        <f t="shared" si="157"/>
        <v>1.0001141295606442</v>
      </c>
      <c r="AQ167" s="72">
        <f t="shared" si="158"/>
        <v>4.0485222787487567</v>
      </c>
      <c r="AR167" s="72">
        <f t="shared" si="159"/>
        <v>1007.6949483291739</v>
      </c>
      <c r="AS167" s="72">
        <f t="shared" si="160"/>
        <v>378.06468112569166</v>
      </c>
      <c r="AT167" s="72">
        <f t="shared" si="161"/>
        <v>7.6674893013029613E-2</v>
      </c>
      <c r="AU167" s="72">
        <f t="shared" si="162"/>
        <v>0.60790211931763294</v>
      </c>
      <c r="AV167" s="72">
        <f t="shared" si="163"/>
        <v>1.000114129560645</v>
      </c>
      <c r="AW167" s="72">
        <f t="shared" si="164"/>
        <v>4.0485222787687007</v>
      </c>
      <c r="AX167" s="72">
        <f t="shared" si="165"/>
        <v>1007.6949483289611</v>
      </c>
      <c r="AY167" s="72">
        <f t="shared" si="166"/>
        <v>378.06468112568564</v>
      </c>
      <c r="AZ167" s="72">
        <f t="shared" si="167"/>
        <v>7.6674893013028142E-2</v>
      </c>
      <c r="BA167" s="72">
        <f t="shared" si="168"/>
        <v>0.60790211931761495</v>
      </c>
      <c r="BB167" s="72">
        <f t="shared" si="169"/>
        <v>1.000114129560645</v>
      </c>
      <c r="BC167" s="72">
        <f t="shared" si="170"/>
        <v>4.0485222787688215</v>
      </c>
      <c r="BD167" s="72">
        <f t="shared" si="171"/>
        <v>1007.6949483289599</v>
      </c>
      <c r="BE167" s="72">
        <f t="shared" si="172"/>
        <v>378.06468112568564</v>
      </c>
      <c r="BF167" s="72">
        <f t="shared" si="173"/>
        <v>7.6674893013028142E-2</v>
      </c>
      <c r="BG167" s="72">
        <f t="shared" si="174"/>
        <v>0.60790211931761495</v>
      </c>
      <c r="BH167" s="72">
        <f t="shared" si="175"/>
        <v>1.000114129560645</v>
      </c>
      <c r="BI167" s="72">
        <f t="shared" si="176"/>
        <v>4.0485222787688215</v>
      </c>
      <c r="BJ167" s="72">
        <f t="shared" si="177"/>
        <v>1007.6949483289599</v>
      </c>
      <c r="BK167" s="72">
        <f t="shared" si="178"/>
        <v>378.06468112568564</v>
      </c>
      <c r="BL167" s="72">
        <f t="shared" si="179"/>
        <v>7.6674893013028142E-2</v>
      </c>
      <c r="BM167" s="72">
        <f t="shared" si="180"/>
        <v>0.60790211931761495</v>
      </c>
      <c r="BN167" s="72">
        <f t="shared" si="181"/>
        <v>1.000114129560645</v>
      </c>
      <c r="BO167" s="72">
        <f t="shared" si="182"/>
        <v>4.0485222787688215</v>
      </c>
      <c r="BP167" s="72">
        <f t="shared" si="183"/>
        <v>1007.6949483289599</v>
      </c>
      <c r="BQ167" s="72">
        <f t="shared" si="184"/>
        <v>378.06468112568564</v>
      </c>
      <c r="BR167" s="72">
        <f t="shared" si="185"/>
        <v>7.6674893013028142E-2</v>
      </c>
      <c r="BS167" s="72">
        <f t="shared" si="186"/>
        <v>0.60790211931761495</v>
      </c>
      <c r="BT167" s="72">
        <f t="shared" si="187"/>
        <v>1.000114129560645</v>
      </c>
      <c r="BU167" s="72">
        <f t="shared" si="188"/>
        <v>4.0485222787688215</v>
      </c>
      <c r="BV167" s="72">
        <f t="shared" si="189"/>
        <v>1007.6949483289599</v>
      </c>
      <c r="BW167" s="72">
        <f t="shared" si="190"/>
        <v>378.06468112568564</v>
      </c>
      <c r="BX167" s="72">
        <f t="shared" si="191"/>
        <v>7.6674893013028142E-2</v>
      </c>
      <c r="BY167" s="72">
        <f t="shared" si="192"/>
        <v>0.60790211931761495</v>
      </c>
      <c r="BZ167" s="72">
        <f t="shared" si="193"/>
        <v>1.000114129560645</v>
      </c>
      <c r="CA167" s="72">
        <f t="shared" si="194"/>
        <v>4.0485222787688215</v>
      </c>
      <c r="CB167" s="72">
        <f t="shared" si="195"/>
        <v>1007.6949483289599</v>
      </c>
      <c r="CC167" s="72">
        <f t="shared" si="196"/>
        <v>378.06468112568564</v>
      </c>
      <c r="CD167" s="72">
        <f t="shared" si="197"/>
        <v>7.6674893013028142E-2</v>
      </c>
      <c r="CE167" s="72">
        <f t="shared" si="198"/>
        <v>0.60790211931761495</v>
      </c>
      <c r="CF167" s="72">
        <f t="shared" si="199"/>
        <v>1.000114129560645</v>
      </c>
      <c r="CG167" s="72">
        <f t="shared" si="200"/>
        <v>4.0485222787688215</v>
      </c>
      <c r="CH167" s="72">
        <f t="shared" si="201"/>
        <v>1007.6949483289599</v>
      </c>
      <c r="CI167" s="72">
        <f t="shared" si="202"/>
        <v>378.06468112568564</v>
      </c>
      <c r="CJ167" s="72">
        <f t="shared" si="203"/>
        <v>7.6674893013028142E-2</v>
      </c>
      <c r="CK167" s="72">
        <f t="shared" si="204"/>
        <v>0.60790211931761495</v>
      </c>
      <c r="CL167" s="72">
        <f t="shared" si="205"/>
        <v>1.000114129560645</v>
      </c>
      <c r="CM167" s="72">
        <f t="shared" si="206"/>
        <v>4.0485222787688215</v>
      </c>
      <c r="CN167" s="72">
        <f t="shared" si="207"/>
        <v>1007.6949483289599</v>
      </c>
      <c r="CO167" s="72">
        <f t="shared" si="208"/>
        <v>378.06468112568564</v>
      </c>
      <c r="CP167" s="72">
        <f t="shared" si="209"/>
        <v>7.6674893013028142E-2</v>
      </c>
      <c r="CQ167" s="72">
        <f t="shared" si="210"/>
        <v>0.60790211931761495</v>
      </c>
      <c r="CR167" s="72">
        <f t="shared" si="211"/>
        <v>1.000114129560645</v>
      </c>
      <c r="CS167" s="72">
        <f t="shared" si="212"/>
        <v>4.0485222787688215</v>
      </c>
      <c r="CT167" s="72">
        <f t="shared" si="213"/>
        <v>1007.6949483289599</v>
      </c>
      <c r="CU167" s="72">
        <f t="shared" si="214"/>
        <v>378.06468112568564</v>
      </c>
      <c r="CV167" s="72">
        <f t="shared" si="215"/>
        <v>7.6674893013028142E-2</v>
      </c>
      <c r="CW167" s="72">
        <f t="shared" si="216"/>
        <v>0.60790211931761495</v>
      </c>
      <c r="CX167" s="72">
        <f t="shared" si="217"/>
        <v>1.000114129560645</v>
      </c>
      <c r="CY167" s="72">
        <f t="shared" si="218"/>
        <v>4.0485222787688215</v>
      </c>
      <c r="CZ167" s="72">
        <f t="shared" si="219"/>
        <v>1007.6949483289599</v>
      </c>
      <c r="DA167" s="72">
        <f t="shared" si="220"/>
        <v>378.06468112568564</v>
      </c>
      <c r="DB167" s="72">
        <f t="shared" si="221"/>
        <v>7.6674893013028142E-2</v>
      </c>
      <c r="DC167" s="72">
        <f t="shared" si="222"/>
        <v>0.60790211931761495</v>
      </c>
      <c r="DD167" s="72">
        <f t="shared" si="223"/>
        <v>1.000114129560645</v>
      </c>
      <c r="DE167" s="72">
        <f t="shared" si="224"/>
        <v>4.0485222787688215</v>
      </c>
      <c r="DF167" s="72">
        <f t="shared" si="225"/>
        <v>1007.6949483289599</v>
      </c>
      <c r="DG167" s="72">
        <f t="shared" si="226"/>
        <v>378.06468112568564</v>
      </c>
      <c r="DH167" s="72">
        <f t="shared" si="227"/>
        <v>7.6674893013028142E-2</v>
      </c>
      <c r="DI167" s="72">
        <f t="shared" si="228"/>
        <v>0.60790211931761495</v>
      </c>
      <c r="DJ167" s="72">
        <f t="shared" si="229"/>
        <v>1.000114129560645</v>
      </c>
      <c r="DK167" s="72">
        <f t="shared" si="230"/>
        <v>4.0485222787688215</v>
      </c>
      <c r="DL167" s="72">
        <f t="shared" si="231"/>
        <v>1007.6949483289599</v>
      </c>
      <c r="DM167" s="72">
        <f t="shared" si="232"/>
        <v>378.06468112568564</v>
      </c>
      <c r="DN167" s="72">
        <f t="shared" si="233"/>
        <v>7.6674893013028142E-2</v>
      </c>
      <c r="DO167" s="72">
        <f t="shared" si="234"/>
        <v>0.60790211931761495</v>
      </c>
      <c r="DP167" s="72">
        <f t="shared" si="235"/>
        <v>1.000114129560645</v>
      </c>
      <c r="DQ167" s="72">
        <f t="shared" si="236"/>
        <v>4.0485222787688215</v>
      </c>
      <c r="DR167" s="72">
        <f t="shared" si="237"/>
        <v>1007.6949483289599</v>
      </c>
      <c r="DS167" s="72">
        <f t="shared" si="238"/>
        <v>378.06468112568564</v>
      </c>
      <c r="DT167" s="72">
        <f t="shared" si="239"/>
        <v>7.6674893013028142E-2</v>
      </c>
      <c r="DU167" s="72">
        <f t="shared" si="240"/>
        <v>0.60790211931761495</v>
      </c>
      <c r="DV167" s="72">
        <f t="shared" si="241"/>
        <v>1.000114129560645</v>
      </c>
      <c r="DW167" s="72">
        <f t="shared" si="242"/>
        <v>4.0485222787688215</v>
      </c>
      <c r="DX167" s="72">
        <f t="shared" si="243"/>
        <v>1007.6949483289599</v>
      </c>
      <c r="DY167" s="72">
        <f t="shared" si="244"/>
        <v>378.06468112568564</v>
      </c>
      <c r="DZ167" s="72">
        <f t="shared" si="245"/>
        <v>7.6674893013028142E-2</v>
      </c>
      <c r="EA167" s="72">
        <f t="shared" si="246"/>
        <v>0.60790211931761495</v>
      </c>
      <c r="EB167" s="72">
        <f t="shared" si="247"/>
        <v>1.000114129560645</v>
      </c>
      <c r="EC167" s="72">
        <f t="shared" si="248"/>
        <v>4.0485222787688215</v>
      </c>
      <c r="ED167" s="72">
        <f t="shared" si="249"/>
        <v>1007.6949483289599</v>
      </c>
      <c r="EE167" s="72">
        <f t="shared" si="250"/>
        <v>378.06468112568564</v>
      </c>
      <c r="EF167" s="72">
        <f t="shared" si="251"/>
        <v>7.6674893013028142E-2</v>
      </c>
      <c r="EG167" s="72">
        <f t="shared" si="252"/>
        <v>0.60790211931761495</v>
      </c>
      <c r="EH167" s="72">
        <f t="shared" si="253"/>
        <v>1.000114129560645</v>
      </c>
      <c r="EI167" s="72">
        <f t="shared" si="254"/>
        <v>4.0485222787688215</v>
      </c>
      <c r="EJ167" s="72">
        <f t="shared" si="255"/>
        <v>0.96464314955510622</v>
      </c>
      <c r="EK167" s="72">
        <f t="shared" si="256"/>
        <v>220.84642602623418</v>
      </c>
      <c r="EL167" s="71"/>
      <c r="EM167" s="71"/>
      <c r="EN167" s="71"/>
    </row>
    <row r="168" spans="10:144" x14ac:dyDescent="0.3">
      <c r="N168" s="73">
        <v>1</v>
      </c>
      <c r="O168" s="72">
        <f t="shared" si="257"/>
        <v>378.7969577161299</v>
      </c>
      <c r="P168" s="72">
        <f t="shared" si="258"/>
        <v>7.6853971993649503E-2</v>
      </c>
      <c r="Q168" s="72">
        <f t="shared" si="259"/>
        <v>0.61009090604287264</v>
      </c>
      <c r="R168" s="72">
        <f t="shared" si="139"/>
        <v>1</v>
      </c>
      <c r="S168" s="72">
        <f t="shared" si="140"/>
        <v>4.125937780288444</v>
      </c>
      <c r="T168" s="72">
        <f t="shared" si="260"/>
        <v>1034.3015</v>
      </c>
      <c r="U168" s="72">
        <f t="shared" si="261"/>
        <v>378.7969577161299</v>
      </c>
      <c r="V168" s="72">
        <f t="shared" si="262"/>
        <v>7.6853971993649503E-2</v>
      </c>
      <c r="W168" s="72">
        <f t="shared" si="263"/>
        <v>0.61009090604287264</v>
      </c>
      <c r="X168" s="72">
        <f t="shared" si="141"/>
        <v>1</v>
      </c>
      <c r="Y168" s="72">
        <f t="shared" si="142"/>
        <v>4.125937780288444</v>
      </c>
      <c r="Z168" s="72">
        <f t="shared" si="264"/>
        <v>1034.3015</v>
      </c>
      <c r="AA168" s="72">
        <f t="shared" si="265"/>
        <v>378.7969577161299</v>
      </c>
      <c r="AB168" s="72">
        <f t="shared" si="143"/>
        <v>7.6853971993649503E-2</v>
      </c>
      <c r="AC168" s="72">
        <f t="shared" si="144"/>
        <v>0.61009090604287264</v>
      </c>
      <c r="AD168" s="72">
        <f t="shared" si="145"/>
        <v>1</v>
      </c>
      <c r="AE168" s="72">
        <f t="shared" si="146"/>
        <v>4.125937780288444</v>
      </c>
      <c r="AF168" s="72">
        <f t="shared" si="147"/>
        <v>1034.3015</v>
      </c>
      <c r="AG168" s="72">
        <f t="shared" si="148"/>
        <v>378.7969577161299</v>
      </c>
      <c r="AH168" s="72">
        <f t="shared" si="149"/>
        <v>7.6853971993649503E-2</v>
      </c>
      <c r="AI168" s="72">
        <f t="shared" si="150"/>
        <v>0.61009090604287264</v>
      </c>
      <c r="AJ168" s="72">
        <f t="shared" si="151"/>
        <v>1</v>
      </c>
      <c r="AK168" s="72">
        <f t="shared" si="152"/>
        <v>4.125937780288444</v>
      </c>
      <c r="AL168" s="72">
        <f t="shared" si="153"/>
        <v>1034.3015</v>
      </c>
      <c r="AM168" s="72">
        <f t="shared" si="154"/>
        <v>378.7969577161299</v>
      </c>
      <c r="AN168" s="72">
        <f t="shared" si="155"/>
        <v>7.6853971993649503E-2</v>
      </c>
      <c r="AO168" s="72">
        <f t="shared" si="156"/>
        <v>0.61009090604287264</v>
      </c>
      <c r="AP168" s="72">
        <f t="shared" si="157"/>
        <v>1</v>
      </c>
      <c r="AQ168" s="72">
        <f t="shared" si="158"/>
        <v>4.125937780288444</v>
      </c>
      <c r="AR168" s="72">
        <f t="shared" si="159"/>
        <v>1034.3015</v>
      </c>
      <c r="AS168" s="72">
        <f t="shared" si="160"/>
        <v>378.7969577161299</v>
      </c>
      <c r="AT168" s="72">
        <f t="shared" si="161"/>
        <v>7.6853971993649503E-2</v>
      </c>
      <c r="AU168" s="72">
        <f t="shared" si="162"/>
        <v>0.61009090604287264</v>
      </c>
      <c r="AV168" s="72">
        <f t="shared" si="163"/>
        <v>1</v>
      </c>
      <c r="AW168" s="72">
        <f t="shared" si="164"/>
        <v>4.125937780288444</v>
      </c>
      <c r="AX168" s="72">
        <f t="shared" si="165"/>
        <v>1034.3015</v>
      </c>
      <c r="AY168" s="72">
        <f t="shared" si="166"/>
        <v>378.7969577161299</v>
      </c>
      <c r="AZ168" s="72">
        <f t="shared" si="167"/>
        <v>7.6853971993649503E-2</v>
      </c>
      <c r="BA168" s="72">
        <f t="shared" si="168"/>
        <v>0.61009090604287264</v>
      </c>
      <c r="BB168" s="72">
        <f t="shared" si="169"/>
        <v>1</v>
      </c>
      <c r="BC168" s="72">
        <f t="shared" si="170"/>
        <v>4.125937780288444</v>
      </c>
      <c r="BD168" s="72">
        <f t="shared" si="171"/>
        <v>1034.3015</v>
      </c>
      <c r="BE168" s="72">
        <f t="shared" si="172"/>
        <v>378.7969577161299</v>
      </c>
      <c r="BF168" s="72">
        <f t="shared" si="173"/>
        <v>7.6853971993649503E-2</v>
      </c>
      <c r="BG168" s="72">
        <f t="shared" si="174"/>
        <v>0.61009090604287264</v>
      </c>
      <c r="BH168" s="72">
        <f t="shared" si="175"/>
        <v>1</v>
      </c>
      <c r="BI168" s="72">
        <f t="shared" si="176"/>
        <v>4.125937780288444</v>
      </c>
      <c r="BJ168" s="72">
        <f t="shared" si="177"/>
        <v>1034.3015</v>
      </c>
      <c r="BK168" s="72">
        <f t="shared" si="178"/>
        <v>378.7969577161299</v>
      </c>
      <c r="BL168" s="72">
        <f t="shared" si="179"/>
        <v>7.6853971993649503E-2</v>
      </c>
      <c r="BM168" s="72">
        <f t="shared" si="180"/>
        <v>0.61009090604287264</v>
      </c>
      <c r="BN168" s="72">
        <f t="shared" si="181"/>
        <v>1</v>
      </c>
      <c r="BO168" s="72">
        <f t="shared" si="182"/>
        <v>4.125937780288444</v>
      </c>
      <c r="BP168" s="72">
        <f t="shared" si="183"/>
        <v>1034.3015</v>
      </c>
      <c r="BQ168" s="72">
        <f t="shared" si="184"/>
        <v>378.7969577161299</v>
      </c>
      <c r="BR168" s="72">
        <f t="shared" si="185"/>
        <v>7.6853971993649503E-2</v>
      </c>
      <c r="BS168" s="72">
        <f t="shared" si="186"/>
        <v>0.61009090604287264</v>
      </c>
      <c r="BT168" s="72">
        <f t="shared" si="187"/>
        <v>1</v>
      </c>
      <c r="BU168" s="72">
        <f t="shared" si="188"/>
        <v>4.125937780288444</v>
      </c>
      <c r="BV168" s="72">
        <f t="shared" si="189"/>
        <v>1034.3015</v>
      </c>
      <c r="BW168" s="72">
        <f t="shared" si="190"/>
        <v>378.7969577161299</v>
      </c>
      <c r="BX168" s="72">
        <f t="shared" si="191"/>
        <v>7.6853971993649503E-2</v>
      </c>
      <c r="BY168" s="72">
        <f t="shared" si="192"/>
        <v>0.61009090604287264</v>
      </c>
      <c r="BZ168" s="72">
        <f t="shared" si="193"/>
        <v>1</v>
      </c>
      <c r="CA168" s="72">
        <f t="shared" si="194"/>
        <v>4.125937780288444</v>
      </c>
      <c r="CB168" s="72">
        <f t="shared" si="195"/>
        <v>1034.3015</v>
      </c>
      <c r="CC168" s="72">
        <f t="shared" si="196"/>
        <v>378.7969577161299</v>
      </c>
      <c r="CD168" s="72">
        <f t="shared" si="197"/>
        <v>7.6853971993649503E-2</v>
      </c>
      <c r="CE168" s="72">
        <f t="shared" si="198"/>
        <v>0.61009090604287264</v>
      </c>
      <c r="CF168" s="72">
        <f t="shared" si="199"/>
        <v>1</v>
      </c>
      <c r="CG168" s="72">
        <f t="shared" si="200"/>
        <v>4.125937780288444</v>
      </c>
      <c r="CH168" s="72">
        <f t="shared" si="201"/>
        <v>1034.3015</v>
      </c>
      <c r="CI168" s="72">
        <f t="shared" si="202"/>
        <v>378.7969577161299</v>
      </c>
      <c r="CJ168" s="72">
        <f t="shared" si="203"/>
        <v>7.6853971993649503E-2</v>
      </c>
      <c r="CK168" s="72">
        <f t="shared" si="204"/>
        <v>0.61009090604287264</v>
      </c>
      <c r="CL168" s="72">
        <f t="shared" si="205"/>
        <v>1</v>
      </c>
      <c r="CM168" s="72">
        <f t="shared" si="206"/>
        <v>4.125937780288444</v>
      </c>
      <c r="CN168" s="72">
        <f t="shared" si="207"/>
        <v>1034.3015</v>
      </c>
      <c r="CO168" s="72">
        <f t="shared" si="208"/>
        <v>378.7969577161299</v>
      </c>
      <c r="CP168" s="72">
        <f t="shared" si="209"/>
        <v>7.6853971993649503E-2</v>
      </c>
      <c r="CQ168" s="72">
        <f t="shared" si="210"/>
        <v>0.61009090604287264</v>
      </c>
      <c r="CR168" s="72">
        <f t="shared" si="211"/>
        <v>1</v>
      </c>
      <c r="CS168" s="72">
        <f t="shared" si="212"/>
        <v>4.125937780288444</v>
      </c>
      <c r="CT168" s="72">
        <f t="shared" si="213"/>
        <v>1034.3015</v>
      </c>
      <c r="CU168" s="72">
        <f t="shared" si="214"/>
        <v>378.7969577161299</v>
      </c>
      <c r="CV168" s="72">
        <f t="shared" si="215"/>
        <v>7.6853971993649503E-2</v>
      </c>
      <c r="CW168" s="72">
        <f t="shared" si="216"/>
        <v>0.61009090604287264</v>
      </c>
      <c r="CX168" s="72">
        <f t="shared" si="217"/>
        <v>1</v>
      </c>
      <c r="CY168" s="72">
        <f t="shared" si="218"/>
        <v>4.125937780288444</v>
      </c>
      <c r="CZ168" s="72">
        <f t="shared" si="219"/>
        <v>1034.3015</v>
      </c>
      <c r="DA168" s="72">
        <f t="shared" si="220"/>
        <v>378.7969577161299</v>
      </c>
      <c r="DB168" s="72">
        <f t="shared" si="221"/>
        <v>7.6853971993649503E-2</v>
      </c>
      <c r="DC168" s="72">
        <f t="shared" si="222"/>
        <v>0.61009090604287264</v>
      </c>
      <c r="DD168" s="72">
        <f t="shared" si="223"/>
        <v>1</v>
      </c>
      <c r="DE168" s="72">
        <f t="shared" si="224"/>
        <v>4.125937780288444</v>
      </c>
      <c r="DF168" s="72">
        <f t="shared" si="225"/>
        <v>1034.3015</v>
      </c>
      <c r="DG168" s="72">
        <f t="shared" si="226"/>
        <v>378.7969577161299</v>
      </c>
      <c r="DH168" s="72">
        <f t="shared" si="227"/>
        <v>7.6853971993649503E-2</v>
      </c>
      <c r="DI168" s="72">
        <f t="shared" si="228"/>
        <v>0.61009090604287264</v>
      </c>
      <c r="DJ168" s="72">
        <f t="shared" si="229"/>
        <v>1</v>
      </c>
      <c r="DK168" s="72">
        <f t="shared" si="230"/>
        <v>4.125937780288444</v>
      </c>
      <c r="DL168" s="72">
        <f t="shared" si="231"/>
        <v>1034.3015</v>
      </c>
      <c r="DM168" s="72">
        <f t="shared" si="232"/>
        <v>378.7969577161299</v>
      </c>
      <c r="DN168" s="72">
        <f t="shared" si="233"/>
        <v>7.6853971993649503E-2</v>
      </c>
      <c r="DO168" s="72">
        <f t="shared" si="234"/>
        <v>0.61009090604287264</v>
      </c>
      <c r="DP168" s="72">
        <f t="shared" si="235"/>
        <v>1</v>
      </c>
      <c r="DQ168" s="72">
        <f t="shared" si="236"/>
        <v>4.125937780288444</v>
      </c>
      <c r="DR168" s="72">
        <f t="shared" si="237"/>
        <v>1034.3015</v>
      </c>
      <c r="DS168" s="72">
        <f t="shared" si="238"/>
        <v>378.7969577161299</v>
      </c>
      <c r="DT168" s="72">
        <f t="shared" si="239"/>
        <v>7.6853971993649503E-2</v>
      </c>
      <c r="DU168" s="72">
        <f t="shared" si="240"/>
        <v>0.61009090604287264</v>
      </c>
      <c r="DV168" s="72">
        <f t="shared" si="241"/>
        <v>1</v>
      </c>
      <c r="DW168" s="72">
        <f t="shared" si="242"/>
        <v>4.125937780288444</v>
      </c>
      <c r="DX168" s="72">
        <f t="shared" si="243"/>
        <v>1034.3015</v>
      </c>
      <c r="DY168" s="72">
        <f t="shared" si="244"/>
        <v>378.7969577161299</v>
      </c>
      <c r="DZ168" s="72">
        <f t="shared" si="245"/>
        <v>7.6853971993649503E-2</v>
      </c>
      <c r="EA168" s="72">
        <f t="shared" si="246"/>
        <v>0.61009090604287264</v>
      </c>
      <c r="EB168" s="72">
        <f t="shared" si="247"/>
        <v>1</v>
      </c>
      <c r="EC168" s="72">
        <f t="shared" si="248"/>
        <v>4.125937780288444</v>
      </c>
      <c r="ED168" s="72">
        <f t="shared" si="249"/>
        <v>1034.3015</v>
      </c>
      <c r="EE168" s="72">
        <f t="shared" si="250"/>
        <v>378.7969577161299</v>
      </c>
      <c r="EF168" s="72">
        <f t="shared" si="251"/>
        <v>7.6853971993649503E-2</v>
      </c>
      <c r="EG168" s="72">
        <f t="shared" si="252"/>
        <v>0.61009090604287264</v>
      </c>
      <c r="EH168" s="72">
        <f t="shared" si="253"/>
        <v>1</v>
      </c>
      <c r="EI168" s="72">
        <f t="shared" si="254"/>
        <v>4.125937780288444</v>
      </c>
      <c r="EJ168" s="72">
        <f t="shared" si="255"/>
        <v>1.0000000000000029</v>
      </c>
      <c r="EK168" s="72">
        <f t="shared" si="256"/>
        <v>222.16452388903386</v>
      </c>
      <c r="EL168" s="71"/>
      <c r="EM168" s="71"/>
      <c r="EN168" s="71"/>
    </row>
    <row r="169" spans="10:144" x14ac:dyDescent="0.3">
      <c r="N169" s="71"/>
      <c r="O169" s="71"/>
      <c r="P169" s="71"/>
      <c r="Q169" s="71"/>
      <c r="R169" s="71"/>
      <c r="S169" s="71"/>
      <c r="T169" s="71"/>
      <c r="U169" s="72">
        <f>ABS(SUM(U68:U168)-SUM(O68:O168))</f>
        <v>965.32753257776494</v>
      </c>
      <c r="V169" s="72"/>
      <c r="W169" s="72"/>
      <c r="X169" s="71"/>
      <c r="Y169" s="71"/>
      <c r="Z169" s="71"/>
      <c r="AA169" s="72">
        <f>ABS(SUM(AA68:AA168)-SUM(U68:U168))</f>
        <v>43.075770089220896</v>
      </c>
      <c r="AB169" s="71"/>
      <c r="AC169" s="71"/>
      <c r="AD169" s="71"/>
      <c r="AE169" s="71"/>
      <c r="AF169" s="71"/>
      <c r="AG169" s="72">
        <f>ABS(SUM(AG68:AG168)-SUM(AA68:AA168))</f>
        <v>2.0749930421879981</v>
      </c>
      <c r="AH169" s="71"/>
      <c r="AI169" s="71"/>
      <c r="AJ169" s="71"/>
      <c r="AK169" s="71"/>
      <c r="AL169" s="71"/>
      <c r="AM169" s="72">
        <f>ABS(SUM(AM68:AM168)-SUM(AG68:AG168))</f>
        <v>0.10122285069519421</v>
      </c>
      <c r="AN169" s="71"/>
      <c r="AO169" s="71"/>
      <c r="AP169" s="71"/>
      <c r="AQ169" s="71"/>
      <c r="AR169" s="71"/>
      <c r="AS169" s="74">
        <f>ABS(SUM(AS68:AS168)-SUM(AM68:AM168))</f>
        <v>4.9793126599979587E-3</v>
      </c>
      <c r="AT169" s="71"/>
      <c r="AU169" s="71"/>
      <c r="AV169" s="71"/>
      <c r="AW169" s="71"/>
      <c r="AX169" s="71"/>
      <c r="AY169" s="74">
        <f>ABS(SUM(AY68:AY168)-SUM(AS68:AS168))</f>
        <v>2.4681356444489211E-4</v>
      </c>
      <c r="AZ169" s="71"/>
      <c r="BA169" s="71"/>
      <c r="BB169" s="71"/>
      <c r="BC169" s="71"/>
      <c r="BD169" s="71"/>
      <c r="BE169" s="74">
        <f>ABS(SUM(BE68:BE168)-SUM(AY68:AY168))</f>
        <v>1.2324468116275966E-5</v>
      </c>
      <c r="BF169" s="71"/>
      <c r="BG169" s="71"/>
      <c r="BH169" s="71"/>
      <c r="BI169" s="71"/>
      <c r="BJ169" s="71"/>
      <c r="BK169" s="74">
        <f>ABS(SUM(BK68:BK168)-SUM(BE68:BE168))</f>
        <v>6.1992614064365625E-7</v>
      </c>
      <c r="BL169" s="71"/>
      <c r="BM169" s="71"/>
      <c r="BN169" s="71"/>
      <c r="BO169" s="71"/>
      <c r="BP169" s="71"/>
      <c r="BQ169" s="74">
        <f>ABS(SUM(BQ68:BQ168)-SUM(BK68:BK168))</f>
        <v>3.1395757105201483E-8</v>
      </c>
      <c r="BR169" s="71"/>
      <c r="BS169" s="71"/>
      <c r="BT169" s="71"/>
      <c r="BU169" s="71"/>
      <c r="BV169" s="71"/>
      <c r="BW169" s="74">
        <f>ABS(SUM(BW68:BW168)-SUM(BQ68:BQ168))</f>
        <v>1.622538547962904E-9</v>
      </c>
      <c r="BX169" s="71"/>
      <c r="BY169" s="71"/>
      <c r="BZ169" s="71"/>
      <c r="CA169" s="71"/>
      <c r="CB169" s="71"/>
      <c r="CC169" s="74">
        <f>ABS(SUM(CC68:CC168)-SUM(BW68:BW168))</f>
        <v>8.0035533756017685E-11</v>
      </c>
      <c r="CD169" s="71"/>
      <c r="CE169" s="71"/>
      <c r="CF169" s="71"/>
      <c r="CG169" s="71"/>
      <c r="CH169" s="71"/>
      <c r="CI169" s="74">
        <f>ABS(SUM(CI68:CI168)-SUM(CC68:CC168))</f>
        <v>0</v>
      </c>
      <c r="CJ169" s="71"/>
      <c r="CK169" s="71"/>
      <c r="CL169" s="71"/>
      <c r="CM169" s="71"/>
      <c r="CN169" s="71"/>
      <c r="CO169" s="74">
        <f>ABS(SUM(CO68:CO168)-SUM(CI68:CI168))</f>
        <v>0</v>
      </c>
      <c r="CP169" s="71"/>
      <c r="CQ169" s="71"/>
      <c r="CR169" s="71"/>
      <c r="CS169" s="71"/>
      <c r="CT169" s="71"/>
      <c r="CU169" s="74">
        <f>ABS(SUM(CU68:CU168)-SUM(CO68:CO168))</f>
        <v>0</v>
      </c>
      <c r="CV169" s="71"/>
      <c r="CW169" s="71"/>
      <c r="CX169" s="71"/>
      <c r="CY169" s="71"/>
      <c r="CZ169" s="71"/>
      <c r="DA169" s="74">
        <f>ABS(SUM(DA68:DA168)-SUM(CU68:CU168))</f>
        <v>0</v>
      </c>
      <c r="DB169" s="74"/>
      <c r="DC169" s="71"/>
      <c r="DD169" s="71"/>
      <c r="DE169" s="71"/>
      <c r="DF169" s="71"/>
      <c r="DG169" s="74">
        <f>ABS(SUM(DG68:DG168)-SUM(DA68:DA168))</f>
        <v>0</v>
      </c>
      <c r="DH169" s="71"/>
      <c r="DI169" s="71"/>
      <c r="DJ169" s="71"/>
      <c r="DK169" s="71"/>
      <c r="DL169" s="71"/>
      <c r="DM169" s="74">
        <f>ABS(SUM(DM68:DM168)-SUM(DG68:DG168))</f>
        <v>0</v>
      </c>
      <c r="DN169" s="71"/>
      <c r="DO169" s="71"/>
      <c r="DP169" s="71"/>
      <c r="DQ169" s="71"/>
      <c r="DR169" s="71"/>
      <c r="DS169" s="74">
        <f>ABS(SUM(DS68:DS168)-SUM(DM68:DM168))</f>
        <v>0</v>
      </c>
      <c r="DT169" s="71"/>
      <c r="DU169" s="71"/>
      <c r="DV169" s="71"/>
      <c r="DW169" s="71"/>
      <c r="DX169" s="71"/>
      <c r="DY169" s="74">
        <f>ABS(SUM(DY68:DY168)-SUM(DS68:DS168))</f>
        <v>0</v>
      </c>
      <c r="DZ169" s="71"/>
      <c r="EA169" s="71"/>
      <c r="EB169" s="71"/>
      <c r="EC169" s="71"/>
      <c r="ED169" s="71"/>
      <c r="EE169" s="74">
        <f>ABS(SUM(EE68:EE168)-SUM(DY68:DY168))</f>
        <v>0</v>
      </c>
      <c r="EF169" s="71"/>
      <c r="EG169" s="71"/>
      <c r="EH169" s="71"/>
      <c r="EI169" s="71"/>
      <c r="EJ169" s="71"/>
      <c r="EK169" s="71"/>
      <c r="EL169" s="71"/>
      <c r="EM169" s="71"/>
      <c r="EN169" s="71"/>
    </row>
    <row r="170" spans="10:144" x14ac:dyDescent="0.3"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</row>
    <row r="171" spans="10:144" x14ac:dyDescent="0.3"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</row>
    <row r="172" spans="10:144" x14ac:dyDescent="0.3">
      <c r="M172" s="18"/>
      <c r="N172" s="71">
        <f>(J18-32)*5/9+273.15</f>
        <v>394.26111111111106</v>
      </c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</row>
    <row r="173" spans="10:144" x14ac:dyDescent="0.3">
      <c r="N173" s="71">
        <v>1.9870000000000001</v>
      </c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</row>
    <row r="174" spans="10:144" x14ac:dyDescent="0.3"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71"/>
      <c r="DL174" s="71"/>
      <c r="DM174" s="71"/>
      <c r="DN174" s="71"/>
      <c r="DO174" s="71"/>
      <c r="DP174" s="71"/>
      <c r="DQ174" s="71"/>
      <c r="DR174" s="71"/>
      <c r="DS174" s="71"/>
      <c r="DT174" s="71"/>
      <c r="DU174" s="71"/>
      <c r="DV174" s="71"/>
      <c r="DW174" s="71"/>
      <c r="DX174" s="71"/>
      <c r="DY174" s="71"/>
      <c r="DZ174" s="71"/>
      <c r="EA174" s="71"/>
      <c r="EB174" s="71"/>
      <c r="EC174" s="71"/>
      <c r="ED174" s="71"/>
      <c r="EE174" s="71"/>
      <c r="EF174" s="71"/>
      <c r="EG174" s="71"/>
      <c r="EH174" s="71"/>
      <c r="EI174" s="71"/>
      <c r="EJ174" s="71"/>
      <c r="EK174" s="71"/>
      <c r="EL174" s="71"/>
      <c r="EM174" s="71"/>
      <c r="EN174" s="71"/>
    </row>
    <row r="175" spans="10:144" x14ac:dyDescent="0.3"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</row>
    <row r="176" spans="10:144" x14ac:dyDescent="0.3">
      <c r="J176" s="36"/>
      <c r="K176" s="2"/>
      <c r="L176" s="2"/>
      <c r="N176" s="73">
        <v>0</v>
      </c>
      <c r="O176" s="72">
        <f>($O$61/$N$61)*EXP(-1*$N$62/($N$173*$N$172))</f>
        <v>8.0571744895228961E-2</v>
      </c>
      <c r="P176" s="72">
        <f>($N$61/$O$61)*EXP(-1*$O$62/($N$173*$N$172))</f>
        <v>0.65615017312750668</v>
      </c>
      <c r="Q176" s="72">
        <f>IF($Q$61,1,EXP(-1*LN(N176+(1-N176)*O176)+(1-N176)*( O176/(N176+(1-N176)*O176) - P176/((1-N176)+N176*P176))))</f>
        <v>17.504484012866037</v>
      </c>
      <c r="R176" s="72">
        <f>IF($Q$61,1,EXP(-1*LN((1-N176)+N176*P176)-N176*(O176/(N176+(1-N176)*O176)-P176/((1-N176)+N176*P176))))</f>
        <v>1</v>
      </c>
      <c r="S176" s="72">
        <f>N176*Q176*EXP($N$58-$N$59/($N$60+$N$172))</f>
        <v>0</v>
      </c>
      <c r="T176" s="72">
        <f>(1-N176)*R176*EXP($O$58-$O$59/($O$60+$N$172))</f>
        <v>1542.1743824370865</v>
      </c>
      <c r="U176" s="72">
        <f>S176/(S176+T176)</f>
        <v>0</v>
      </c>
      <c r="V176" s="76">
        <f>(S176+T176)/51.715075</f>
        <v>29.820596459293281</v>
      </c>
      <c r="W176" s="76">
        <v>0</v>
      </c>
      <c r="X176" s="72">
        <f>U176</f>
        <v>0</v>
      </c>
      <c r="Y176" s="72">
        <f>V176</f>
        <v>29.820596459293281</v>
      </c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</row>
    <row r="177" spans="10:144" x14ac:dyDescent="0.3">
      <c r="J177" s="36"/>
      <c r="K177" s="2"/>
      <c r="L177" s="2"/>
      <c r="N177" s="73">
        <v>0.01</v>
      </c>
      <c r="O177" s="72">
        <f>($O$61/$N$61)*EXP(-1*$N$62/($N$173*$N$172))</f>
        <v>8.0571744895228961E-2</v>
      </c>
      <c r="P177" s="72">
        <f>($N$61/$O$61)*EXP(-1*$O$62/($N$173*$N$172))</f>
        <v>0.65615017312750668</v>
      </c>
      <c r="Q177" s="72">
        <f t="shared" ref="Q177:Q240" si="266">IF($Q$61,1,EXP(-1*LN(N177+(1-N177)*O177)+(1-N177)*( O177/(N177+(1-N177)*O177) - P177/((1-N177)+N177*P177))))</f>
        <v>14.11612812116819</v>
      </c>
      <c r="R177" s="72">
        <f t="shared" ref="R177:R240" si="267">IF($Q$61,1,EXP(-1*LN((1-N177)+N177*P177)-N177*(O177/(N177+(1-N177)*O177)-P177/((1-N177)+N177*P177))))</f>
        <v>1.0010533688707171</v>
      </c>
      <c r="S177" s="72">
        <f>N177*Q177*EXP($N$58-$N$59/($N$60+$N$172))</f>
        <v>246.06656627308789</v>
      </c>
      <c r="T177" s="72">
        <f>(1-N177)*R177*EXP($O$58-$O$59/($O$60+$N$172))</f>
        <v>1528.3608723155153</v>
      </c>
      <c r="U177" s="72">
        <f>S177/(S177+T177)</f>
        <v>0.1386737833973147</v>
      </c>
      <c r="V177" s="76">
        <f t="shared" ref="V177:V240" si="268">(S177+T177)/51.715075</f>
        <v>34.311609111822868</v>
      </c>
      <c r="W177" s="76">
        <v>0.1</v>
      </c>
      <c r="X177" s="72">
        <f>U186</f>
        <v>0.36241270771373069</v>
      </c>
      <c r="Y177" s="72">
        <f>V186</f>
        <v>44.528977241680941</v>
      </c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</row>
    <row r="178" spans="10:144" x14ac:dyDescent="0.3">
      <c r="J178" s="36"/>
      <c r="K178" s="2"/>
      <c r="L178" s="2"/>
      <c r="N178" s="73">
        <v>0.02</v>
      </c>
      <c r="O178" s="72">
        <f t="shared" ref="O178:O241" si="269">($O$61/$N$61)*EXP(-1*$N$62/($N$173*$N$172))</f>
        <v>8.0571744895228961E-2</v>
      </c>
      <c r="P178" s="72">
        <f t="shared" ref="P178:P241" si="270">($N$61/$O$61)*EXP(-1*$O$62/($N$173*$N$172))</f>
        <v>0.65615017312750668</v>
      </c>
      <c r="Q178" s="72">
        <f t="shared" si="266"/>
        <v>11.745325192925684</v>
      </c>
      <c r="R178" s="72">
        <f t="shared" si="267"/>
        <v>1.003838326423919</v>
      </c>
      <c r="S178" s="72">
        <f t="shared" ref="S178:S241" si="271">N178*Q178*EXP($N$58-$N$59/($N$60+$N$172))</f>
        <v>409.47940046676791</v>
      </c>
      <c r="T178" s="72">
        <f t="shared" ref="T178:T241" si="272">(1-N178)*R178*EXP($O$58-$O$59/($O$60+$N$172))</f>
        <v>1517.131876097096</v>
      </c>
      <c r="U178" s="72">
        <f t="shared" ref="U178:U241" si="273">S178/(S178+T178)</f>
        <v>0.21253867111017835</v>
      </c>
      <c r="V178" s="76">
        <f t="shared" si="268"/>
        <v>37.25434559582218</v>
      </c>
      <c r="W178" s="76">
        <v>0.2</v>
      </c>
      <c r="X178" s="72">
        <f>U196</f>
        <v>0.40013556582569082</v>
      </c>
      <c r="Y178" s="72">
        <f>V196</f>
        <v>46.263062233141568</v>
      </c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</row>
    <row r="179" spans="10:144" x14ac:dyDescent="0.3">
      <c r="J179" s="36"/>
      <c r="K179" s="2"/>
      <c r="L179" s="2"/>
      <c r="N179" s="73">
        <v>0.03</v>
      </c>
      <c r="O179" s="72">
        <f t="shared" si="269"/>
        <v>8.0571744895228961E-2</v>
      </c>
      <c r="P179" s="72">
        <f t="shared" si="270"/>
        <v>0.65615017312750668</v>
      </c>
      <c r="Q179" s="72">
        <f t="shared" si="266"/>
        <v>10.011289170002957</v>
      </c>
      <c r="R179" s="72">
        <f t="shared" si="267"/>
        <v>1.0079410600628238</v>
      </c>
      <c r="S179" s="72">
        <f t="shared" si="271"/>
        <v>523.53808258557717</v>
      </c>
      <c r="T179" s="72">
        <f t="shared" si="272"/>
        <v>1507.7882553803065</v>
      </c>
      <c r="U179" s="72">
        <f t="shared" si="273"/>
        <v>0.25773213924348282</v>
      </c>
      <c r="V179" s="76">
        <f t="shared" si="268"/>
        <v>39.279191569689957</v>
      </c>
      <c r="W179" s="76">
        <v>0.3</v>
      </c>
      <c r="X179" s="72">
        <f>U206</f>
        <v>0.42372193306672784</v>
      </c>
      <c r="Y179" s="72">
        <f>V206</f>
        <v>47.003701767435146</v>
      </c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71"/>
      <c r="DL179" s="71"/>
      <c r="DM179" s="71"/>
      <c r="DN179" s="71"/>
      <c r="DO179" s="71"/>
      <c r="DP179" s="71"/>
      <c r="DQ179" s="71"/>
      <c r="DR179" s="71"/>
      <c r="DS179" s="71"/>
      <c r="DT179" s="71"/>
      <c r="DU179" s="71"/>
      <c r="DV179" s="71"/>
      <c r="DW179" s="71"/>
      <c r="DX179" s="71"/>
      <c r="DY179" s="71"/>
      <c r="DZ179" s="71"/>
      <c r="EA179" s="71"/>
      <c r="EB179" s="71"/>
      <c r="EC179" s="71"/>
      <c r="ED179" s="71"/>
      <c r="EE179" s="71"/>
      <c r="EF179" s="71"/>
      <c r="EG179" s="71"/>
      <c r="EH179" s="71"/>
      <c r="EI179" s="71"/>
      <c r="EJ179" s="71"/>
      <c r="EK179" s="71"/>
      <c r="EL179" s="71"/>
      <c r="EM179" s="71"/>
      <c r="EN179" s="71"/>
    </row>
    <row r="180" spans="10:144" x14ac:dyDescent="0.3">
      <c r="J180" s="36"/>
      <c r="K180" s="2"/>
      <c r="L180" s="2"/>
      <c r="N180" s="73">
        <v>0.04</v>
      </c>
      <c r="O180" s="72">
        <f t="shared" si="269"/>
        <v>8.0571744895228961E-2</v>
      </c>
      <c r="P180" s="72">
        <f t="shared" si="270"/>
        <v>0.65615017312750668</v>
      </c>
      <c r="Q180" s="72">
        <f t="shared" si="266"/>
        <v>8.6976364466373468</v>
      </c>
      <c r="R180" s="72">
        <f t="shared" si="267"/>
        <v>1.0130823160965947</v>
      </c>
      <c r="S180" s="72">
        <f t="shared" si="271"/>
        <v>606.45455092075201</v>
      </c>
      <c r="T180" s="72">
        <f t="shared" si="272"/>
        <v>1499.8556113768311</v>
      </c>
      <c r="U180" s="72">
        <f t="shared" si="273"/>
        <v>0.28792271991852597</v>
      </c>
      <c r="V180" s="76">
        <f t="shared" si="268"/>
        <v>40.72913289398852</v>
      </c>
      <c r="W180" s="76">
        <v>0.4</v>
      </c>
      <c r="X180" s="72">
        <f>U216</f>
        <v>0.4477394976685119</v>
      </c>
      <c r="Y180" s="72">
        <f>V216</f>
        <v>47.394545045439358</v>
      </c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</row>
    <row r="181" spans="10:144" x14ac:dyDescent="0.3">
      <c r="J181" s="36"/>
      <c r="K181" s="2"/>
      <c r="L181" s="2"/>
      <c r="N181" s="73">
        <v>0.05</v>
      </c>
      <c r="O181" s="72">
        <f t="shared" si="269"/>
        <v>8.0571744895228961E-2</v>
      </c>
      <c r="P181" s="72">
        <f t="shared" si="270"/>
        <v>0.65615017312750668</v>
      </c>
      <c r="Q181" s="72">
        <f t="shared" si="266"/>
        <v>7.6737299261660965</v>
      </c>
      <c r="R181" s="72">
        <f t="shared" si="267"/>
        <v>1.0190672401857801</v>
      </c>
      <c r="S181" s="72">
        <f t="shared" si="271"/>
        <v>668.82659226050737</v>
      </c>
      <c r="T181" s="72">
        <f t="shared" si="272"/>
        <v>1493.0004222056029</v>
      </c>
      <c r="U181" s="72">
        <f t="shared" si="273"/>
        <v>0.30938025465727764</v>
      </c>
      <c r="V181" s="76">
        <f t="shared" si="268"/>
        <v>41.802646800108292</v>
      </c>
      <c r="W181" s="76">
        <v>0.5</v>
      </c>
      <c r="X181" s="72">
        <f>U226</f>
        <v>0.47658190794127891</v>
      </c>
      <c r="Y181" s="72">
        <f>V226</f>
        <v>47.451319175168265</v>
      </c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</row>
    <row r="182" spans="10:144" x14ac:dyDescent="0.3">
      <c r="J182" s="36"/>
      <c r="K182" s="2"/>
      <c r="L182" s="2"/>
      <c r="N182" s="73">
        <v>0.06</v>
      </c>
      <c r="O182" s="72">
        <f t="shared" si="269"/>
        <v>8.0571744895228961E-2</v>
      </c>
      <c r="P182" s="72">
        <f t="shared" si="270"/>
        <v>0.65615017312750668</v>
      </c>
      <c r="Q182" s="72">
        <f t="shared" si="266"/>
        <v>6.8567184987505128</v>
      </c>
      <c r="R182" s="72">
        <f t="shared" si="267"/>
        <v>1.0257561085130948</v>
      </c>
      <c r="S182" s="72">
        <f t="shared" si="271"/>
        <v>717.14105840054162</v>
      </c>
      <c r="T182" s="72">
        <f t="shared" si="272"/>
        <v>1486.981105586616</v>
      </c>
      <c r="U182" s="72">
        <f t="shared" si="273"/>
        <v>0.3253635710932038</v>
      </c>
      <c r="V182" s="76">
        <f t="shared" si="268"/>
        <v>42.620496325049466</v>
      </c>
      <c r="W182" s="76">
        <v>0.6</v>
      </c>
      <c r="X182" s="72">
        <f>U236</f>
        <v>0.51403261801363676</v>
      </c>
      <c r="Y182" s="72">
        <f>V236</f>
        <v>47.046901685619126</v>
      </c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</row>
    <row r="183" spans="10:144" x14ac:dyDescent="0.3">
      <c r="J183" s="36"/>
      <c r="K183" s="2"/>
      <c r="L183" s="2"/>
      <c r="N183" s="73">
        <v>7.0000000000000007E-2</v>
      </c>
      <c r="O183" s="72">
        <f t="shared" si="269"/>
        <v>8.0571744895228961E-2</v>
      </c>
      <c r="P183" s="72">
        <f t="shared" si="270"/>
        <v>0.65615017312750668</v>
      </c>
      <c r="Q183" s="72">
        <f t="shared" si="266"/>
        <v>6.1918684906116894</v>
      </c>
      <c r="R183" s="72">
        <f t="shared" si="267"/>
        <v>1.0330464598147262</v>
      </c>
      <c r="S183" s="72">
        <f t="shared" si="271"/>
        <v>755.53881606543609</v>
      </c>
      <c r="T183" s="72">
        <f t="shared" si="272"/>
        <v>1481.6181411600421</v>
      </c>
      <c r="U183" s="72">
        <f t="shared" si="273"/>
        <v>0.33772275728139128</v>
      </c>
      <c r="V183" s="76">
        <f t="shared" si="268"/>
        <v>43.259280920031124</v>
      </c>
      <c r="W183" s="76">
        <v>0.7</v>
      </c>
      <c r="X183" s="72">
        <f>U246</f>
        <v>0.56569154229902496</v>
      </c>
      <c r="Y183" s="72">
        <f>V246</f>
        <v>45.952022231644087</v>
      </c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</row>
    <row r="184" spans="10:144" x14ac:dyDescent="0.3">
      <c r="J184" s="36"/>
      <c r="K184" s="2"/>
      <c r="L184" s="2"/>
      <c r="N184" s="73">
        <v>0.08</v>
      </c>
      <c r="O184" s="72">
        <f t="shared" si="269"/>
        <v>8.0571744895228961E-2</v>
      </c>
      <c r="P184" s="72">
        <f t="shared" si="270"/>
        <v>0.65615017312750668</v>
      </c>
      <c r="Q184" s="72">
        <f t="shared" si="266"/>
        <v>5.6417578557567172</v>
      </c>
      <c r="R184" s="72">
        <f t="shared" si="267"/>
        <v>1.0408617642765179</v>
      </c>
      <c r="S184" s="72">
        <f t="shared" si="271"/>
        <v>786.75850567181692</v>
      </c>
      <c r="T184" s="72">
        <f t="shared" si="272"/>
        <v>1476.7751206434741</v>
      </c>
      <c r="U184" s="72">
        <f t="shared" si="273"/>
        <v>0.34757977373304905</v>
      </c>
      <c r="V184" s="76">
        <f t="shared" si="268"/>
        <v>43.769319222978815</v>
      </c>
      <c r="W184" s="76">
        <v>0.8</v>
      </c>
      <c r="X184" s="72">
        <f>U256</f>
        <v>0.64196399420286776</v>
      </c>
      <c r="Y184" s="72">
        <f>V256</f>
        <v>43.803056892019434</v>
      </c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</row>
    <row r="185" spans="10:144" x14ac:dyDescent="0.3">
      <c r="J185" s="36"/>
      <c r="K185" s="2"/>
      <c r="L185" s="2"/>
      <c r="N185" s="73">
        <v>0.09</v>
      </c>
      <c r="O185" s="72">
        <f t="shared" si="269"/>
        <v>8.0571744895228961E-2</v>
      </c>
      <c r="P185" s="72">
        <f t="shared" si="270"/>
        <v>0.65615017312750668</v>
      </c>
      <c r="Q185" s="72">
        <f t="shared" si="266"/>
        <v>5.1800403017961427</v>
      </c>
      <c r="R185" s="72">
        <f t="shared" si="267"/>
        <v>1.0491440003933701</v>
      </c>
      <c r="S185" s="72">
        <f t="shared" si="271"/>
        <v>812.66707651724903</v>
      </c>
      <c r="T185" s="72">
        <f t="shared" si="272"/>
        <v>1472.3463308137402</v>
      </c>
      <c r="U185" s="72">
        <f t="shared" si="273"/>
        <v>0.35565090073868982</v>
      </c>
      <c r="V185" s="76">
        <f t="shared" si="268"/>
        <v>44.184667765269396</v>
      </c>
      <c r="W185" s="76">
        <v>0.9</v>
      </c>
      <c r="X185" s="72">
        <f>U266</f>
        <v>0.76574057508425386</v>
      </c>
      <c r="Y185" s="72">
        <f>V266</f>
        <v>40.027098357403823</v>
      </c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71"/>
      <c r="DL185" s="71"/>
      <c r="DM185" s="71"/>
      <c r="DN185" s="71"/>
      <c r="DO185" s="71"/>
      <c r="DP185" s="71"/>
      <c r="DQ185" s="71"/>
      <c r="DR185" s="71"/>
      <c r="DS185" s="71"/>
      <c r="DT185" s="71"/>
      <c r="DU185" s="71"/>
      <c r="DV185" s="71"/>
      <c r="DW185" s="71"/>
      <c r="DX185" s="71"/>
      <c r="DY185" s="71"/>
      <c r="DZ185" s="71"/>
      <c r="EA185" s="71"/>
      <c r="EB185" s="71"/>
      <c r="EC185" s="71"/>
      <c r="ED185" s="71"/>
      <c r="EE185" s="71"/>
      <c r="EF185" s="71"/>
      <c r="EG185" s="71"/>
      <c r="EH185" s="71"/>
      <c r="EI185" s="71"/>
      <c r="EJ185" s="71"/>
      <c r="EK185" s="71"/>
      <c r="EL185" s="71"/>
      <c r="EM185" s="71"/>
      <c r="EN185" s="71"/>
    </row>
    <row r="186" spans="10:144" x14ac:dyDescent="0.3">
      <c r="J186" s="36"/>
      <c r="K186" s="2"/>
      <c r="L186" s="2"/>
      <c r="N186" s="73">
        <v>0.1</v>
      </c>
      <c r="O186" s="72">
        <f t="shared" si="269"/>
        <v>8.0571744895228961E-2</v>
      </c>
      <c r="P186" s="72">
        <f t="shared" si="270"/>
        <v>0.65615017312750668</v>
      </c>
      <c r="Q186" s="72">
        <f t="shared" si="266"/>
        <v>4.7876928298192123</v>
      </c>
      <c r="R186" s="72">
        <f t="shared" si="267"/>
        <v>1.0578486534207492</v>
      </c>
      <c r="S186" s="72">
        <f t="shared" si="271"/>
        <v>834.57101330588034</v>
      </c>
      <c r="T186" s="72">
        <f t="shared" si="272"/>
        <v>1468.2483844209428</v>
      </c>
      <c r="U186" s="72">
        <f t="shared" si="273"/>
        <v>0.36241270771373069</v>
      </c>
      <c r="V186" s="76">
        <f t="shared" si="268"/>
        <v>44.528977241680941</v>
      </c>
      <c r="W186" s="76">
        <v>1</v>
      </c>
      <c r="X186" s="72">
        <f>U276</f>
        <v>1</v>
      </c>
      <c r="Y186" s="72">
        <f>V276</f>
        <v>33.706981185946425</v>
      </c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71"/>
      <c r="DL186" s="71"/>
      <c r="DM186" s="71"/>
      <c r="DN186" s="71"/>
      <c r="DO186" s="71"/>
      <c r="DP186" s="71"/>
      <c r="DQ186" s="71"/>
      <c r="DR186" s="71"/>
      <c r="DS186" s="71"/>
      <c r="DT186" s="71"/>
      <c r="DU186" s="71"/>
      <c r="DV186" s="71"/>
      <c r="DW186" s="71"/>
      <c r="DX186" s="71"/>
      <c r="DY186" s="71"/>
      <c r="DZ186" s="71"/>
      <c r="EA186" s="71"/>
      <c r="EB186" s="71"/>
      <c r="EC186" s="71"/>
      <c r="ED186" s="71"/>
      <c r="EE186" s="71"/>
      <c r="EF186" s="71"/>
      <c r="EG186" s="71"/>
      <c r="EH186" s="71"/>
      <c r="EI186" s="71"/>
      <c r="EJ186" s="71"/>
      <c r="EK186" s="71"/>
      <c r="EL186" s="71"/>
      <c r="EM186" s="71"/>
      <c r="EN186" s="71"/>
    </row>
    <row r="187" spans="10:144" x14ac:dyDescent="0.3">
      <c r="J187" s="36"/>
      <c r="K187" s="2"/>
      <c r="L187" s="2"/>
      <c r="N187" s="73">
        <v>0.11</v>
      </c>
      <c r="O187" s="72">
        <f t="shared" si="269"/>
        <v>8.0571744895228961E-2</v>
      </c>
      <c r="P187" s="72">
        <f t="shared" si="270"/>
        <v>0.65615017312750668</v>
      </c>
      <c r="Q187" s="72">
        <f t="shared" si="266"/>
        <v>4.4506747652049574</v>
      </c>
      <c r="R187" s="72">
        <f t="shared" si="267"/>
        <v>1.0669412617994132</v>
      </c>
      <c r="S187" s="72">
        <f t="shared" si="271"/>
        <v>853.40574443567618</v>
      </c>
      <c r="T187" s="72">
        <f t="shared" si="272"/>
        <v>1464.4144385458187</v>
      </c>
      <c r="U187" s="72">
        <f t="shared" si="273"/>
        <v>0.36819324928731528</v>
      </c>
      <c r="V187" s="76">
        <f t="shared" si="268"/>
        <v>44.819043247669946</v>
      </c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71"/>
      <c r="DP187" s="71"/>
      <c r="DQ187" s="71"/>
      <c r="DR187" s="71"/>
      <c r="DS187" s="71"/>
      <c r="DT187" s="71"/>
      <c r="DU187" s="71"/>
      <c r="DV187" s="71"/>
      <c r="DW187" s="71"/>
      <c r="DX187" s="71"/>
      <c r="DY187" s="71"/>
      <c r="DZ187" s="71"/>
      <c r="EA187" s="71"/>
      <c r="EB187" s="71"/>
      <c r="EC187" s="71"/>
      <c r="ED187" s="71"/>
      <c r="EE187" s="71"/>
      <c r="EF187" s="71"/>
      <c r="EG187" s="71"/>
      <c r="EH187" s="71"/>
      <c r="EI187" s="71"/>
      <c r="EJ187" s="71"/>
      <c r="EK187" s="71"/>
      <c r="EL187" s="71"/>
      <c r="EM187" s="71"/>
      <c r="EN187" s="71"/>
    </row>
    <row r="188" spans="10:144" x14ac:dyDescent="0.3">
      <c r="J188" s="36"/>
      <c r="K188" s="2"/>
      <c r="L188" s="2"/>
      <c r="N188" s="73">
        <v>0.12</v>
      </c>
      <c r="O188" s="72">
        <f t="shared" si="269"/>
        <v>8.0571744895228961E-2</v>
      </c>
      <c r="P188" s="72">
        <f t="shared" si="270"/>
        <v>0.65615017312750668</v>
      </c>
      <c r="Q188" s="72">
        <f t="shared" si="266"/>
        <v>4.1584207822968029</v>
      </c>
      <c r="R188" s="72">
        <f t="shared" si="267"/>
        <v>1.0763949804582584</v>
      </c>
      <c r="S188" s="72">
        <f t="shared" si="271"/>
        <v>869.85466346170517</v>
      </c>
      <c r="T188" s="72">
        <f t="shared" si="272"/>
        <v>1460.7901125370031</v>
      </c>
      <c r="U188" s="72">
        <f t="shared" si="273"/>
        <v>0.37322490000174413</v>
      </c>
      <c r="V188" s="76">
        <f t="shared" si="268"/>
        <v>45.067028830543286</v>
      </c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/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/>
      <c r="EM188" s="71"/>
      <c r="EN188" s="71"/>
    </row>
    <row r="189" spans="10:144" x14ac:dyDescent="0.3">
      <c r="J189" s="36"/>
      <c r="K189" s="2"/>
      <c r="L189" s="2"/>
      <c r="N189" s="73">
        <v>0.13</v>
      </c>
      <c r="O189" s="72">
        <f t="shared" si="269"/>
        <v>8.0571744895228961E-2</v>
      </c>
      <c r="P189" s="72">
        <f t="shared" si="270"/>
        <v>0.65615017312750668</v>
      </c>
      <c r="Q189" s="72">
        <f t="shared" si="266"/>
        <v>3.9028436947061724</v>
      </c>
      <c r="R189" s="72">
        <f t="shared" si="267"/>
        <v>1.0861888284139603</v>
      </c>
      <c r="S189" s="72">
        <f t="shared" si="271"/>
        <v>884.42605503263007</v>
      </c>
      <c r="T189" s="72">
        <f t="shared" si="272"/>
        <v>1457.3305495323445</v>
      </c>
      <c r="U189" s="72">
        <f t="shared" si="273"/>
        <v>0.3776763363487679</v>
      </c>
      <c r="V189" s="76">
        <f t="shared" si="268"/>
        <v>45.281895164320552</v>
      </c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/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</row>
    <row r="190" spans="10:144" x14ac:dyDescent="0.3">
      <c r="J190" s="36"/>
      <c r="K190" s="2"/>
      <c r="L190" s="2"/>
      <c r="N190" s="73">
        <v>0.14000000000000001</v>
      </c>
      <c r="O190" s="72">
        <f t="shared" si="269"/>
        <v>8.0571744895228961E-2</v>
      </c>
      <c r="P190" s="72">
        <f t="shared" si="270"/>
        <v>0.65615017312750668</v>
      </c>
      <c r="Q190" s="72">
        <f t="shared" si="266"/>
        <v>3.6776582782285869</v>
      </c>
      <c r="R190" s="72">
        <f t="shared" si="267"/>
        <v>1.0963064068571753</v>
      </c>
      <c r="S190" s="72">
        <f t="shared" si="271"/>
        <v>897.50406864716206</v>
      </c>
      <c r="T190" s="72">
        <f t="shared" si="272"/>
        <v>1453.9982641228357</v>
      </c>
      <c r="U190" s="72">
        <f t="shared" si="273"/>
        <v>0.38167262525737311</v>
      </c>
      <c r="V190" s="76">
        <f t="shared" si="268"/>
        <v>45.470345595940792</v>
      </c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</row>
    <row r="191" spans="10:144" x14ac:dyDescent="0.3">
      <c r="J191" s="36"/>
      <c r="K191" s="2"/>
      <c r="L191" s="2"/>
      <c r="N191" s="73">
        <v>0.15</v>
      </c>
      <c r="O191" s="72">
        <f t="shared" si="269"/>
        <v>8.0571744895228961E-2</v>
      </c>
      <c r="P191" s="72">
        <f t="shared" si="270"/>
        <v>0.65615017312750668</v>
      </c>
      <c r="Q191" s="72">
        <f t="shared" si="266"/>
        <v>3.4779127005246457</v>
      </c>
      <c r="R191" s="72">
        <f t="shared" si="267"/>
        <v>1.1067349470120458</v>
      </c>
      <c r="S191" s="72">
        <f t="shared" si="271"/>
        <v>909.38325509988329</v>
      </c>
      <c r="T191" s="72">
        <f t="shared" si="272"/>
        <v>1450.7615409153668</v>
      </c>
      <c r="U191" s="72">
        <f t="shared" si="273"/>
        <v>0.38530824745805442</v>
      </c>
      <c r="V191" s="76">
        <f t="shared" si="268"/>
        <v>45.637462500349272</v>
      </c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</row>
    <row r="192" spans="10:144" x14ac:dyDescent="0.3">
      <c r="J192" s="36"/>
      <c r="K192" s="2"/>
      <c r="L192" s="2"/>
      <c r="N192" s="73">
        <v>0.16</v>
      </c>
      <c r="O192" s="72">
        <f t="shared" si="269"/>
        <v>8.0571744895228961E-2</v>
      </c>
      <c r="P192" s="72">
        <f t="shared" si="270"/>
        <v>0.65615017312750668</v>
      </c>
      <c r="Q192" s="72">
        <f t="shared" si="266"/>
        <v>3.2996574253835638</v>
      </c>
      <c r="R192" s="72">
        <f t="shared" si="267"/>
        <v>1.1174645931935505</v>
      </c>
      <c r="S192" s="72">
        <f t="shared" si="271"/>
        <v>920.29243778151726</v>
      </c>
      <c r="T192" s="72">
        <f t="shared" si="272"/>
        <v>1447.5932258790019</v>
      </c>
      <c r="U192" s="72">
        <f t="shared" si="273"/>
        <v>0.38865577502540194</v>
      </c>
      <c r="V192" s="76">
        <f t="shared" si="268"/>
        <v>45.78714550178104</v>
      </c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71"/>
      <c r="DP192" s="71"/>
      <c r="DQ192" s="71"/>
      <c r="DR192" s="71"/>
      <c r="DS192" s="71"/>
      <c r="DT192" s="71"/>
      <c r="DU192" s="71"/>
      <c r="DV192" s="71"/>
      <c r="DW192" s="71"/>
      <c r="DX192" s="71"/>
      <c r="DY192" s="71"/>
      <c r="DZ192" s="71"/>
      <c r="EA192" s="71"/>
      <c r="EB192" s="71"/>
      <c r="EC192" s="71"/>
      <c r="ED192" s="71"/>
      <c r="EE192" s="71"/>
      <c r="EF192" s="71"/>
      <c r="EG192" s="71"/>
      <c r="EH192" s="71"/>
      <c r="EI192" s="71"/>
      <c r="EJ192" s="71"/>
      <c r="EK192" s="71"/>
      <c r="EL192" s="71"/>
      <c r="EM192" s="71"/>
      <c r="EN192" s="71"/>
    </row>
    <row r="193" spans="10:144" x14ac:dyDescent="0.3">
      <c r="J193" s="36"/>
      <c r="K193" s="2"/>
      <c r="L193" s="2"/>
      <c r="N193" s="73">
        <v>0.17</v>
      </c>
      <c r="O193" s="72">
        <f t="shared" si="269"/>
        <v>8.0571744895228961E-2</v>
      </c>
      <c r="P193" s="72">
        <f t="shared" si="270"/>
        <v>0.65615017312750668</v>
      </c>
      <c r="Q193" s="72">
        <f t="shared" si="266"/>
        <v>3.1397071103142089</v>
      </c>
      <c r="R193" s="72">
        <f t="shared" si="267"/>
        <v>1.1284878562779934</v>
      </c>
      <c r="S193" s="72">
        <f t="shared" si="271"/>
        <v>930.41151219466155</v>
      </c>
      <c r="T193" s="72">
        <f t="shared" si="272"/>
        <v>1444.4698021599108</v>
      </c>
      <c r="U193" s="72">
        <f t="shared" si="273"/>
        <v>0.39177179363488401</v>
      </c>
      <c r="V193" s="76">
        <f t="shared" si="268"/>
        <v>45.922418450607914</v>
      </c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71"/>
      <c r="DP193" s="71"/>
      <c r="DQ193" s="71"/>
      <c r="DR193" s="71"/>
      <c r="DS193" s="71"/>
      <c r="DT193" s="71"/>
      <c r="DU193" s="71"/>
      <c r="DV193" s="71"/>
      <c r="DW193" s="71"/>
      <c r="DX193" s="71"/>
      <c r="DY193" s="71"/>
      <c r="DZ193" s="71"/>
      <c r="EA193" s="71"/>
      <c r="EB193" s="71"/>
      <c r="EC193" s="71"/>
      <c r="ED193" s="71"/>
      <c r="EE193" s="71"/>
      <c r="EF193" s="71"/>
      <c r="EG193" s="71"/>
      <c r="EH193" s="71"/>
      <c r="EI193" s="71"/>
      <c r="EJ193" s="71"/>
      <c r="EK193" s="71"/>
      <c r="EL193" s="71"/>
      <c r="EM193" s="71"/>
      <c r="EN193" s="71"/>
    </row>
    <row r="194" spans="10:144" x14ac:dyDescent="0.3">
      <c r="J194" s="36"/>
      <c r="K194" s="2"/>
      <c r="L194" s="2"/>
      <c r="N194" s="73">
        <v>0.18</v>
      </c>
      <c r="O194" s="72">
        <f t="shared" si="269"/>
        <v>8.0571744895228961E-2</v>
      </c>
      <c r="P194" s="72">
        <f t="shared" si="270"/>
        <v>0.65615017312750668</v>
      </c>
      <c r="Q194" s="72">
        <f t="shared" si="266"/>
        <v>2.9954666308631621</v>
      </c>
      <c r="R194" s="72">
        <f t="shared" si="267"/>
        <v>1.1397991924370501</v>
      </c>
      <c r="S194" s="72">
        <f t="shared" si="271"/>
        <v>939.88346340257522</v>
      </c>
      <c r="T194" s="72">
        <f t="shared" si="272"/>
        <v>1441.370674873096</v>
      </c>
      <c r="U194" s="72">
        <f t="shared" si="273"/>
        <v>0.39470103097990605</v>
      </c>
      <c r="V194" s="76">
        <f t="shared" si="268"/>
        <v>46.045647971615075</v>
      </c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71"/>
      <c r="DP194" s="71"/>
      <c r="DQ194" s="71"/>
      <c r="DR194" s="71"/>
      <c r="DS194" s="71"/>
      <c r="DT194" s="71"/>
      <c r="DU194" s="71"/>
      <c r="DV194" s="71"/>
      <c r="DW194" s="71"/>
      <c r="DX194" s="71"/>
      <c r="DY194" s="71"/>
      <c r="DZ194" s="71"/>
      <c r="EA194" s="71"/>
      <c r="EB194" s="71"/>
      <c r="EC194" s="71"/>
      <c r="ED194" s="71"/>
      <c r="EE194" s="71"/>
      <c r="EF194" s="71"/>
      <c r="EG194" s="71"/>
      <c r="EH194" s="71"/>
      <c r="EI194" s="71"/>
      <c r="EJ194" s="71"/>
      <c r="EK194" s="71"/>
      <c r="EL194" s="71"/>
      <c r="EM194" s="71"/>
      <c r="EN194" s="71"/>
    </row>
    <row r="195" spans="10:144" x14ac:dyDescent="0.3">
      <c r="J195" s="36"/>
      <c r="K195" s="2"/>
      <c r="L195" s="2"/>
      <c r="N195" s="73">
        <v>0.19</v>
      </c>
      <c r="O195" s="72">
        <f t="shared" si="269"/>
        <v>8.0571744895228961E-2</v>
      </c>
      <c r="P195" s="72">
        <f t="shared" si="270"/>
        <v>0.65615017312750668</v>
      </c>
      <c r="Q195" s="72">
        <f t="shared" si="266"/>
        <v>2.8648021052790225</v>
      </c>
      <c r="R195" s="72">
        <f t="shared" si="267"/>
        <v>1.1513946751714115</v>
      </c>
      <c r="S195" s="72">
        <f t="shared" si="271"/>
        <v>948.82309156543124</v>
      </c>
      <c r="T195" s="72">
        <f t="shared" si="272"/>
        <v>1438.2776114202954</v>
      </c>
      <c r="U195" s="72">
        <f t="shared" si="273"/>
        <v>0.39747928957444773</v>
      </c>
      <c r="V195" s="76">
        <f t="shared" si="268"/>
        <v>46.158701364848191</v>
      </c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71"/>
      <c r="DP195" s="71"/>
      <c r="DQ195" s="71"/>
      <c r="DR195" s="71"/>
      <c r="DS195" s="71"/>
      <c r="DT195" s="71"/>
      <c r="DU195" s="71"/>
      <c r="DV195" s="71"/>
      <c r="DW195" s="71"/>
      <c r="DX195" s="71"/>
      <c r="DY195" s="71"/>
      <c r="DZ195" s="71"/>
      <c r="EA195" s="71"/>
      <c r="EB195" s="71"/>
      <c r="EC195" s="71"/>
      <c r="ED195" s="71"/>
      <c r="EE195" s="71"/>
      <c r="EF195" s="71"/>
      <c r="EG195" s="71"/>
      <c r="EH195" s="71"/>
      <c r="EI195" s="71"/>
      <c r="EJ195" s="71"/>
      <c r="EK195" s="71"/>
      <c r="EL195" s="71"/>
      <c r="EM195" s="71"/>
      <c r="EN195" s="71"/>
    </row>
    <row r="196" spans="10:144" x14ac:dyDescent="0.3">
      <c r="J196" s="36"/>
      <c r="K196" s="2"/>
      <c r="L196" s="2"/>
      <c r="N196" s="73">
        <v>0.2</v>
      </c>
      <c r="O196" s="72">
        <f t="shared" si="269"/>
        <v>8.0571744895228961E-2</v>
      </c>
      <c r="P196" s="72">
        <f t="shared" si="270"/>
        <v>0.65615017312750668</v>
      </c>
      <c r="Q196" s="72">
        <f t="shared" si="266"/>
        <v>2.7459440050960886</v>
      </c>
      <c r="R196" s="72">
        <f t="shared" si="267"/>
        <v>1.1632717376871009</v>
      </c>
      <c r="S196" s="72">
        <f t="shared" si="271"/>
        <v>957.3234341772868</v>
      </c>
      <c r="T196" s="72">
        <f t="shared" si="272"/>
        <v>1435.1742989392972</v>
      </c>
      <c r="U196" s="72">
        <f t="shared" si="273"/>
        <v>0.40013556582569082</v>
      </c>
      <c r="V196" s="76">
        <f t="shared" si="268"/>
        <v>46.263062233141568</v>
      </c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71"/>
      <c r="DL196" s="71"/>
      <c r="DM196" s="71"/>
      <c r="DN196" s="71"/>
      <c r="DO196" s="71"/>
      <c r="DP196" s="71"/>
      <c r="DQ196" s="71"/>
      <c r="DR196" s="71"/>
      <c r="DS196" s="71"/>
      <c r="DT196" s="71"/>
      <c r="DU196" s="71"/>
      <c r="DV196" s="71"/>
      <c r="DW196" s="71"/>
      <c r="DX196" s="71"/>
      <c r="DY196" s="71"/>
      <c r="DZ196" s="71"/>
      <c r="EA196" s="71"/>
      <c r="EB196" s="71"/>
      <c r="EC196" s="71"/>
      <c r="ED196" s="71"/>
      <c r="EE196" s="71"/>
      <c r="EF196" s="71"/>
      <c r="EG196" s="71"/>
      <c r="EH196" s="71"/>
      <c r="EI196" s="71"/>
      <c r="EJ196" s="71"/>
      <c r="EK196" s="71"/>
      <c r="EL196" s="71"/>
      <c r="EM196" s="71"/>
      <c r="EN196" s="71"/>
    </row>
    <row r="197" spans="10:144" x14ac:dyDescent="0.3">
      <c r="J197" s="36"/>
      <c r="K197" s="2"/>
      <c r="L197" s="2"/>
      <c r="N197" s="73">
        <v>0.21</v>
      </c>
      <c r="O197" s="72">
        <f t="shared" si="269"/>
        <v>8.0571744895228961E-2</v>
      </c>
      <c r="P197" s="72">
        <f t="shared" si="270"/>
        <v>0.65615017312750668</v>
      </c>
      <c r="Q197" s="72">
        <f t="shared" si="266"/>
        <v>2.6374134797846662</v>
      </c>
      <c r="R197" s="72">
        <f t="shared" si="267"/>
        <v>1.1754289689072261</v>
      </c>
      <c r="S197" s="72">
        <f t="shared" si="271"/>
        <v>965.46055250343716</v>
      </c>
      <c r="T197" s="72">
        <f t="shared" si="272"/>
        <v>1432.0459909362987</v>
      </c>
      <c r="U197" s="72">
        <f t="shared" si="273"/>
        <v>0.40269360479754002</v>
      </c>
      <c r="V197" s="76">
        <f t="shared" si="268"/>
        <v>46.359916203152288</v>
      </c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71"/>
      <c r="DL197" s="71"/>
      <c r="DM197" s="71"/>
      <c r="DN197" s="71"/>
      <c r="DO197" s="71"/>
      <c r="DP197" s="71"/>
      <c r="DQ197" s="71"/>
      <c r="DR197" s="71"/>
      <c r="DS197" s="71"/>
      <c r="DT197" s="71"/>
      <c r="DU197" s="71"/>
      <c r="DV197" s="71"/>
      <c r="DW197" s="71"/>
      <c r="DX197" s="71"/>
      <c r="DY197" s="71"/>
      <c r="DZ197" s="71"/>
      <c r="EA197" s="71"/>
      <c r="EB197" s="71"/>
      <c r="EC197" s="71"/>
      <c r="ED197" s="71"/>
      <c r="EE197" s="71"/>
      <c r="EF197" s="71"/>
      <c r="EG197" s="71"/>
      <c r="EH197" s="71"/>
      <c r="EI197" s="71"/>
      <c r="EJ197" s="71"/>
      <c r="EK197" s="71"/>
      <c r="EL197" s="71"/>
      <c r="EM197" s="71"/>
      <c r="EN197" s="71"/>
    </row>
    <row r="198" spans="10:144" x14ac:dyDescent="0.3">
      <c r="J198" s="36"/>
      <c r="K198" s="2"/>
      <c r="L198" s="2"/>
      <c r="N198" s="73">
        <v>0.22</v>
      </c>
      <c r="O198" s="72">
        <f t="shared" si="269"/>
        <v>8.0571744895228961E-2</v>
      </c>
      <c r="P198" s="72">
        <f t="shared" si="270"/>
        <v>0.65615017312750668</v>
      </c>
      <c r="Q198" s="72">
        <f t="shared" si="266"/>
        <v>2.5379657034853831</v>
      </c>
      <c r="R198" s="72">
        <f t="shared" si="267"/>
        <v>1.1878659508113512</v>
      </c>
      <c r="S198" s="72">
        <f t="shared" si="271"/>
        <v>973.2971402305626</v>
      </c>
      <c r="T198" s="72">
        <f t="shared" si="272"/>
        <v>1428.8792225062198</v>
      </c>
      <c r="U198" s="72">
        <f t="shared" si="273"/>
        <v>0.40517305695310907</v>
      </c>
      <c r="V198" s="76">
        <f t="shared" si="268"/>
        <v>46.450215198117419</v>
      </c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71"/>
      <c r="DL198" s="71"/>
      <c r="DM198" s="71"/>
      <c r="DN198" s="71"/>
      <c r="DO198" s="71"/>
      <c r="DP198" s="71"/>
      <c r="DQ198" s="71"/>
      <c r="DR198" s="71"/>
      <c r="DS198" s="71"/>
      <c r="DT198" s="71"/>
      <c r="DU198" s="71"/>
      <c r="DV198" s="71"/>
      <c r="DW198" s="71"/>
      <c r="DX198" s="71"/>
      <c r="DY198" s="71"/>
      <c r="DZ198" s="71"/>
      <c r="EA198" s="71"/>
      <c r="EB198" s="71"/>
      <c r="EC198" s="71"/>
      <c r="ED198" s="71"/>
      <c r="EE198" s="71"/>
      <c r="EF198" s="71"/>
      <c r="EG198" s="71"/>
      <c r="EH198" s="71"/>
      <c r="EI198" s="71"/>
      <c r="EJ198" s="71"/>
      <c r="EK198" s="71"/>
      <c r="EL198" s="71"/>
      <c r="EM198" s="71"/>
      <c r="EN198" s="71"/>
    </row>
    <row r="199" spans="10:144" x14ac:dyDescent="0.3">
      <c r="J199" s="36"/>
      <c r="K199" s="2"/>
      <c r="L199" s="2"/>
      <c r="N199" s="73">
        <v>0.23</v>
      </c>
      <c r="O199" s="72">
        <f t="shared" si="269"/>
        <v>8.0571744895228961E-2</v>
      </c>
      <c r="P199" s="72">
        <f t="shared" si="270"/>
        <v>0.65615017312750668</v>
      </c>
      <c r="Q199" s="72">
        <f t="shared" si="266"/>
        <v>2.4465458587787481</v>
      </c>
      <c r="R199" s="72">
        <f t="shared" si="267"/>
        <v>1.2005831279330799</v>
      </c>
      <c r="S199" s="72">
        <f t="shared" si="271"/>
        <v>980.88527330104171</v>
      </c>
      <c r="T199" s="72">
        <f t="shared" si="272"/>
        <v>1425.6615787911289</v>
      </c>
      <c r="U199" s="72">
        <f t="shared" si="273"/>
        <v>0.4075903498194075</v>
      </c>
      <c r="V199" s="76">
        <f t="shared" si="268"/>
        <v>46.534726133379301</v>
      </c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</row>
    <row r="200" spans="10:144" x14ac:dyDescent="0.3">
      <c r="J200" s="36"/>
      <c r="K200" s="2"/>
      <c r="L200" s="2"/>
      <c r="N200" s="73">
        <v>0.24</v>
      </c>
      <c r="O200" s="72">
        <f t="shared" si="269"/>
        <v>8.0571744895228961E-2</v>
      </c>
      <c r="P200" s="72">
        <f t="shared" si="270"/>
        <v>0.65615017312750668</v>
      </c>
      <c r="Q200" s="72">
        <f t="shared" si="266"/>
        <v>2.3622546100022634</v>
      </c>
      <c r="R200" s="72">
        <f t="shared" si="267"/>
        <v>1.2135817021130966</v>
      </c>
      <c r="S200" s="72">
        <f t="shared" si="271"/>
        <v>988.26852613960398</v>
      </c>
      <c r="T200" s="72">
        <f t="shared" si="272"/>
        <v>1422.381505114842</v>
      </c>
      <c r="U200" s="72">
        <f t="shared" si="273"/>
        <v>0.40995935259226829</v>
      </c>
      <c r="V200" s="76">
        <f t="shared" si="268"/>
        <v>46.61406816589642</v>
      </c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/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/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</row>
    <row r="201" spans="10:144" x14ac:dyDescent="0.3">
      <c r="J201" s="36"/>
      <c r="K201" s="2"/>
      <c r="L201" s="2"/>
      <c r="N201" s="73">
        <v>0.25</v>
      </c>
      <c r="O201" s="72">
        <f t="shared" si="269"/>
        <v>8.0571744895228961E-2</v>
      </c>
      <c r="P201" s="72">
        <f t="shared" si="270"/>
        <v>0.65615017312750668</v>
      </c>
      <c r="Q201" s="72">
        <f t="shared" si="266"/>
        <v>2.2843207785815651</v>
      </c>
      <c r="R201" s="72">
        <f t="shared" si="267"/>
        <v>1.2268635472608149</v>
      </c>
      <c r="S201" s="72">
        <f t="shared" si="271"/>
        <v>995.48361531397723</v>
      </c>
      <c r="T201" s="72">
        <f t="shared" si="272"/>
        <v>1419.0281499986404</v>
      </c>
      <c r="U201" s="72">
        <f t="shared" si="273"/>
        <v>0.41229188841210201</v>
      </c>
      <c r="V201" s="76">
        <f t="shared" si="268"/>
        <v>46.688741441690219</v>
      </c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</row>
    <row r="202" spans="10:144" x14ac:dyDescent="0.3">
      <c r="J202" s="36"/>
      <c r="K202" s="2"/>
      <c r="L202" s="2"/>
      <c r="N202" s="73">
        <v>0.26</v>
      </c>
      <c r="O202" s="72">
        <f t="shared" si="269"/>
        <v>8.0571744895228961E-2</v>
      </c>
      <c r="P202" s="72">
        <f t="shared" si="270"/>
        <v>0.65615017312750668</v>
      </c>
      <c r="Q202" s="72">
        <f t="shared" si="266"/>
        <v>2.2120795384785747</v>
      </c>
      <c r="R202" s="72">
        <f t="shared" si="267"/>
        <v>1.2404311401005295</v>
      </c>
      <c r="S202" s="72">
        <f t="shared" si="271"/>
        <v>1002.5616871558045</v>
      </c>
      <c r="T202" s="72">
        <f t="shared" si="272"/>
        <v>1415.5912343057962</v>
      </c>
      <c r="U202" s="72">
        <f t="shared" si="273"/>
        <v>0.41459813325198125</v>
      </c>
      <c r="V202" s="76">
        <f t="shared" si="268"/>
        <v>46.759149463896179</v>
      </c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</row>
    <row r="203" spans="10:144" x14ac:dyDescent="0.3">
      <c r="J203" s="36"/>
      <c r="K203" s="2"/>
      <c r="L203" s="2"/>
      <c r="N203" s="73">
        <v>0.27</v>
      </c>
      <c r="O203" s="72">
        <f t="shared" si="269"/>
        <v>8.0571744895228961E-2</v>
      </c>
      <c r="P203" s="72">
        <f t="shared" si="270"/>
        <v>0.65615017312750668</v>
      </c>
      <c r="Q203" s="72">
        <f t="shared" si="266"/>
        <v>2.1449548817450386</v>
      </c>
      <c r="R203" s="72">
        <f t="shared" si="267"/>
        <v>1.2542875037899079</v>
      </c>
      <c r="S203" s="72">
        <f t="shared" si="271"/>
        <v>1009.5293345911167</v>
      </c>
      <c r="T203" s="72">
        <f t="shared" si="272"/>
        <v>1412.0609412857018</v>
      </c>
      <c r="U203" s="72">
        <f t="shared" si="273"/>
        <v>0.41688692948916911</v>
      </c>
      <c r="V203" s="76">
        <f t="shared" si="268"/>
        <v>46.825616628745458</v>
      </c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</row>
    <row r="204" spans="10:144" x14ac:dyDescent="0.3">
      <c r="J204" s="36"/>
      <c r="K204" s="2"/>
      <c r="L204" s="2"/>
      <c r="N204" s="73">
        <v>0.28000000000000003</v>
      </c>
      <c r="O204" s="72">
        <f t="shared" si="269"/>
        <v>8.0571744895228961E-2</v>
      </c>
      <c r="P204" s="72">
        <f t="shared" si="270"/>
        <v>0.65615017312750668</v>
      </c>
      <c r="Q204" s="72">
        <f t="shared" si="266"/>
        <v>2.0824454157557781</v>
      </c>
      <c r="R204" s="72">
        <f t="shared" si="267"/>
        <v>1.2684361619852282</v>
      </c>
      <c r="S204" s="72">
        <f t="shared" si="271"/>
        <v>1016.4094061924005</v>
      </c>
      <c r="T204" s="72">
        <f t="shared" si="272"/>
        <v>1408.427823434715</v>
      </c>
      <c r="U204" s="72">
        <f t="shared" si="273"/>
        <v>0.41916603464089053</v>
      </c>
      <c r="V204" s="76">
        <f t="shared" si="268"/>
        <v>46.88840206897342</v>
      </c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71"/>
      <c r="DL204" s="71"/>
      <c r="DM204" s="71"/>
      <c r="DN204" s="71"/>
      <c r="DO204" s="71"/>
      <c r="DP204" s="71"/>
      <c r="DQ204" s="71"/>
      <c r="DR204" s="71"/>
      <c r="DS204" s="71"/>
      <c r="DT204" s="71"/>
      <c r="DU204" s="71"/>
      <c r="DV204" s="71"/>
      <c r="DW204" s="71"/>
      <c r="DX204" s="71"/>
      <c r="DY204" s="71"/>
      <c r="DZ204" s="71"/>
      <c r="EA204" s="71"/>
      <c r="EB204" s="71"/>
      <c r="EC204" s="71"/>
      <c r="ED204" s="71"/>
      <c r="EE204" s="71"/>
      <c r="EF204" s="71"/>
      <c r="EG204" s="71"/>
      <c r="EH204" s="71"/>
      <c r="EI204" s="71"/>
      <c r="EJ204" s="71"/>
      <c r="EK204" s="71"/>
      <c r="EL204" s="71"/>
      <c r="EM204" s="71"/>
      <c r="EN204" s="71"/>
    </row>
    <row r="205" spans="10:144" x14ac:dyDescent="0.3">
      <c r="J205" s="36"/>
      <c r="K205" s="2"/>
      <c r="L205" s="2"/>
      <c r="N205" s="73">
        <v>0.28999999999999998</v>
      </c>
      <c r="O205" s="72">
        <f t="shared" si="269"/>
        <v>8.0571744895228961E-2</v>
      </c>
      <c r="P205" s="72">
        <f t="shared" si="270"/>
        <v>0.65615017312750668</v>
      </c>
      <c r="Q205" s="72">
        <f t="shared" si="266"/>
        <v>2.0241127809485979</v>
      </c>
      <c r="R205" s="72">
        <f t="shared" si="267"/>
        <v>1.2828811014492048</v>
      </c>
      <c r="S205" s="72">
        <f t="shared" si="271"/>
        <v>1023.2216544781518</v>
      </c>
      <c r="T205" s="72">
        <f t="shared" si="272"/>
        <v>1404.6827229610219</v>
      </c>
      <c r="U205" s="72">
        <f t="shared" si="273"/>
        <v>0.42144232037564522</v>
      </c>
      <c r="V205" s="76">
        <f t="shared" si="268"/>
        <v>46.947710651858749</v>
      </c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71"/>
      <c r="DL205" s="71"/>
      <c r="DM205" s="71"/>
      <c r="DN205" s="71"/>
      <c r="DO205" s="71"/>
      <c r="DP205" s="71"/>
      <c r="DQ205" s="71"/>
      <c r="DR205" s="71"/>
      <c r="DS205" s="71"/>
      <c r="DT205" s="71"/>
      <c r="DU205" s="71"/>
      <c r="DV205" s="71"/>
      <c r="DW205" s="71"/>
      <c r="DX205" s="71"/>
      <c r="DY205" s="71"/>
      <c r="DZ205" s="71"/>
      <c r="EA205" s="71"/>
      <c r="EB205" s="71"/>
      <c r="EC205" s="71"/>
      <c r="ED205" s="71"/>
      <c r="EE205" s="71"/>
      <c r="EF205" s="71"/>
      <c r="EG205" s="71"/>
      <c r="EH205" s="71"/>
      <c r="EI205" s="71"/>
      <c r="EJ205" s="71"/>
      <c r="EK205" s="71"/>
      <c r="EL205" s="71"/>
      <c r="EM205" s="71"/>
      <c r="EN205" s="71"/>
    </row>
    <row r="206" spans="10:144" x14ac:dyDescent="0.3">
      <c r="J206" s="36"/>
      <c r="K206" s="2"/>
      <c r="L206" s="2"/>
      <c r="N206" s="73">
        <v>0.3</v>
      </c>
      <c r="O206" s="72">
        <f t="shared" si="269"/>
        <v>8.0571744895228961E-2</v>
      </c>
      <c r="P206" s="72">
        <f t="shared" si="270"/>
        <v>0.65615017312750668</v>
      </c>
      <c r="Q206" s="72">
        <f t="shared" si="266"/>
        <v>1.9695721453387875</v>
      </c>
      <c r="R206" s="72">
        <f t="shared" si="267"/>
        <v>1.2976267416966107</v>
      </c>
      <c r="S206" s="72">
        <f t="shared" si="271"/>
        <v>1029.9832588736679</v>
      </c>
      <c r="T206" s="72">
        <f t="shared" si="272"/>
        <v>1400.8167033068735</v>
      </c>
      <c r="U206" s="72">
        <f t="shared" si="273"/>
        <v>0.42372193306672784</v>
      </c>
      <c r="V206" s="76">
        <f t="shared" si="268"/>
        <v>47.003701767435146</v>
      </c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  <c r="DW206" s="71"/>
      <c r="DX206" s="71"/>
      <c r="DY206" s="71"/>
      <c r="DZ206" s="71"/>
      <c r="EA206" s="71"/>
      <c r="EB206" s="71"/>
      <c r="EC206" s="71"/>
      <c r="ED206" s="71"/>
      <c r="EE206" s="71"/>
      <c r="EF206" s="71"/>
      <c r="EG206" s="71"/>
      <c r="EH206" s="71"/>
      <c r="EI206" s="71"/>
      <c r="EJ206" s="71"/>
      <c r="EK206" s="71"/>
      <c r="EL206" s="71"/>
      <c r="EM206" s="71"/>
      <c r="EN206" s="71"/>
    </row>
    <row r="207" spans="10:144" x14ac:dyDescent="0.3">
      <c r="J207" s="36"/>
      <c r="K207" s="2"/>
      <c r="L207" s="2"/>
      <c r="N207" s="73">
        <v>0.31</v>
      </c>
      <c r="O207" s="72">
        <f t="shared" si="269"/>
        <v>8.0571744895228961E-2</v>
      </c>
      <c r="P207" s="72">
        <f t="shared" si="270"/>
        <v>0.65615017312750668</v>
      </c>
      <c r="Q207" s="72">
        <f t="shared" si="266"/>
        <v>1.9184843566323024</v>
      </c>
      <c r="R207" s="72">
        <f t="shared" si="267"/>
        <v>1.312677910481135</v>
      </c>
      <c r="S207" s="72">
        <f t="shared" si="271"/>
        <v>1036.7092502294756</v>
      </c>
      <c r="T207" s="72">
        <f t="shared" si="272"/>
        <v>1396.8209896951839</v>
      </c>
      <c r="U207" s="72">
        <f t="shared" si="273"/>
        <v>0.42601042437079867</v>
      </c>
      <c r="V207" s="76">
        <f t="shared" si="268"/>
        <v>47.056496387652139</v>
      </c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  <c r="DW207" s="71"/>
      <c r="DX207" s="71"/>
      <c r="DY207" s="71"/>
      <c r="DZ207" s="71"/>
      <c r="EA207" s="71"/>
      <c r="EB207" s="71"/>
      <c r="EC207" s="71"/>
      <c r="ED207" s="71"/>
      <c r="EE207" s="71"/>
      <c r="EF207" s="71"/>
      <c r="EG207" s="71"/>
      <c r="EH207" s="71"/>
      <c r="EI207" s="71"/>
      <c r="EJ207" s="71"/>
      <c r="EK207" s="71"/>
      <c r="EL207" s="71"/>
      <c r="EM207" s="71"/>
      <c r="EN207" s="71"/>
    </row>
    <row r="208" spans="10:144" x14ac:dyDescent="0.3">
      <c r="J208" s="36"/>
      <c r="K208" s="2"/>
      <c r="L208" s="2"/>
      <c r="N208" s="73">
        <v>0.32</v>
      </c>
      <c r="O208" s="72">
        <f t="shared" si="269"/>
        <v>8.0571744895228961E-2</v>
      </c>
      <c r="P208" s="72">
        <f t="shared" si="270"/>
        <v>0.65615017312750668</v>
      </c>
      <c r="Q208" s="72">
        <f t="shared" si="266"/>
        <v>1.8705494262526856</v>
      </c>
      <c r="R208" s="72">
        <f t="shared" si="267"/>
        <v>1.3280398241666511</v>
      </c>
      <c r="S208" s="72">
        <f t="shared" si="271"/>
        <v>1043.4128574888616</v>
      </c>
      <c r="T208" s="72">
        <f t="shared" si="272"/>
        <v>1392.686917066522</v>
      </c>
      <c r="U208" s="72">
        <f t="shared" si="273"/>
        <v>0.42831285827744742</v>
      </c>
      <c r="V208" s="76">
        <f t="shared" si="268"/>
        <v>47.106182763060552</v>
      </c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  <c r="DW208" s="71"/>
      <c r="DX208" s="71"/>
      <c r="DY208" s="71"/>
      <c r="DZ208" s="71"/>
      <c r="EA208" s="71"/>
      <c r="EB208" s="71"/>
      <c r="EC208" s="71"/>
      <c r="ED208" s="71"/>
      <c r="EE208" s="71"/>
      <c r="EF208" s="71"/>
      <c r="EG208" s="71"/>
      <c r="EH208" s="71"/>
      <c r="EI208" s="71"/>
      <c r="EJ208" s="71"/>
      <c r="EK208" s="71"/>
      <c r="EL208" s="71"/>
      <c r="EM208" s="71"/>
      <c r="EN208" s="71"/>
    </row>
    <row r="209" spans="10:144" x14ac:dyDescent="0.3">
      <c r="J209" s="36"/>
      <c r="K209" s="2"/>
      <c r="L209" s="2"/>
      <c r="N209" s="73">
        <v>0.33</v>
      </c>
      <c r="O209" s="72">
        <f t="shared" si="269"/>
        <v>8.0571744895228961E-2</v>
      </c>
      <c r="P209" s="72">
        <f t="shared" si="270"/>
        <v>0.65615017312750668</v>
      </c>
      <c r="Q209" s="72">
        <f t="shared" si="266"/>
        <v>1.8255010903670741</v>
      </c>
      <c r="R209" s="72">
        <f t="shared" si="267"/>
        <v>1.343718072213794</v>
      </c>
      <c r="S209" s="72">
        <f t="shared" si="271"/>
        <v>1050.105792388388</v>
      </c>
      <c r="T209" s="72">
        <f t="shared" si="272"/>
        <v>1388.4058840845262</v>
      </c>
      <c r="U209" s="72">
        <f t="shared" si="273"/>
        <v>0.43063389957077042</v>
      </c>
      <c r="V209" s="76">
        <f t="shared" si="268"/>
        <v>47.152821038602653</v>
      </c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71"/>
      <c r="DL209" s="71"/>
      <c r="DM209" s="71"/>
      <c r="DN209" s="71"/>
      <c r="DO209" s="71"/>
      <c r="DP209" s="71"/>
      <c r="DQ209" s="71"/>
      <c r="DR209" s="71"/>
      <c r="DS209" s="71"/>
      <c r="DT209" s="71"/>
      <c r="DU209" s="71"/>
      <c r="DV209" s="71"/>
      <c r="DW209" s="71"/>
      <c r="DX209" s="71"/>
      <c r="DY209" s="71"/>
      <c r="DZ209" s="71"/>
      <c r="EA209" s="71"/>
      <c r="EB209" s="71"/>
      <c r="EC209" s="71"/>
      <c r="ED209" s="71"/>
      <c r="EE209" s="71"/>
      <c r="EF209" s="71"/>
      <c r="EG209" s="71"/>
      <c r="EH209" s="71"/>
      <c r="EI209" s="71"/>
      <c r="EJ209" s="71"/>
      <c r="EK209" s="71"/>
      <c r="EL209" s="71"/>
      <c r="EM209" s="71"/>
      <c r="EN209" s="71"/>
    </row>
    <row r="210" spans="10:144" x14ac:dyDescent="0.3">
      <c r="J210" s="36"/>
      <c r="K210" s="2"/>
      <c r="L210" s="2"/>
      <c r="N210" s="73">
        <v>0.34</v>
      </c>
      <c r="O210" s="72">
        <f t="shared" si="269"/>
        <v>8.0571744895228961E-2</v>
      </c>
      <c r="P210" s="72">
        <f t="shared" si="270"/>
        <v>0.65615017312750668</v>
      </c>
      <c r="Q210" s="72">
        <f t="shared" si="266"/>
        <v>1.7831022469973457</v>
      </c>
      <c r="R210" s="72">
        <f t="shared" si="267"/>
        <v>1.3597186051608068</v>
      </c>
      <c r="S210" s="72">
        <f t="shared" si="271"/>
        <v>1056.7984845315534</v>
      </c>
      <c r="T210" s="72">
        <f t="shared" si="272"/>
        <v>1383.9693121333753</v>
      </c>
      <c r="U210" s="72">
        <f t="shared" si="273"/>
        <v>0.43297788752193694</v>
      </c>
      <c r="V210" s="76">
        <f t="shared" si="268"/>
        <v>47.19644700631158</v>
      </c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71"/>
      <c r="DL210" s="71"/>
      <c r="DM210" s="71"/>
      <c r="DN210" s="71"/>
      <c r="DO210" s="71"/>
      <c r="DP210" s="71"/>
      <c r="DQ210" s="71"/>
      <c r="DR210" s="71"/>
      <c r="DS210" s="71"/>
      <c r="DT210" s="71"/>
      <c r="DU210" s="71"/>
      <c r="DV210" s="71"/>
      <c r="DW210" s="71"/>
      <c r="DX210" s="71"/>
      <c r="DY210" s="71"/>
      <c r="DZ210" s="71"/>
      <c r="EA210" s="71"/>
      <c r="EB210" s="71"/>
      <c r="EC210" s="71"/>
      <c r="ED210" s="71"/>
      <c r="EE210" s="71"/>
      <c r="EF210" s="71"/>
      <c r="EG210" s="71"/>
      <c r="EH210" s="71"/>
      <c r="EI210" s="71"/>
      <c r="EJ210" s="71"/>
      <c r="EK210" s="71"/>
      <c r="EL210" s="71"/>
      <c r="EM210" s="71"/>
      <c r="EN210" s="71"/>
    </row>
    <row r="211" spans="10:144" x14ac:dyDescent="0.3">
      <c r="J211" s="36"/>
      <c r="K211" s="2"/>
      <c r="L211" s="2"/>
      <c r="N211" s="73">
        <v>0.35</v>
      </c>
      <c r="O211" s="72">
        <f t="shared" si="269"/>
        <v>8.0571744895228961E-2</v>
      </c>
      <c r="P211" s="72">
        <f t="shared" si="270"/>
        <v>0.65615017312750668</v>
      </c>
      <c r="Q211" s="72">
        <f t="shared" si="266"/>
        <v>1.7431411098195391</v>
      </c>
      <c r="R211" s="72">
        <f t="shared" si="267"/>
        <v>1.3760477255950918</v>
      </c>
      <c r="S211" s="72">
        <f t="shared" si="271"/>
        <v>1063.500276487573</v>
      </c>
      <c r="T211" s="72">
        <f t="shared" si="272"/>
        <v>1379.3686084253193</v>
      </c>
      <c r="U211" s="72">
        <f t="shared" si="273"/>
        <v>0.4353488977880593</v>
      </c>
      <c r="V211" s="76">
        <f t="shared" si="268"/>
        <v>47.237075164502656</v>
      </c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71"/>
      <c r="DL211" s="71"/>
      <c r="DM211" s="71"/>
      <c r="DN211" s="71"/>
      <c r="DO211" s="71"/>
      <c r="DP211" s="71"/>
      <c r="DQ211" s="71"/>
      <c r="DR211" s="71"/>
      <c r="DS211" s="71"/>
      <c r="DT211" s="71"/>
      <c r="DU211" s="71"/>
      <c r="DV211" s="71"/>
      <c r="DW211" s="71"/>
      <c r="DX211" s="71"/>
      <c r="DY211" s="71"/>
      <c r="DZ211" s="71"/>
      <c r="EA211" s="71"/>
      <c r="EB211" s="71"/>
      <c r="EC211" s="71"/>
      <c r="ED211" s="71"/>
      <c r="EE211" s="71"/>
      <c r="EF211" s="71"/>
      <c r="EG211" s="71"/>
      <c r="EH211" s="71"/>
      <c r="EI211" s="71"/>
      <c r="EJ211" s="71"/>
      <c r="EK211" s="71"/>
      <c r="EL211" s="71"/>
      <c r="EM211" s="71"/>
      <c r="EN211" s="71"/>
    </row>
    <row r="212" spans="10:144" x14ac:dyDescent="0.3">
      <c r="J212" s="36"/>
      <c r="K212" s="2"/>
      <c r="L212" s="2"/>
      <c r="N212" s="73">
        <v>0.36</v>
      </c>
      <c r="O212" s="72">
        <f t="shared" si="269"/>
        <v>8.0571744895228961E-2</v>
      </c>
      <c r="P212" s="72">
        <f t="shared" si="270"/>
        <v>0.65615017312750668</v>
      </c>
      <c r="Q212" s="72">
        <f t="shared" si="266"/>
        <v>1.7054279514028343</v>
      </c>
      <c r="R212" s="72">
        <f t="shared" si="267"/>
        <v>1.3927120817057654</v>
      </c>
      <c r="S212" s="72">
        <f t="shared" si="271"/>
        <v>1070.2195865130825</v>
      </c>
      <c r="T212" s="72">
        <f t="shared" si="272"/>
        <v>1374.5951324910452</v>
      </c>
      <c r="U212" s="72">
        <f t="shared" si="273"/>
        <v>0.4377507948532911</v>
      </c>
      <c r="V212" s="76">
        <f t="shared" si="268"/>
        <v>47.274701216311257</v>
      </c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71"/>
      <c r="DL212" s="71"/>
      <c r="DM212" s="71"/>
      <c r="DN212" s="71"/>
      <c r="DO212" s="71"/>
      <c r="DP212" s="71"/>
      <c r="DQ212" s="71"/>
      <c r="DR212" s="71"/>
      <c r="DS212" s="71"/>
      <c r="DT212" s="71"/>
      <c r="DU212" s="71"/>
      <c r="DV212" s="71"/>
      <c r="DW212" s="71"/>
      <c r="DX212" s="71"/>
      <c r="DY212" s="71"/>
      <c r="DZ212" s="71"/>
      <c r="EA212" s="71"/>
      <c r="EB212" s="71"/>
      <c r="EC212" s="71"/>
      <c r="ED212" s="71"/>
      <c r="EE212" s="71"/>
      <c r="EF212" s="71"/>
      <c r="EG212" s="71"/>
      <c r="EH212" s="71"/>
      <c r="EI212" s="71"/>
      <c r="EJ212" s="71"/>
      <c r="EK212" s="71"/>
      <c r="EL212" s="71"/>
      <c r="EM212" s="71"/>
      <c r="EN212" s="71"/>
    </row>
    <row r="213" spans="10:144" x14ac:dyDescent="0.3">
      <c r="J213" s="36"/>
      <c r="K213" s="2"/>
      <c r="L213" s="2"/>
      <c r="N213" s="73">
        <v>0.37</v>
      </c>
      <c r="O213" s="72">
        <f t="shared" si="269"/>
        <v>8.0571744895228961E-2</v>
      </c>
      <c r="P213" s="72">
        <f t="shared" si="270"/>
        <v>0.65615017312750668</v>
      </c>
      <c r="Q213" s="72">
        <f t="shared" si="266"/>
        <v>1.6697923337020477</v>
      </c>
      <c r="R213" s="72">
        <f t="shared" si="267"/>
        <v>1.4097186630829137</v>
      </c>
      <c r="S213" s="72">
        <f t="shared" si="271"/>
        <v>1076.9640449140309</v>
      </c>
      <c r="T213" s="72">
        <f t="shared" si="272"/>
        <v>1369.6401654494543</v>
      </c>
      <c r="U213" s="72">
        <f t="shared" si="273"/>
        <v>0.44018727685996634</v>
      </c>
      <c r="V213" s="76">
        <f t="shared" si="268"/>
        <v>47.309304112262922</v>
      </c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71"/>
      <c r="DL213" s="71"/>
      <c r="DM213" s="71"/>
      <c r="DN213" s="71"/>
      <c r="DO213" s="71"/>
      <c r="DP213" s="71"/>
      <c r="DQ213" s="71"/>
      <c r="DR213" s="71"/>
      <c r="DS213" s="71"/>
      <c r="DT213" s="71"/>
      <c r="DU213" s="71"/>
      <c r="DV213" s="71"/>
      <c r="DW213" s="71"/>
      <c r="DX213" s="71"/>
      <c r="DY213" s="71"/>
      <c r="DZ213" s="71"/>
      <c r="EA213" s="71"/>
      <c r="EB213" s="71"/>
      <c r="EC213" s="71"/>
      <c r="ED213" s="71"/>
      <c r="EE213" s="71"/>
      <c r="EF213" s="71"/>
      <c r="EG213" s="71"/>
      <c r="EH213" s="71"/>
      <c r="EI213" s="71"/>
      <c r="EJ213" s="71"/>
      <c r="EK213" s="71"/>
      <c r="EL213" s="71"/>
      <c r="EM213" s="71"/>
      <c r="EN213" s="71"/>
    </row>
    <row r="214" spans="10:144" x14ac:dyDescent="0.3">
      <c r="J214" s="36"/>
      <c r="K214" s="2"/>
      <c r="L214" s="2"/>
      <c r="N214" s="73">
        <v>0.38</v>
      </c>
      <c r="O214" s="72">
        <f t="shared" si="269"/>
        <v>8.0571744895228961E-2</v>
      </c>
      <c r="P214" s="72">
        <f t="shared" si="270"/>
        <v>0.65615017312750668</v>
      </c>
      <c r="Q214" s="72">
        <f t="shared" si="266"/>
        <v>1.6360807432823958</v>
      </c>
      <c r="R214" s="72">
        <f t="shared" si="267"/>
        <v>1.4270747984902155</v>
      </c>
      <c r="S214" s="72">
        <f t="shared" si="271"/>
        <v>1083.740608840887</v>
      </c>
      <c r="T214" s="72">
        <f t="shared" si="272"/>
        <v>1364.4948815529701</v>
      </c>
      <c r="U214" s="72">
        <f t="shared" si="273"/>
        <v>0.44266191430242746</v>
      </c>
      <c r="V214" s="76">
        <f t="shared" si="268"/>
        <v>47.340847719815883</v>
      </c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71"/>
      <c r="DL214" s="71"/>
      <c r="DM214" s="71"/>
      <c r="DN214" s="71"/>
      <c r="DO214" s="71"/>
      <c r="DP214" s="71"/>
      <c r="DQ214" s="71"/>
      <c r="DR214" s="71"/>
      <c r="DS214" s="71"/>
      <c r="DT214" s="71"/>
      <c r="DU214" s="71"/>
      <c r="DV214" s="71"/>
      <c r="DW214" s="71"/>
      <c r="DX214" s="71"/>
      <c r="DY214" s="71"/>
      <c r="DZ214" s="71"/>
      <c r="EA214" s="71"/>
      <c r="EB214" s="71"/>
      <c r="EC214" s="71"/>
      <c r="ED214" s="71"/>
      <c r="EE214" s="71"/>
      <c r="EF214" s="71"/>
      <c r="EG214" s="71"/>
      <c r="EH214" s="71"/>
      <c r="EI214" s="71"/>
      <c r="EJ214" s="71"/>
      <c r="EK214" s="71"/>
      <c r="EL214" s="71"/>
      <c r="EM214" s="71"/>
      <c r="EN214" s="71"/>
    </row>
    <row r="215" spans="10:144" x14ac:dyDescent="0.3">
      <c r="J215" s="36"/>
      <c r="K215" s="2"/>
      <c r="L215" s="2"/>
      <c r="N215" s="73">
        <v>0.39</v>
      </c>
      <c r="O215" s="72">
        <f t="shared" si="269"/>
        <v>8.0571744895228961E-2</v>
      </c>
      <c r="P215" s="72">
        <f t="shared" si="270"/>
        <v>0.65615017312750668</v>
      </c>
      <c r="Q215" s="72">
        <f t="shared" si="266"/>
        <v>1.6041545642793564</v>
      </c>
      <c r="R215" s="72">
        <f t="shared" si="267"/>
        <v>1.4447881553871704</v>
      </c>
      <c r="S215" s="72">
        <f t="shared" si="271"/>
        <v>1090.5556593562151</v>
      </c>
      <c r="T215" s="72">
        <f t="shared" si="272"/>
        <v>1359.1503215848425</v>
      </c>
      <c r="U215" s="72">
        <f t="shared" si="273"/>
        <v>0.44517818376606844</v>
      </c>
      <c r="V215" s="76">
        <f t="shared" si="268"/>
        <v>47.369282185920788</v>
      </c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71"/>
      <c r="DL215" s="71"/>
      <c r="DM215" s="71"/>
      <c r="DN215" s="71"/>
      <c r="DO215" s="71"/>
      <c r="DP215" s="71"/>
      <c r="DQ215" s="71"/>
      <c r="DR215" s="71"/>
      <c r="DS215" s="71"/>
      <c r="DT215" s="71"/>
      <c r="DU215" s="71"/>
      <c r="DV215" s="71"/>
      <c r="DW215" s="71"/>
      <c r="DX215" s="71"/>
      <c r="DY215" s="71"/>
      <c r="DZ215" s="71"/>
      <c r="EA215" s="71"/>
      <c r="EB215" s="71"/>
      <c r="EC215" s="71"/>
      <c r="ED215" s="71"/>
      <c r="EE215" s="71"/>
      <c r="EF215" s="71"/>
      <c r="EG215" s="71"/>
      <c r="EH215" s="71"/>
      <c r="EI215" s="71"/>
      <c r="EJ215" s="71"/>
      <c r="EK215" s="71"/>
      <c r="EL215" s="71"/>
      <c r="EM215" s="71"/>
      <c r="EN215" s="71"/>
    </row>
    <row r="216" spans="10:144" x14ac:dyDescent="0.3">
      <c r="J216" s="36"/>
      <c r="K216" s="2"/>
      <c r="L216" s="2"/>
      <c r="N216" s="73">
        <v>0.4</v>
      </c>
      <c r="O216" s="72">
        <f t="shared" si="269"/>
        <v>8.0571744895228961E-2</v>
      </c>
      <c r="P216" s="72">
        <f t="shared" si="270"/>
        <v>0.65615017312750668</v>
      </c>
      <c r="Q216" s="72">
        <f t="shared" si="266"/>
        <v>1.5738883344231507</v>
      </c>
      <c r="R216" s="72">
        <f t="shared" si="267"/>
        <v>1.462866741017727</v>
      </c>
      <c r="S216" s="72">
        <f t="shared" si="271"/>
        <v>1097.4150838657149</v>
      </c>
      <c r="T216" s="72">
        <f t="shared" si="272"/>
        <v>1353.5973677500597</v>
      </c>
      <c r="U216" s="72">
        <f t="shared" si="273"/>
        <v>0.4477394976685119</v>
      </c>
      <c r="V216" s="76">
        <f t="shared" si="268"/>
        <v>47.394545045439358</v>
      </c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</row>
    <row r="217" spans="10:144" x14ac:dyDescent="0.3">
      <c r="J217" s="36"/>
      <c r="K217" s="2"/>
      <c r="L217" s="2"/>
      <c r="N217" s="73">
        <v>0.41</v>
      </c>
      <c r="O217" s="72">
        <f t="shared" si="269"/>
        <v>8.0571744895228961E-2</v>
      </c>
      <c r="P217" s="72">
        <f t="shared" si="270"/>
        <v>0.65615017312750668</v>
      </c>
      <c r="Q217" s="72">
        <f t="shared" si="266"/>
        <v>1.5451682392996249</v>
      </c>
      <c r="R217" s="72">
        <f t="shared" si="267"/>
        <v>1.4813189049154605</v>
      </c>
      <c r="S217" s="72">
        <f t="shared" si="271"/>
        <v>1104.3243464140717</v>
      </c>
      <c r="T217" s="72">
        <f t="shared" si="272"/>
        <v>1347.8267197544253</v>
      </c>
      <c r="U217" s="72">
        <f t="shared" si="273"/>
        <v>0.45034923078356104</v>
      </c>
      <c r="V217" s="76">
        <f t="shared" si="268"/>
        <v>47.416562117883366</v>
      </c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</row>
    <row r="218" spans="10:144" x14ac:dyDescent="0.3">
      <c r="J218" s="36"/>
      <c r="K218" s="2"/>
      <c r="L218" s="2"/>
      <c r="N218" s="73">
        <v>0.42</v>
      </c>
      <c r="O218" s="72">
        <f t="shared" si="269"/>
        <v>8.0571744895228961E-2</v>
      </c>
      <c r="P218" s="72">
        <f t="shared" si="270"/>
        <v>0.65615017312750668</v>
      </c>
      <c r="Q218" s="72">
        <f t="shared" si="266"/>
        <v>1.5178908079194366</v>
      </c>
      <c r="R218" s="72">
        <f t="shared" si="267"/>
        <v>1.5001533427030884</v>
      </c>
      <c r="S218" s="72">
        <f t="shared" si="271"/>
        <v>1111.2885478794451</v>
      </c>
      <c r="T218" s="72">
        <f t="shared" si="272"/>
        <v>1341.8288718095587</v>
      </c>
      <c r="U218" s="72">
        <f t="shared" si="273"/>
        <v>0.45301074419027593</v>
      </c>
      <c r="V218" s="76">
        <f t="shared" si="268"/>
        <v>47.43524822673087</v>
      </c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</row>
    <row r="219" spans="10:144" x14ac:dyDescent="0.3">
      <c r="J219" s="36"/>
      <c r="K219" s="2"/>
      <c r="L219" s="2"/>
      <c r="N219" s="73">
        <v>0.43</v>
      </c>
      <c r="O219" s="72">
        <f t="shared" si="269"/>
        <v>8.0571744895228961E-2</v>
      </c>
      <c r="P219" s="72">
        <f t="shared" si="270"/>
        <v>0.65615017312750668</v>
      </c>
      <c r="Q219" s="72">
        <f t="shared" si="266"/>
        <v>1.4919617790408359</v>
      </c>
      <c r="R219" s="72">
        <f t="shared" si="267"/>
        <v>1.5193791010871049</v>
      </c>
      <c r="S219" s="72">
        <f t="shared" si="271"/>
        <v>1118.3124777279252</v>
      </c>
      <c r="T219" s="72">
        <f t="shared" si="272"/>
        <v>1335.5940903368885</v>
      </c>
      <c r="U219" s="72">
        <f t="shared" si="273"/>
        <v>0.45572740718072352</v>
      </c>
      <c r="V219" s="76">
        <f t="shared" si="268"/>
        <v>47.450507769056003</v>
      </c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</row>
    <row r="220" spans="10:144" x14ac:dyDescent="0.3">
      <c r="J220" s="36"/>
      <c r="K220" s="2"/>
      <c r="L220" s="2"/>
      <c r="N220" s="73">
        <v>0.44</v>
      </c>
      <c r="O220" s="72">
        <f t="shared" si="269"/>
        <v>8.0571744895228961E-2</v>
      </c>
      <c r="P220" s="72">
        <f t="shared" si="270"/>
        <v>0.65615017312750668</v>
      </c>
      <c r="Q220" s="72">
        <f t="shared" si="266"/>
        <v>1.4672951128577976</v>
      </c>
      <c r="R220" s="72">
        <f t="shared" si="267"/>
        <v>1.5390055839676116</v>
      </c>
      <c r="S220" s="72">
        <f t="shared" si="271"/>
        <v>1125.4006586909734</v>
      </c>
      <c r="T220" s="72">
        <f t="shared" si="272"/>
        <v>1329.1123921725882</v>
      </c>
      <c r="U220" s="72">
        <f t="shared" si="273"/>
        <v>0.45850261757419791</v>
      </c>
      <c r="V220" s="76">
        <f t="shared" si="268"/>
        <v>47.462235157999125</v>
      </c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</row>
    <row r="221" spans="10:144" x14ac:dyDescent="0.3">
      <c r="J221" s="36"/>
      <c r="K221" s="2"/>
      <c r="L221" s="2"/>
      <c r="N221" s="73">
        <v>0.45</v>
      </c>
      <c r="O221" s="72">
        <f t="shared" si="269"/>
        <v>8.0571744895228961E-2</v>
      </c>
      <c r="P221" s="72">
        <f t="shared" si="270"/>
        <v>0.65615017312750668</v>
      </c>
      <c r="Q221" s="72">
        <f t="shared" si="266"/>
        <v>1.4438121268727919</v>
      </c>
      <c r="R221" s="72">
        <f t="shared" si="267"/>
        <v>1.5590425595997024</v>
      </c>
      <c r="S221" s="72">
        <f t="shared" si="271"/>
        <v>1132.5573854888894</v>
      </c>
      <c r="T221" s="72">
        <f t="shared" si="272"/>
        <v>1322.3735230990933</v>
      </c>
      <c r="U221" s="72">
        <f t="shared" si="273"/>
        <v>0.46133982081813829</v>
      </c>
      <c r="V221" s="76">
        <f t="shared" si="268"/>
        <v>47.470315156421655</v>
      </c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</row>
    <row r="222" spans="10:144" x14ac:dyDescent="0.3">
      <c r="J222" s="36"/>
      <c r="K222" s="2"/>
      <c r="L222" s="2"/>
      <c r="N222" s="73">
        <v>0.46</v>
      </c>
      <c r="O222" s="72">
        <f t="shared" si="269"/>
        <v>8.0571744895228961E-2</v>
      </c>
      <c r="P222" s="72">
        <f t="shared" si="270"/>
        <v>0.65615017312750668</v>
      </c>
      <c r="Q222" s="72">
        <f t="shared" si="266"/>
        <v>1.421440738215205</v>
      </c>
      <c r="R222" s="72">
        <f t="shared" si="267"/>
        <v>1.5795001687565993</v>
      </c>
      <c r="S222" s="72">
        <f t="shared" si="271"/>
        <v>1139.7867585293816</v>
      </c>
      <c r="T222" s="72">
        <f t="shared" si="272"/>
        <v>1315.3669365482006</v>
      </c>
      <c r="U222" s="72">
        <f t="shared" si="273"/>
        <v>0.46424252820284828</v>
      </c>
      <c r="V222" s="76">
        <f t="shared" si="268"/>
        <v>47.474623116713687</v>
      </c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</row>
    <row r="223" spans="10:144" x14ac:dyDescent="0.3">
      <c r="J223" s="36"/>
      <c r="K223" s="2"/>
      <c r="L223" s="2"/>
      <c r="N223" s="73">
        <v>0.47</v>
      </c>
      <c r="O223" s="72">
        <f t="shared" si="269"/>
        <v>8.0571744895228961E-2</v>
      </c>
      <c r="P223" s="72">
        <f t="shared" si="270"/>
        <v>0.65615017312750668</v>
      </c>
      <c r="Q223" s="72">
        <f t="shared" si="266"/>
        <v>1.4001147974936636</v>
      </c>
      <c r="R223" s="72">
        <f t="shared" si="267"/>
        <v>1.6003889338565958</v>
      </c>
      <c r="S223" s="72">
        <f t="shared" si="271"/>
        <v>1147.0927133529051</v>
      </c>
      <c r="T223" s="72">
        <f t="shared" si="272"/>
        <v>1308.0817723366047</v>
      </c>
      <c r="U223" s="72">
        <f t="shared" si="273"/>
        <v>0.46721433447560295</v>
      </c>
      <c r="V223" s="76">
        <f t="shared" si="268"/>
        <v>47.475025138985295</v>
      </c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1"/>
      <c r="DV223" s="71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</row>
    <row r="224" spans="10:144" x14ac:dyDescent="0.3">
      <c r="J224" s="36"/>
      <c r="K224" s="2"/>
      <c r="L224" s="2"/>
      <c r="N224" s="73">
        <v>0.48</v>
      </c>
      <c r="O224" s="72">
        <f t="shared" si="269"/>
        <v>8.0571744895228961E-2</v>
      </c>
      <c r="P224" s="72">
        <f t="shared" si="270"/>
        <v>0.65615017312750668</v>
      </c>
      <c r="Q224" s="72">
        <f t="shared" si="266"/>
        <v>1.3797735016024839</v>
      </c>
      <c r="R224" s="72">
        <f t="shared" si="267"/>
        <v>1.6217197690261185</v>
      </c>
      <c r="S224" s="72">
        <f t="shared" si="271"/>
        <v>1154.4790464681205</v>
      </c>
      <c r="T224" s="72">
        <f t="shared" si="272"/>
        <v>1300.5068353076117</v>
      </c>
      <c r="U224" s="72">
        <f t="shared" si="273"/>
        <v>0.47025893510762945</v>
      </c>
      <c r="V224" s="76">
        <f t="shared" si="268"/>
        <v>47.471378157640345</v>
      </c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1"/>
      <c r="DV224" s="71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</row>
    <row r="225" spans="10:144" x14ac:dyDescent="0.3">
      <c r="J225" s="36"/>
      <c r="K225" s="2"/>
      <c r="L225" s="2"/>
      <c r="N225" s="73">
        <v>0.49</v>
      </c>
      <c r="O225" s="72">
        <f t="shared" si="269"/>
        <v>8.0571744895228961E-2</v>
      </c>
      <c r="P225" s="72">
        <f t="shared" si="270"/>
        <v>0.65615017312750668</v>
      </c>
      <c r="Q225" s="72">
        <f t="shared" si="266"/>
        <v>1.3603608748333815</v>
      </c>
      <c r="R225" s="72">
        <f t="shared" si="267"/>
        <v>1.6435039910801361</v>
      </c>
      <c r="S225" s="72">
        <f t="shared" si="271"/>
        <v>1161.9494381158481</v>
      </c>
      <c r="T225" s="72">
        <f t="shared" si="272"/>
        <v>1292.6305737632169</v>
      </c>
      <c r="U225" s="72">
        <f t="shared" si="273"/>
        <v>0.47338014344308793</v>
      </c>
      <c r="V225" s="76">
        <f t="shared" si="268"/>
        <v>47.46352996450387</v>
      </c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1"/>
      <c r="DV225" s="71"/>
      <c r="DW225" s="71"/>
      <c r="DX225" s="71"/>
      <c r="DY225" s="71"/>
      <c r="DZ225" s="71"/>
      <c r="EA225" s="71"/>
      <c r="EB225" s="71"/>
      <c r="EC225" s="71"/>
      <c r="ED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</row>
    <row r="226" spans="10:144" x14ac:dyDescent="0.3">
      <c r="J226" s="36"/>
      <c r="K226" s="2"/>
      <c r="L226" s="2"/>
      <c r="N226" s="73">
        <v>0.5</v>
      </c>
      <c r="O226" s="72">
        <f t="shared" si="269"/>
        <v>8.0571744895228961E-2</v>
      </c>
      <c r="P226" s="72">
        <f t="shared" si="270"/>
        <v>0.65615017312750668</v>
      </c>
      <c r="Q226" s="72">
        <f t="shared" si="266"/>
        <v>1.3418253092484596</v>
      </c>
      <c r="R226" s="72">
        <f t="shared" si="267"/>
        <v>1.6657533314090252</v>
      </c>
      <c r="S226" s="72">
        <f t="shared" si="271"/>
        <v>1169.5074724136487</v>
      </c>
      <c r="T226" s="72">
        <f t="shared" si="272"/>
        <v>1284.4410575791164</v>
      </c>
      <c r="U226" s="72">
        <f t="shared" si="273"/>
        <v>0.47658190794127891</v>
      </c>
      <c r="V226" s="76">
        <f t="shared" si="268"/>
        <v>47.451319175168265</v>
      </c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71"/>
      <c r="DL226" s="71"/>
      <c r="DM226" s="71"/>
      <c r="DN226" s="71"/>
      <c r="DO226" s="71"/>
      <c r="DP226" s="71"/>
      <c r="DQ226" s="71"/>
      <c r="DR226" s="71"/>
      <c r="DS226" s="71"/>
      <c r="DT226" s="71"/>
      <c r="DU226" s="71"/>
      <c r="DV226" s="71"/>
      <c r="DW226" s="71"/>
      <c r="DX226" s="71"/>
      <c r="DY226" s="71"/>
      <c r="DZ226" s="71"/>
      <c r="EA226" s="71"/>
      <c r="EB226" s="71"/>
      <c r="EC226" s="71"/>
      <c r="ED226" s="71"/>
      <c r="EE226" s="71"/>
      <c r="EF226" s="71"/>
      <c r="EG226" s="71"/>
      <c r="EH226" s="71"/>
      <c r="EI226" s="71"/>
      <c r="EJ226" s="71"/>
      <c r="EK226" s="71"/>
      <c r="EL226" s="71"/>
      <c r="EM226" s="71"/>
      <c r="EN226" s="71"/>
    </row>
    <row r="227" spans="10:144" x14ac:dyDescent="0.3">
      <c r="J227" s="36"/>
      <c r="K227" s="2"/>
      <c r="L227" s="2"/>
      <c r="N227" s="73">
        <v>0.51</v>
      </c>
      <c r="O227" s="72">
        <f t="shared" si="269"/>
        <v>8.0571744895228961E-2</v>
      </c>
      <c r="P227" s="72">
        <f t="shared" si="270"/>
        <v>0.65615017312750668</v>
      </c>
      <c r="Q227" s="72">
        <f t="shared" si="266"/>
        <v>1.3241191566092059</v>
      </c>
      <c r="R227" s="72">
        <f t="shared" si="267"/>
        <v>1.6884799487679778</v>
      </c>
      <c r="S227" s="72">
        <f t="shared" si="271"/>
        <v>1177.1566552620891</v>
      </c>
      <c r="T227" s="72">
        <f t="shared" si="272"/>
        <v>1275.9259559018431</v>
      </c>
      <c r="U227" s="72">
        <f t="shared" si="273"/>
        <v>0.47986832971089993</v>
      </c>
      <c r="V227" s="76">
        <f t="shared" si="268"/>
        <v>47.434575143977497</v>
      </c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1"/>
      <c r="DV227" s="71"/>
      <c r="DW227" s="71"/>
      <c r="DX227" s="71"/>
      <c r="DY227" s="71"/>
      <c r="DZ227" s="71"/>
      <c r="EA227" s="71"/>
      <c r="EB227" s="71"/>
      <c r="EC227" s="71"/>
      <c r="ED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</row>
    <row r="228" spans="10:144" x14ac:dyDescent="0.3">
      <c r="J228" s="36"/>
      <c r="K228" s="2"/>
      <c r="L228" s="2"/>
      <c r="N228" s="73">
        <v>0.52</v>
      </c>
      <c r="O228" s="72">
        <f t="shared" si="269"/>
        <v>8.0571744895228961E-2</v>
      </c>
      <c r="P228" s="72">
        <f t="shared" si="270"/>
        <v>0.65615017312750668</v>
      </c>
      <c r="Q228" s="72">
        <f t="shared" si="266"/>
        <v>1.3071983652767798</v>
      </c>
      <c r="R228" s="72">
        <f t="shared" si="267"/>
        <v>1.711696442971339</v>
      </c>
      <c r="S228" s="72">
        <f t="shared" si="271"/>
        <v>1184.9004303349477</v>
      </c>
      <c r="T228" s="72">
        <f t="shared" si="272"/>
        <v>1267.0725143323596</v>
      </c>
      <c r="U228" s="72">
        <f t="shared" si="273"/>
        <v>0.48324368052752692</v>
      </c>
      <c r="V228" s="76">
        <f t="shared" si="268"/>
        <v>47.413117832030743</v>
      </c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1"/>
      <c r="DV228" s="71"/>
      <c r="DW228" s="71"/>
      <c r="DX228" s="71"/>
      <c r="DY228" s="71"/>
      <c r="DZ228" s="71"/>
      <c r="EA228" s="71"/>
      <c r="EB228" s="71"/>
      <c r="EC228" s="71"/>
      <c r="ED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</row>
    <row r="229" spans="10:144" x14ac:dyDescent="0.3">
      <c r="J229" s="36"/>
      <c r="K229" s="2"/>
      <c r="L229" s="2"/>
      <c r="N229" s="73">
        <v>0.53</v>
      </c>
      <c r="O229" s="72">
        <f t="shared" si="269"/>
        <v>8.0571744895228961E-2</v>
      </c>
      <c r="P229" s="72">
        <f t="shared" si="270"/>
        <v>0.65615017312750668</v>
      </c>
      <c r="Q229" s="72">
        <f t="shared" si="266"/>
        <v>1.2910221564399518</v>
      </c>
      <c r="R229" s="72">
        <f t="shared" si="267"/>
        <v>1.7354158694999811</v>
      </c>
      <c r="S229" s="72">
        <f t="shared" si="271"/>
        <v>1192.7421934267932</v>
      </c>
      <c r="T229" s="72">
        <f t="shared" si="272"/>
        <v>1257.8675315042967</v>
      </c>
      <c r="U229" s="72">
        <f t="shared" si="273"/>
        <v>0.48671242152208982</v>
      </c>
      <c r="V229" s="76">
        <f t="shared" si="268"/>
        <v>47.386757631717437</v>
      </c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</row>
    <row r="230" spans="10:144" x14ac:dyDescent="0.3">
      <c r="J230" s="36"/>
      <c r="K230" s="2"/>
      <c r="L230" s="2"/>
      <c r="N230" s="73">
        <v>0.54</v>
      </c>
      <c r="O230" s="72">
        <f t="shared" si="269"/>
        <v>8.0571744895228961E-2</v>
      </c>
      <c r="P230" s="72">
        <f t="shared" si="270"/>
        <v>0.65615017312750668</v>
      </c>
      <c r="Q230" s="72">
        <f t="shared" si="266"/>
        <v>1.2755527348200075</v>
      </c>
      <c r="R230" s="72">
        <f t="shared" si="267"/>
        <v>1.7596517550350892</v>
      </c>
      <c r="S230" s="72">
        <f t="shared" si="271"/>
        <v>1200.6853053907598</v>
      </c>
      <c r="T230" s="72">
        <f t="shared" si="272"/>
        <v>1248.2973349677638</v>
      </c>
      <c r="U230" s="72">
        <f t="shared" si="273"/>
        <v>0.49027922272857882</v>
      </c>
      <c r="V230" s="76">
        <f t="shared" si="268"/>
        <v>47.355295150563428</v>
      </c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71"/>
      <c r="DX230" s="71"/>
      <c r="DY230" s="71"/>
      <c r="DZ230" s="71"/>
      <c r="EA230" s="71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</row>
    <row r="231" spans="10:144" x14ac:dyDescent="0.3">
      <c r="J231" s="36"/>
      <c r="K231" s="2"/>
      <c r="L231" s="2"/>
      <c r="N231" s="73">
        <v>0.55000000000000004</v>
      </c>
      <c r="O231" s="72">
        <f t="shared" si="269"/>
        <v>8.0571744895228961E-2</v>
      </c>
      <c r="P231" s="72">
        <f t="shared" si="270"/>
        <v>0.65615017312750668</v>
      </c>
      <c r="Q231" s="72">
        <f t="shared" si="266"/>
        <v>1.2607550296720575</v>
      </c>
      <c r="R231" s="72">
        <f t="shared" si="267"/>
        <v>1.7844181139366502</v>
      </c>
      <c r="S231" s="72">
        <f t="shared" si="271"/>
        <v>1208.7331038653838</v>
      </c>
      <c r="T231" s="72">
        <f t="shared" si="272"/>
        <v>1238.3477562914118</v>
      </c>
      <c r="U231" s="72">
        <f t="shared" si="273"/>
        <v>0.49394898368333229</v>
      </c>
      <c r="V231" s="76">
        <f t="shared" si="268"/>
        <v>47.318520956544987</v>
      </c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1"/>
      <c r="DV231" s="71"/>
      <c r="DW231" s="71"/>
      <c r="DX231" s="71"/>
      <c r="DY231" s="71"/>
      <c r="DZ231" s="71"/>
      <c r="EA231" s="71"/>
      <c r="EB231" s="71"/>
      <c r="EC231" s="71"/>
      <c r="ED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</row>
    <row r="232" spans="10:144" x14ac:dyDescent="0.3">
      <c r="J232" s="36"/>
      <c r="K232" s="2"/>
      <c r="L232" s="2"/>
      <c r="N232" s="73">
        <v>0.56000000000000005</v>
      </c>
      <c r="O232" s="72">
        <f t="shared" si="269"/>
        <v>8.0571744895228961E-2</v>
      </c>
      <c r="P232" s="72">
        <f t="shared" si="270"/>
        <v>0.65615017312750668</v>
      </c>
      <c r="Q232" s="72">
        <f t="shared" si="266"/>
        <v>1.2465964624703256</v>
      </c>
      <c r="R232" s="72">
        <f t="shared" si="267"/>
        <v>1.8097294656895788</v>
      </c>
      <c r="S232" s="72">
        <f t="shared" si="271"/>
        <v>1216.8889139609564</v>
      </c>
      <c r="T232" s="72">
        <f t="shared" si="272"/>
        <v>1228.0041052963306</v>
      </c>
      <c r="U232" s="72">
        <f t="shared" si="273"/>
        <v>0.49772685527591082</v>
      </c>
      <c r="V232" s="76">
        <f t="shared" si="268"/>
        <v>47.276215286495997</v>
      </c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1"/>
      <c r="DV232" s="71"/>
      <c r="DW232" s="71"/>
      <c r="DX232" s="71"/>
      <c r="DY232" s="71"/>
      <c r="DZ232" s="71"/>
      <c r="EA232" s="71"/>
      <c r="EB232" s="71"/>
      <c r="EC232" s="71"/>
      <c r="ED232" s="71"/>
      <c r="EE232" s="71"/>
      <c r="EF232" s="71"/>
      <c r="EG232" s="71"/>
      <c r="EH232" s="71"/>
      <c r="EI232" s="71"/>
      <c r="EJ232" s="71"/>
      <c r="EK232" s="71"/>
      <c r="EL232" s="71"/>
      <c r="EM232" s="71"/>
      <c r="EN232" s="71"/>
    </row>
    <row r="233" spans="10:144" x14ac:dyDescent="0.3">
      <c r="J233" s="36"/>
      <c r="K233" s="2"/>
      <c r="L233" s="2"/>
      <c r="N233" s="73">
        <v>0.56999999999999995</v>
      </c>
      <c r="O233" s="72">
        <f t="shared" si="269"/>
        <v>8.0571744895228961E-2</v>
      </c>
      <c r="P233" s="72">
        <f t="shared" si="270"/>
        <v>0.65615017312750668</v>
      </c>
      <c r="Q233" s="72">
        <f t="shared" si="266"/>
        <v>1.2330467381479546</v>
      </c>
      <c r="R233" s="72">
        <f t="shared" si="267"/>
        <v>1.8356008533448558</v>
      </c>
      <c r="S233" s="72">
        <f t="shared" si="271"/>
        <v>1225.1560580519724</v>
      </c>
      <c r="T233" s="72">
        <f t="shared" si="272"/>
        <v>1217.2511433354796</v>
      </c>
      <c r="U233" s="72">
        <f t="shared" si="273"/>
        <v>0.50161826306276902</v>
      </c>
      <c r="V233" s="76">
        <f t="shared" si="268"/>
        <v>47.228147718773528</v>
      </c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71"/>
      <c r="DL233" s="71"/>
      <c r="DM233" s="71"/>
      <c r="DN233" s="71"/>
      <c r="DO233" s="71"/>
      <c r="DP233" s="71"/>
      <c r="DQ233" s="71"/>
      <c r="DR233" s="71"/>
      <c r="DS233" s="71"/>
      <c r="DT233" s="71"/>
      <c r="DU233" s="71"/>
      <c r="DV233" s="71"/>
      <c r="DW233" s="71"/>
      <c r="DX233" s="71"/>
      <c r="DY233" s="71"/>
      <c r="DZ233" s="71"/>
      <c r="EA233" s="71"/>
      <c r="EB233" s="71"/>
      <c r="EC233" s="71"/>
      <c r="ED233" s="71"/>
      <c r="EE233" s="71"/>
      <c r="EF233" s="71"/>
      <c r="EG233" s="71"/>
      <c r="EH233" s="71"/>
      <c r="EI233" s="71"/>
      <c r="EJ233" s="71"/>
      <c r="EK233" s="71"/>
      <c r="EL233" s="71"/>
      <c r="EM233" s="71"/>
      <c r="EN233" s="71"/>
    </row>
    <row r="234" spans="10:144" x14ac:dyDescent="0.3">
      <c r="J234" s="36"/>
      <c r="K234" s="2"/>
      <c r="L234" s="2"/>
      <c r="N234" s="73">
        <v>0.57999999999999996</v>
      </c>
      <c r="O234" s="72">
        <f t="shared" si="269"/>
        <v>8.0571744895228961E-2</v>
      </c>
      <c r="P234" s="72">
        <f t="shared" si="270"/>
        <v>0.65615017312750668</v>
      </c>
      <c r="Q234" s="72">
        <f t="shared" si="266"/>
        <v>1.2200776571736471</v>
      </c>
      <c r="R234" s="72">
        <f t="shared" si="267"/>
        <v>1.8620478629873387</v>
      </c>
      <c r="S234" s="72">
        <f t="shared" si="271"/>
        <v>1233.5378648021585</v>
      </c>
      <c r="T234" s="72">
        <f t="shared" si="272"/>
        <v>1206.0730555317343</v>
      </c>
      <c r="U234" s="72">
        <f t="shared" si="273"/>
        <v>0.50562893226979511</v>
      </c>
      <c r="V234" s="76">
        <f t="shared" si="268"/>
        <v>47.174076810947156</v>
      </c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71"/>
      <c r="DL234" s="71"/>
      <c r="DM234" s="71"/>
      <c r="DN234" s="71"/>
      <c r="DO234" s="71"/>
      <c r="DP234" s="71"/>
      <c r="DQ234" s="71"/>
      <c r="DR234" s="71"/>
      <c r="DS234" s="71"/>
      <c r="DT234" s="71"/>
      <c r="DU234" s="71"/>
      <c r="DV234" s="71"/>
      <c r="DW234" s="71"/>
      <c r="DX234" s="71"/>
      <c r="DY234" s="71"/>
      <c r="DZ234" s="71"/>
      <c r="EA234" s="71"/>
      <c r="EB234" s="71"/>
      <c r="EC234" s="71"/>
      <c r="ED234" s="71"/>
      <c r="EE234" s="71"/>
      <c r="EF234" s="71"/>
      <c r="EG234" s="71"/>
      <c r="EH234" s="71"/>
      <c r="EI234" s="71"/>
      <c r="EJ234" s="71"/>
      <c r="EK234" s="71"/>
      <c r="EL234" s="71"/>
      <c r="EM234" s="71"/>
      <c r="EN234" s="71"/>
    </row>
    <row r="235" spans="10:144" x14ac:dyDescent="0.3">
      <c r="J235" s="36"/>
      <c r="K235" s="2"/>
      <c r="L235" s="2"/>
      <c r="N235" s="73">
        <v>0.59</v>
      </c>
      <c r="O235" s="72">
        <f t="shared" si="269"/>
        <v>8.0571744895228961E-2</v>
      </c>
      <c r="P235" s="72">
        <f t="shared" si="270"/>
        <v>0.65615017312750668</v>
      </c>
      <c r="Q235" s="72">
        <f t="shared" si="266"/>
        <v>1.207662946099467</v>
      </c>
      <c r="R235" s="72">
        <f t="shared" si="267"/>
        <v>1.8890866442661189</v>
      </c>
      <c r="S235" s="72">
        <f t="shared" si="271"/>
        <v>1242.0376775316029</v>
      </c>
      <c r="T235" s="72">
        <f t="shared" si="272"/>
        <v>1194.4534218864126</v>
      </c>
      <c r="U235" s="72">
        <f t="shared" si="273"/>
        <v>0.50976491472851193</v>
      </c>
      <c r="V235" s="76">
        <f t="shared" si="268"/>
        <v>47.113749702925411</v>
      </c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71"/>
      <c r="DL235" s="71"/>
      <c r="DM235" s="71"/>
      <c r="DN235" s="71"/>
      <c r="DO235" s="71"/>
      <c r="DP235" s="71"/>
      <c r="DQ235" s="71"/>
      <c r="DR235" s="71"/>
      <c r="DS235" s="71"/>
      <c r="DT235" s="71"/>
      <c r="DU235" s="71"/>
      <c r="DV235" s="71"/>
      <c r="DW235" s="71"/>
      <c r="DX235" s="71"/>
      <c r="DY235" s="71"/>
      <c r="DZ235" s="71"/>
      <c r="EA235" s="71"/>
      <c r="EB235" s="71"/>
      <c r="EC235" s="71"/>
      <c r="ED235" s="71"/>
      <c r="EE235" s="71"/>
      <c r="EF235" s="71"/>
      <c r="EG235" s="71"/>
      <c r="EH235" s="71"/>
      <c r="EI235" s="71"/>
      <c r="EJ235" s="71"/>
      <c r="EK235" s="71"/>
      <c r="EL235" s="71"/>
      <c r="EM235" s="71"/>
      <c r="EN235" s="71"/>
    </row>
    <row r="236" spans="10:144" x14ac:dyDescent="0.3">
      <c r="J236" s="36"/>
      <c r="K236" s="2"/>
      <c r="L236" s="2"/>
      <c r="N236" s="73">
        <v>0.6</v>
      </c>
      <c r="O236" s="72">
        <f t="shared" si="269"/>
        <v>8.0571744895228961E-2</v>
      </c>
      <c r="P236" s="72">
        <f t="shared" si="270"/>
        <v>0.65615017312750668</v>
      </c>
      <c r="Q236" s="72">
        <f t="shared" si="266"/>
        <v>1.1957781045158262</v>
      </c>
      <c r="R236" s="72">
        <f t="shared" si="267"/>
        <v>1.9167339320274601</v>
      </c>
      <c r="S236" s="72">
        <f t="shared" si="271"/>
        <v>1250.6588620211567</v>
      </c>
      <c r="T236" s="72">
        <f t="shared" si="272"/>
        <v>1182.3751871682628</v>
      </c>
      <c r="U236" s="72">
        <f t="shared" si="273"/>
        <v>0.51403261801363676</v>
      </c>
      <c r="V236" s="76">
        <f t="shared" si="268"/>
        <v>47.046901685619126</v>
      </c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71"/>
      <c r="DL236" s="71"/>
      <c r="DM236" s="71"/>
      <c r="DN236" s="71"/>
      <c r="DO236" s="71"/>
      <c r="DP236" s="71"/>
      <c r="DQ236" s="71"/>
      <c r="DR236" s="71"/>
      <c r="DS236" s="71"/>
      <c r="DT236" s="71"/>
      <c r="DU236" s="71"/>
      <c r="DV236" s="71"/>
      <c r="DW236" s="71"/>
      <c r="DX236" s="71"/>
      <c r="DY236" s="71"/>
      <c r="DZ236" s="71"/>
      <c r="EA236" s="71"/>
      <c r="EB236" s="71"/>
      <c r="EC236" s="71"/>
      <c r="ED236" s="71"/>
      <c r="EE236" s="71"/>
      <c r="EF236" s="71"/>
      <c r="EG236" s="71"/>
      <c r="EH236" s="71"/>
      <c r="EI236" s="71"/>
      <c r="EJ236" s="71"/>
      <c r="EK236" s="71"/>
      <c r="EL236" s="71"/>
      <c r="EM236" s="71"/>
      <c r="EN236" s="71"/>
    </row>
    <row r="237" spans="10:144" x14ac:dyDescent="0.3">
      <c r="J237" s="36"/>
      <c r="K237" s="2"/>
      <c r="L237" s="2"/>
      <c r="N237" s="73">
        <v>0.61</v>
      </c>
      <c r="O237" s="72">
        <f t="shared" si="269"/>
        <v>8.0571744895228961E-2</v>
      </c>
      <c r="P237" s="72">
        <f t="shared" si="270"/>
        <v>0.65615017312750668</v>
      </c>
      <c r="Q237" s="72">
        <f t="shared" si="266"/>
        <v>1.1844002666089377</v>
      </c>
      <c r="R237" s="72">
        <f t="shared" si="267"/>
        <v>1.9450070690944974</v>
      </c>
      <c r="S237" s="72">
        <f t="shared" si="271"/>
        <v>1259.4048138371272</v>
      </c>
      <c r="T237" s="72">
        <f t="shared" si="272"/>
        <v>1169.8206294904639</v>
      </c>
      <c r="U237" s="72">
        <f t="shared" si="273"/>
        <v>0.51843883707721039</v>
      </c>
      <c r="V237" s="76">
        <f t="shared" si="268"/>
        <v>46.973255734959125</v>
      </c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71"/>
      <c r="CJ237" s="71"/>
      <c r="CK237" s="71"/>
      <c r="CL237" s="71"/>
      <c r="CM237" s="71"/>
      <c r="CN237" s="71"/>
      <c r="CO237" s="71"/>
      <c r="CP237" s="71"/>
      <c r="CQ237" s="71"/>
      <c r="CR237" s="71"/>
      <c r="CS237" s="71"/>
      <c r="CT237" s="71"/>
      <c r="CU237" s="71"/>
      <c r="CV237" s="71"/>
      <c r="CW237" s="71"/>
      <c r="CX237" s="71"/>
      <c r="CY237" s="71"/>
      <c r="CZ237" s="71"/>
      <c r="DA237" s="71"/>
      <c r="DB237" s="71"/>
      <c r="DC237" s="71"/>
      <c r="DD237" s="71"/>
      <c r="DE237" s="71"/>
      <c r="DF237" s="71"/>
      <c r="DG237" s="71"/>
      <c r="DH237" s="71"/>
      <c r="DI237" s="71"/>
      <c r="DJ237" s="71"/>
      <c r="DK237" s="71"/>
      <c r="DL237" s="71"/>
      <c r="DM237" s="71"/>
      <c r="DN237" s="71"/>
      <c r="DO237" s="71"/>
      <c r="DP237" s="71"/>
      <c r="DQ237" s="71"/>
      <c r="DR237" s="71"/>
      <c r="DS237" s="71"/>
      <c r="DT237" s="71"/>
      <c r="DU237" s="71"/>
      <c r="DV237" s="71"/>
      <c r="DW237" s="71"/>
      <c r="DX237" s="71"/>
      <c r="DY237" s="71"/>
      <c r="DZ237" s="71"/>
      <c r="EA237" s="71"/>
      <c r="EB237" s="71"/>
      <c r="EC237" s="71"/>
      <c r="ED237" s="71"/>
      <c r="EE237" s="71"/>
      <c r="EF237" s="71"/>
      <c r="EG237" s="71"/>
      <c r="EH237" s="71"/>
      <c r="EI237" s="71"/>
      <c r="EJ237" s="71"/>
      <c r="EK237" s="71"/>
      <c r="EL237" s="71"/>
      <c r="EM237" s="71"/>
      <c r="EN237" s="71"/>
    </row>
    <row r="238" spans="10:144" x14ac:dyDescent="0.3">
      <c r="J238" s="36"/>
      <c r="K238" s="2"/>
      <c r="L238" s="2"/>
      <c r="N238" s="73">
        <v>0.62</v>
      </c>
      <c r="O238" s="72">
        <f t="shared" si="269"/>
        <v>8.0571744895228961E-2</v>
      </c>
      <c r="P238" s="72">
        <f t="shared" si="270"/>
        <v>0.65615017312750668</v>
      </c>
      <c r="Q238" s="72">
        <f t="shared" si="266"/>
        <v>1.1735080757393221</v>
      </c>
      <c r="R238" s="72">
        <f t="shared" si="267"/>
        <v>1.9739240302420982</v>
      </c>
      <c r="S238" s="72">
        <f t="shared" si="271"/>
        <v>1268.2789652489398</v>
      </c>
      <c r="T238" s="72">
        <f t="shared" si="272"/>
        <v>1156.7713274802065</v>
      </c>
      <c r="U238" s="72">
        <f t="shared" si="273"/>
        <v>0.52299078870715765</v>
      </c>
      <c r="V238" s="76">
        <f t="shared" si="268"/>
        <v>46.892522010828493</v>
      </c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71"/>
      <c r="CJ238" s="71"/>
      <c r="CK238" s="71"/>
      <c r="CL238" s="71"/>
      <c r="CM238" s="71"/>
      <c r="CN238" s="71"/>
      <c r="CO238" s="71"/>
      <c r="CP238" s="71"/>
      <c r="CQ238" s="71"/>
      <c r="CR238" s="71"/>
      <c r="CS238" s="71"/>
      <c r="CT238" s="71"/>
      <c r="CU238" s="71"/>
      <c r="CV238" s="71"/>
      <c r="CW238" s="71"/>
      <c r="CX238" s="71"/>
      <c r="CY238" s="71"/>
      <c r="CZ238" s="71"/>
      <c r="DA238" s="71"/>
      <c r="DB238" s="71"/>
      <c r="DC238" s="71"/>
      <c r="DD238" s="71"/>
      <c r="DE238" s="71"/>
      <c r="DF238" s="71"/>
      <c r="DG238" s="71"/>
      <c r="DH238" s="71"/>
      <c r="DI238" s="71"/>
      <c r="DJ238" s="71"/>
      <c r="DK238" s="71"/>
      <c r="DL238" s="71"/>
      <c r="DM238" s="71"/>
      <c r="DN238" s="71"/>
      <c r="DO238" s="71"/>
      <c r="DP238" s="71"/>
      <c r="DQ238" s="71"/>
      <c r="DR238" s="71"/>
      <c r="DS238" s="71"/>
      <c r="DT238" s="71"/>
      <c r="DU238" s="71"/>
      <c r="DV238" s="71"/>
      <c r="DW238" s="71"/>
      <c r="DX238" s="71"/>
      <c r="DY238" s="71"/>
      <c r="DZ238" s="71"/>
      <c r="EA238" s="71"/>
      <c r="EB238" s="71"/>
      <c r="EC238" s="71"/>
      <c r="ED238" s="71"/>
      <c r="EE238" s="71"/>
      <c r="EF238" s="71"/>
      <c r="EG238" s="71"/>
      <c r="EH238" s="71"/>
      <c r="EI238" s="71"/>
      <c r="EJ238" s="71"/>
      <c r="EK238" s="71"/>
      <c r="EL238" s="71"/>
      <c r="EM238" s="71"/>
      <c r="EN238" s="71"/>
    </row>
    <row r="239" spans="10:144" x14ac:dyDescent="0.3">
      <c r="J239" s="36"/>
      <c r="K239" s="2"/>
      <c r="L239" s="2"/>
      <c r="N239" s="73">
        <v>0.63</v>
      </c>
      <c r="O239" s="72">
        <f t="shared" si="269"/>
        <v>8.0571744895228961E-2</v>
      </c>
      <c r="P239" s="72">
        <f t="shared" si="270"/>
        <v>0.65615017312750668</v>
      </c>
      <c r="Q239" s="72">
        <f t="shared" si="266"/>
        <v>1.1630815706527777</v>
      </c>
      <c r="R239" s="72">
        <f t="shared" si="267"/>
        <v>2.0035034474195235</v>
      </c>
      <c r="S239" s="72">
        <f t="shared" si="271"/>
        <v>1277.2847918036848</v>
      </c>
      <c r="T239" s="72">
        <f t="shared" si="272"/>
        <v>1143.2081259418676</v>
      </c>
      <c r="U239" s="72">
        <f t="shared" si="273"/>
        <v>0.5276961491766512</v>
      </c>
      <c r="V239" s="76">
        <f t="shared" si="268"/>
        <v>46.804397320231139</v>
      </c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71"/>
      <c r="CJ239" s="71"/>
      <c r="CK239" s="71"/>
      <c r="CL239" s="71"/>
      <c r="CM239" s="71"/>
      <c r="CN239" s="71"/>
      <c r="CO239" s="71"/>
      <c r="CP239" s="71"/>
      <c r="CQ239" s="71"/>
      <c r="CR239" s="71"/>
      <c r="CS239" s="71"/>
      <c r="CT239" s="71"/>
      <c r="CU239" s="71"/>
      <c r="CV239" s="71"/>
      <c r="CW239" s="71"/>
      <c r="CX239" s="71"/>
      <c r="CY239" s="71"/>
      <c r="CZ239" s="71"/>
      <c r="DA239" s="71"/>
      <c r="DB239" s="71"/>
      <c r="DC239" s="71"/>
      <c r="DD239" s="71"/>
      <c r="DE239" s="71"/>
      <c r="DF239" s="71"/>
      <c r="DG239" s="71"/>
      <c r="DH239" s="71"/>
      <c r="DI239" s="71"/>
      <c r="DJ239" s="71"/>
      <c r="DK239" s="71"/>
      <c r="DL239" s="71"/>
      <c r="DM239" s="71"/>
      <c r="DN239" s="71"/>
      <c r="DO239" s="71"/>
      <c r="DP239" s="71"/>
      <c r="DQ239" s="71"/>
      <c r="DR239" s="71"/>
      <c r="DS239" s="71"/>
      <c r="DT239" s="71"/>
      <c r="DU239" s="71"/>
      <c r="DV239" s="71"/>
      <c r="DW239" s="71"/>
      <c r="DX239" s="71"/>
      <c r="DY239" s="71"/>
      <c r="DZ239" s="71"/>
      <c r="EA239" s="71"/>
      <c r="EB239" s="71"/>
      <c r="EC239" s="71"/>
      <c r="ED239" s="71"/>
      <c r="EE239" s="71"/>
      <c r="EF239" s="71"/>
      <c r="EG239" s="71"/>
      <c r="EH239" s="71"/>
      <c r="EI239" s="71"/>
      <c r="EJ239" s="71"/>
      <c r="EK239" s="71"/>
      <c r="EL239" s="71"/>
      <c r="EM239" s="71"/>
      <c r="EN239" s="71"/>
    </row>
    <row r="240" spans="10:144" x14ac:dyDescent="0.3">
      <c r="J240" s="36"/>
      <c r="K240" s="2"/>
      <c r="L240" s="2"/>
      <c r="N240" s="73">
        <v>0.64</v>
      </c>
      <c r="O240" s="72">
        <f t="shared" si="269"/>
        <v>8.0571744895228961E-2</v>
      </c>
      <c r="P240" s="72">
        <f t="shared" si="270"/>
        <v>0.65615017312750668</v>
      </c>
      <c r="Q240" s="72">
        <f t="shared" si="266"/>
        <v>1.1531020821020932</v>
      </c>
      <c r="R240" s="72">
        <f t="shared" si="267"/>
        <v>2.0337646362779243</v>
      </c>
      <c r="S240" s="72">
        <f t="shared" si="271"/>
        <v>1286.4258186139696</v>
      </c>
      <c r="T240" s="72">
        <f t="shared" si="272"/>
        <v>1129.1110999107457</v>
      </c>
      <c r="U240" s="72">
        <f t="shared" si="273"/>
        <v>0.53256309549582526</v>
      </c>
      <c r="V240" s="76">
        <f t="shared" si="268"/>
        <v>46.708564543795319</v>
      </c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71"/>
      <c r="CJ240" s="71"/>
      <c r="CK240" s="71"/>
      <c r="CL240" s="71"/>
      <c r="CM240" s="71"/>
      <c r="CN240" s="71"/>
      <c r="CO240" s="71"/>
      <c r="CP240" s="71"/>
      <c r="CQ240" s="71"/>
      <c r="CR240" s="71"/>
      <c r="CS240" s="71"/>
      <c r="CT240" s="71"/>
      <c r="CU240" s="71"/>
      <c r="CV240" s="71"/>
      <c r="CW240" s="71"/>
      <c r="CX240" s="71"/>
      <c r="CY240" s="71"/>
      <c r="CZ240" s="71"/>
      <c r="DA240" s="71"/>
      <c r="DB240" s="71"/>
      <c r="DC240" s="71"/>
      <c r="DD240" s="71"/>
      <c r="DE240" s="71"/>
      <c r="DF240" s="71"/>
      <c r="DG240" s="71"/>
      <c r="DH240" s="71"/>
      <c r="DI240" s="71"/>
      <c r="DJ240" s="71"/>
      <c r="DK240" s="71"/>
      <c r="DL240" s="71"/>
      <c r="DM240" s="71"/>
      <c r="DN240" s="71"/>
      <c r="DO240" s="71"/>
      <c r="DP240" s="71"/>
      <c r="DQ240" s="71"/>
      <c r="DR240" s="71"/>
      <c r="DS240" s="71"/>
      <c r="DT240" s="71"/>
      <c r="DU240" s="71"/>
      <c r="DV240" s="71"/>
      <c r="DW240" s="71"/>
      <c r="DX240" s="71"/>
      <c r="DY240" s="71"/>
      <c r="DZ240" s="71"/>
      <c r="EA240" s="71"/>
      <c r="EB240" s="71"/>
      <c r="EC240" s="71"/>
      <c r="ED240" s="71"/>
      <c r="EE240" s="71"/>
      <c r="EF240" s="71"/>
      <c r="EG240" s="71"/>
      <c r="EH240" s="71"/>
      <c r="EI240" s="71"/>
      <c r="EJ240" s="71"/>
      <c r="EK240" s="71"/>
      <c r="EL240" s="71"/>
      <c r="EM240" s="71"/>
      <c r="EN240" s="71"/>
    </row>
    <row r="241" spans="10:144" x14ac:dyDescent="0.3">
      <c r="J241" s="36"/>
      <c r="K241" s="2"/>
      <c r="L241" s="2"/>
      <c r="N241" s="73">
        <v>0.65</v>
      </c>
      <c r="O241" s="72">
        <f t="shared" si="269"/>
        <v>8.0571744895228961E-2</v>
      </c>
      <c r="P241" s="72">
        <f t="shared" si="270"/>
        <v>0.65615017312750668</v>
      </c>
      <c r="Q241" s="72">
        <f t="shared" ref="Q241:Q276" si="274">IF($Q$61,1,EXP(-1*LN(N241+(1-N241)*O241)+(1-N241)*( O241/(N241+(1-N241)*O241) - P241/((1-N241)+N241*P241))))</f>
        <v>1.1435521388025236</v>
      </c>
      <c r="R241" s="72">
        <f t="shared" ref="R241:R276" si="275">IF($Q$61,1,EXP(-1*LN((1-N241)+N241*P241)-N241*(O241/(N241+(1-N241)*O241)-P241/((1-N241)+N241*P241))))</f>
        <v>2.0647276240641923</v>
      </c>
      <c r="S241" s="72">
        <f t="shared" si="271"/>
        <v>1295.7056264091373</v>
      </c>
      <c r="T241" s="72">
        <f t="shared" si="272"/>
        <v>1114.4595169896959</v>
      </c>
      <c r="U241" s="72">
        <f t="shared" si="273"/>
        <v>0.537600350730292</v>
      </c>
      <c r="V241" s="76">
        <f t="shared" ref="V241:V276" si="276">(S241+T241)/51.715075</f>
        <v>46.604692024498334</v>
      </c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71"/>
      <c r="CJ241" s="71"/>
      <c r="CK241" s="71"/>
      <c r="CL241" s="71"/>
      <c r="CM241" s="71"/>
      <c r="CN241" s="71"/>
      <c r="CO241" s="71"/>
      <c r="CP241" s="71"/>
      <c r="CQ241" s="71"/>
      <c r="CR241" s="71"/>
      <c r="CS241" s="71"/>
      <c r="CT241" s="71"/>
      <c r="CU241" s="71"/>
      <c r="CV241" s="71"/>
      <c r="CW241" s="71"/>
      <c r="CX241" s="71"/>
      <c r="CY241" s="71"/>
      <c r="CZ241" s="71"/>
      <c r="DA241" s="71"/>
      <c r="DB241" s="71"/>
      <c r="DC241" s="71"/>
      <c r="DD241" s="71"/>
      <c r="DE241" s="71"/>
      <c r="DF241" s="71"/>
      <c r="DG241" s="71"/>
      <c r="DH241" s="71"/>
      <c r="DI241" s="71"/>
      <c r="DJ241" s="71"/>
      <c r="DK241" s="71"/>
      <c r="DL241" s="71"/>
      <c r="DM241" s="71"/>
      <c r="DN241" s="71"/>
      <c r="DO241" s="71"/>
      <c r="DP241" s="71"/>
      <c r="DQ241" s="71"/>
      <c r="DR241" s="71"/>
      <c r="DS241" s="71"/>
      <c r="DT241" s="71"/>
      <c r="DU241" s="71"/>
      <c r="DV241" s="71"/>
      <c r="DW241" s="71"/>
      <c r="DX241" s="71"/>
      <c r="DY241" s="71"/>
      <c r="DZ241" s="71"/>
      <c r="EA241" s="71"/>
      <c r="EB241" s="71"/>
      <c r="EC241" s="71"/>
      <c r="ED241" s="71"/>
      <c r="EE241" s="71"/>
      <c r="EF241" s="71"/>
      <c r="EG241" s="71"/>
      <c r="EH241" s="71"/>
      <c r="EI241" s="71"/>
      <c r="EJ241" s="71"/>
      <c r="EK241" s="71"/>
      <c r="EL241" s="71"/>
      <c r="EM241" s="71"/>
      <c r="EN241" s="71"/>
    </row>
    <row r="242" spans="10:144" x14ac:dyDescent="0.3">
      <c r="J242" s="36"/>
      <c r="K242" s="2"/>
      <c r="L242" s="2"/>
      <c r="N242" s="73">
        <v>0.66</v>
      </c>
      <c r="O242" s="72">
        <f t="shared" ref="O242:O276" si="277">($O$61/$N$61)*EXP(-1*$N$62/($N$173*$N$172))</f>
        <v>8.0571744895228961E-2</v>
      </c>
      <c r="P242" s="72">
        <f t="shared" ref="P242:P276" si="278">($N$61/$O$61)*EXP(-1*$O$62/($N$173*$N$172))</f>
        <v>0.65615017312750668</v>
      </c>
      <c r="Q242" s="72">
        <f t="shared" si="274"/>
        <v>1.1344153817698643</v>
      </c>
      <c r="R242" s="72">
        <f t="shared" si="275"/>
        <v>2.0964131789473646</v>
      </c>
      <c r="S242" s="72">
        <f t="shared" ref="S242:S276" si="279">N242*Q242*EXP($N$58-$N$59/($N$60+$N$172))</f>
        <v>1305.1278573944644</v>
      </c>
      <c r="T242" s="72">
        <f t="shared" ref="T242:T276" si="280">(1-N242)*R242*EXP($O$58-$O$59/($O$60+$N$172))</f>
        <v>1099.231797855881</v>
      </c>
      <c r="U242" s="72">
        <f t="shared" ref="U242:U276" si="281">S242/(S242+T242)</f>
        <v>0.54281723391277437</v>
      </c>
      <c r="V242" s="76">
        <f t="shared" si="276"/>
        <v>46.492432917294337</v>
      </c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71"/>
      <c r="DL242" s="71"/>
      <c r="DM242" s="71"/>
      <c r="DN242" s="71"/>
      <c r="DO242" s="71"/>
      <c r="DP242" s="71"/>
      <c r="DQ242" s="71"/>
      <c r="DR242" s="71"/>
      <c r="DS242" s="71"/>
      <c r="DT242" s="71"/>
      <c r="DU242" s="71"/>
      <c r="DV242" s="71"/>
      <c r="DW242" s="71"/>
      <c r="DX242" s="71"/>
      <c r="DY242" s="71"/>
      <c r="DZ242" s="71"/>
      <c r="EA242" s="71"/>
      <c r="EB242" s="71"/>
      <c r="EC242" s="71"/>
      <c r="ED242" s="71"/>
      <c r="EE242" s="71"/>
      <c r="EF242" s="71"/>
      <c r="EG242" s="71"/>
      <c r="EH242" s="71"/>
      <c r="EI242" s="71"/>
      <c r="EJ242" s="71"/>
      <c r="EK242" s="71"/>
      <c r="EL242" s="71"/>
      <c r="EM242" s="71"/>
      <c r="EN242" s="71"/>
    </row>
    <row r="243" spans="10:144" x14ac:dyDescent="0.3">
      <c r="J243" s="36"/>
      <c r="K243" s="2"/>
      <c r="L243" s="2"/>
      <c r="N243" s="73">
        <v>0.67</v>
      </c>
      <c r="O243" s="72">
        <f t="shared" si="277"/>
        <v>8.0571744895228961E-2</v>
      </c>
      <c r="P243" s="72">
        <f t="shared" si="278"/>
        <v>0.65615017312750668</v>
      </c>
      <c r="Q243" s="72">
        <f t="shared" si="274"/>
        <v>1.1256764861995658</v>
      </c>
      <c r="R243" s="72">
        <f t="shared" si="275"/>
        <v>2.1288428408486535</v>
      </c>
      <c r="S243" s="72">
        <f t="shared" si="279"/>
        <v>1314.6962209583212</v>
      </c>
      <c r="T243" s="72">
        <f t="shared" si="280"/>
        <v>1083.4054748191568</v>
      </c>
      <c r="U243" s="72">
        <f t="shared" si="281"/>
        <v>0.54822371514652934</v>
      </c>
      <c r="V243" s="76">
        <f t="shared" si="276"/>
        <v>46.371424498127062</v>
      </c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71"/>
      <c r="CJ243" s="71"/>
      <c r="CK243" s="71"/>
      <c r="CL243" s="71"/>
      <c r="CM243" s="71"/>
      <c r="CN243" s="71"/>
      <c r="CO243" s="71"/>
      <c r="CP243" s="71"/>
      <c r="CQ243" s="71"/>
      <c r="CR243" s="71"/>
      <c r="CS243" s="71"/>
      <c r="CT243" s="71"/>
      <c r="CU243" s="71"/>
      <c r="CV243" s="71"/>
      <c r="CW243" s="71"/>
      <c r="CX243" s="71"/>
      <c r="CY243" s="71"/>
      <c r="CZ243" s="71"/>
      <c r="DA243" s="71"/>
      <c r="DB243" s="71"/>
      <c r="DC243" s="71"/>
      <c r="DD243" s="71"/>
      <c r="DE243" s="71"/>
      <c r="DF243" s="71"/>
      <c r="DG243" s="71"/>
      <c r="DH243" s="71"/>
      <c r="DI243" s="71"/>
      <c r="DJ243" s="71"/>
      <c r="DK243" s="71"/>
      <c r="DL243" s="71"/>
      <c r="DM243" s="71"/>
      <c r="DN243" s="71"/>
      <c r="DO243" s="71"/>
      <c r="DP243" s="71"/>
      <c r="DQ243" s="71"/>
      <c r="DR243" s="71"/>
      <c r="DS243" s="71"/>
      <c r="DT243" s="71"/>
      <c r="DU243" s="71"/>
      <c r="DV243" s="71"/>
      <c r="DW243" s="71"/>
      <c r="DX243" s="71"/>
      <c r="DY243" s="71"/>
      <c r="DZ243" s="71"/>
      <c r="EA243" s="71"/>
      <c r="EB243" s="71"/>
      <c r="EC243" s="71"/>
      <c r="ED243" s="71"/>
      <c r="EE243" s="71"/>
      <c r="EF243" s="71"/>
      <c r="EG243" s="71"/>
      <c r="EH243" s="71"/>
      <c r="EI243" s="71"/>
      <c r="EJ243" s="71"/>
      <c r="EK243" s="71"/>
      <c r="EL243" s="71"/>
      <c r="EM243" s="71"/>
      <c r="EN243" s="71"/>
    </row>
    <row r="244" spans="10:144" x14ac:dyDescent="0.3">
      <c r="J244" s="36"/>
      <c r="K244" s="2"/>
      <c r="L244" s="2"/>
      <c r="N244" s="73">
        <v>0.68</v>
      </c>
      <c r="O244" s="72">
        <f t="shared" si="277"/>
        <v>8.0571744895228961E-2</v>
      </c>
      <c r="P244" s="72">
        <f t="shared" si="278"/>
        <v>0.65615017312750668</v>
      </c>
      <c r="Q244" s="72">
        <f t="shared" si="274"/>
        <v>1.117321090140996</v>
      </c>
      <c r="R244" s="72">
        <f t="shared" si="275"/>
        <v>2.1620389538512499</v>
      </c>
      <c r="S244" s="72">
        <f t="shared" si="279"/>
        <v>1324.4144992633228</v>
      </c>
      <c r="T244" s="72">
        <f t="shared" si="280"/>
        <v>1066.9571483073521</v>
      </c>
      <c r="U244" s="72">
        <f t="shared" si="281"/>
        <v>0.55383047658391238</v>
      </c>
      <c r="V244" s="76">
        <f t="shared" si="276"/>
        <v>46.241287430612353</v>
      </c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71"/>
      <c r="DL244" s="71"/>
      <c r="DM244" s="71"/>
      <c r="DN244" s="71"/>
      <c r="DO244" s="71"/>
      <c r="DP244" s="71"/>
      <c r="DQ244" s="71"/>
      <c r="DR244" s="71"/>
      <c r="DS244" s="71"/>
      <c r="DT244" s="71"/>
      <c r="DU244" s="71"/>
      <c r="DV244" s="71"/>
      <c r="DW244" s="71"/>
      <c r="DX244" s="71"/>
      <c r="DY244" s="71"/>
      <c r="DZ244" s="71"/>
      <c r="EA244" s="71"/>
      <c r="EB244" s="71"/>
      <c r="EC244" s="71"/>
      <c r="ED244" s="71"/>
      <c r="EE244" s="71"/>
      <c r="EF244" s="71"/>
      <c r="EG244" s="71"/>
      <c r="EH244" s="71"/>
      <c r="EI244" s="71"/>
      <c r="EJ244" s="71"/>
      <c r="EK244" s="71"/>
      <c r="EL244" s="71"/>
      <c r="EM244" s="71"/>
      <c r="EN244" s="71"/>
    </row>
    <row r="245" spans="10:144" x14ac:dyDescent="0.3">
      <c r="J245" s="36"/>
      <c r="K245" s="2"/>
      <c r="L245" s="2"/>
      <c r="N245" s="73">
        <v>0.69</v>
      </c>
      <c r="O245" s="72">
        <f t="shared" si="277"/>
        <v>8.0571744895228961E-2</v>
      </c>
      <c r="P245" s="72">
        <f t="shared" si="278"/>
        <v>0.65615017312750668</v>
      </c>
      <c r="Q245" s="72">
        <f t="shared" si="274"/>
        <v>1.1093357293046389</v>
      </c>
      <c r="R245" s="72">
        <f t="shared" si="275"/>
        <v>2.1960247002713773</v>
      </c>
      <c r="S245" s="72">
        <f t="shared" si="279"/>
        <v>1334.2865527541237</v>
      </c>
      <c r="T245" s="72">
        <f t="shared" si="280"/>
        <v>1049.8624411468561</v>
      </c>
      <c r="U245" s="72">
        <f t="shared" si="281"/>
        <v>0.55964898006266983</v>
      </c>
      <c r="V245" s="76">
        <f t="shared" si="276"/>
        <v>46.10162498847734</v>
      </c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71"/>
      <c r="DL245" s="71"/>
      <c r="DM245" s="71"/>
      <c r="DN245" s="71"/>
      <c r="DO245" s="71"/>
      <c r="DP245" s="71"/>
      <c r="DQ245" s="71"/>
      <c r="DR245" s="71"/>
      <c r="DS245" s="71"/>
      <c r="DT245" s="71"/>
      <c r="DU245" s="71"/>
      <c r="DV245" s="71"/>
      <c r="DW245" s="71"/>
      <c r="DX245" s="71"/>
      <c r="DY245" s="71"/>
      <c r="DZ245" s="71"/>
      <c r="EA245" s="71"/>
      <c r="EB245" s="71"/>
      <c r="EC245" s="71"/>
      <c r="ED245" s="71"/>
      <c r="EE245" s="71"/>
      <c r="EF245" s="71"/>
      <c r="EG245" s="71"/>
      <c r="EH245" s="71"/>
      <c r="EI245" s="71"/>
      <c r="EJ245" s="71"/>
      <c r="EK245" s="71"/>
      <c r="EL245" s="71"/>
      <c r="EM245" s="71"/>
      <c r="EN245" s="71"/>
    </row>
    <row r="246" spans="10:144" x14ac:dyDescent="0.3">
      <c r="J246" s="36"/>
      <c r="K246" s="2"/>
      <c r="L246" s="2"/>
      <c r="N246" s="73">
        <v>0.7</v>
      </c>
      <c r="O246" s="72">
        <f t="shared" si="277"/>
        <v>8.0571744895228961E-2</v>
      </c>
      <c r="P246" s="72">
        <f t="shared" si="278"/>
        <v>0.65615017312750668</v>
      </c>
      <c r="Q246" s="72">
        <f t="shared" si="274"/>
        <v>1.101707777413349</v>
      </c>
      <c r="R246" s="72">
        <f t="shared" si="275"/>
        <v>2.2308241364777435</v>
      </c>
      <c r="S246" s="72">
        <f t="shared" si="279"/>
        <v>1344.3163256116477</v>
      </c>
      <c r="T246" s="72">
        <f t="shared" si="280"/>
        <v>1032.0959504994933</v>
      </c>
      <c r="U246" s="72">
        <f t="shared" si="281"/>
        <v>0.56569154229902496</v>
      </c>
      <c r="V246" s="76">
        <f t="shared" si="276"/>
        <v>45.952022231644087</v>
      </c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</row>
    <row r="247" spans="10:144" x14ac:dyDescent="0.3">
      <c r="J247" s="36"/>
      <c r="K247" s="2"/>
      <c r="L247" s="2"/>
      <c r="N247" s="73">
        <v>0.71</v>
      </c>
      <c r="O247" s="72">
        <f t="shared" si="277"/>
        <v>8.0571744895228961E-2</v>
      </c>
      <c r="P247" s="72">
        <f t="shared" si="278"/>
        <v>0.65615017312750668</v>
      </c>
      <c r="Q247" s="72">
        <f t="shared" si="274"/>
        <v>1.0944253915731774</v>
      </c>
      <c r="R247" s="72">
        <f t="shared" si="275"/>
        <v>2.266462230552412</v>
      </c>
      <c r="S247" s="72">
        <f t="shared" si="279"/>
        <v>1354.5078511811189</v>
      </c>
      <c r="T247" s="72">
        <f t="shared" si="280"/>
        <v>1013.6311973085528</v>
      </c>
      <c r="U247" s="72">
        <f t="shared" si="281"/>
        <v>0.57197141867365575</v>
      </c>
      <c r="V247" s="76">
        <f t="shared" si="276"/>
        <v>45.792045133641828</v>
      </c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71"/>
      <c r="DL247" s="71"/>
      <c r="DM247" s="71"/>
      <c r="DN247" s="71"/>
      <c r="DO247" s="71"/>
      <c r="DP247" s="71"/>
      <c r="DQ247" s="71"/>
      <c r="DR247" s="71"/>
      <c r="DS247" s="71"/>
      <c r="DT247" s="71"/>
      <c r="DU247" s="71"/>
      <c r="DV247" s="71"/>
      <c r="DW247" s="71"/>
      <c r="DX247" s="71"/>
      <c r="DY247" s="71"/>
      <c r="DZ247" s="71"/>
      <c r="EA247" s="71"/>
      <c r="EB247" s="71"/>
      <c r="EC247" s="71"/>
      <c r="ED247" s="71"/>
      <c r="EE247" s="71"/>
      <c r="EF247" s="71"/>
      <c r="EG247" s="71"/>
      <c r="EH247" s="71"/>
      <c r="EI247" s="71"/>
      <c r="EJ247" s="71"/>
      <c r="EK247" s="71"/>
      <c r="EL247" s="71"/>
      <c r="EM247" s="71"/>
      <c r="EN247" s="71"/>
    </row>
    <row r="248" spans="10:144" x14ac:dyDescent="0.3">
      <c r="J248" s="36"/>
      <c r="K248" s="2"/>
      <c r="L248" s="2"/>
      <c r="N248" s="73">
        <v>0.72</v>
      </c>
      <c r="O248" s="72">
        <f t="shared" si="277"/>
        <v>8.0571744895228961E-2</v>
      </c>
      <c r="P248" s="72">
        <f t="shared" si="278"/>
        <v>0.65615017312750668</v>
      </c>
      <c r="Q248" s="72">
        <f t="shared" si="274"/>
        <v>1.0874774621959116</v>
      </c>
      <c r="R248" s="72">
        <f t="shared" si="275"/>
        <v>2.3029649018924383</v>
      </c>
      <c r="S248" s="72">
        <f t="shared" si="279"/>
        <v>1364.8652573991938</v>
      </c>
      <c r="T248" s="72">
        <f t="shared" si="280"/>
        <v>994.44057309807204</v>
      </c>
      <c r="U248" s="72">
        <f t="shared" si="281"/>
        <v>0.57850289680822098</v>
      </c>
      <c r="V248" s="76">
        <f t="shared" si="276"/>
        <v>45.621239657822514</v>
      </c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71"/>
      <c r="CJ248" s="71"/>
      <c r="CK248" s="71"/>
      <c r="CL248" s="71"/>
      <c r="CM248" s="71"/>
      <c r="CN248" s="71"/>
      <c r="CO248" s="71"/>
      <c r="CP248" s="71"/>
      <c r="CQ248" s="71"/>
      <c r="CR248" s="71"/>
      <c r="CS248" s="71"/>
      <c r="CT248" s="71"/>
      <c r="CU248" s="71"/>
      <c r="CV248" s="71"/>
      <c r="CW248" s="71"/>
      <c r="CX248" s="71"/>
      <c r="CY248" s="71"/>
      <c r="CZ248" s="71"/>
      <c r="DA248" s="71"/>
      <c r="DB248" s="71"/>
      <c r="DC248" s="71"/>
      <c r="DD248" s="71"/>
      <c r="DE248" s="71"/>
      <c r="DF248" s="71"/>
      <c r="DG248" s="71"/>
      <c r="DH248" s="71"/>
      <c r="DI248" s="71"/>
      <c r="DJ248" s="71"/>
      <c r="DK248" s="71"/>
      <c r="DL248" s="71"/>
      <c r="DM248" s="71"/>
      <c r="DN248" s="71"/>
      <c r="DO248" s="71"/>
      <c r="DP248" s="71"/>
      <c r="DQ248" s="71"/>
      <c r="DR248" s="71"/>
      <c r="DS248" s="71"/>
      <c r="DT248" s="71"/>
      <c r="DU248" s="71"/>
      <c r="DV248" s="71"/>
      <c r="DW248" s="71"/>
      <c r="DX248" s="71"/>
      <c r="DY248" s="71"/>
      <c r="DZ248" s="71"/>
      <c r="EA248" s="71"/>
      <c r="EB248" s="71"/>
      <c r="EC248" s="71"/>
      <c r="ED248" s="71"/>
      <c r="EE248" s="71"/>
      <c r="EF248" s="71"/>
      <c r="EG248" s="71"/>
      <c r="EH248" s="71"/>
      <c r="EI248" s="71"/>
      <c r="EJ248" s="71"/>
      <c r="EK248" s="71"/>
      <c r="EL248" s="71"/>
      <c r="EM248" s="71"/>
      <c r="EN248" s="71"/>
    </row>
    <row r="249" spans="10:144" x14ac:dyDescent="0.3">
      <c r="J249" s="36"/>
      <c r="K249" s="2"/>
      <c r="L249" s="2"/>
      <c r="N249" s="73">
        <v>0.73</v>
      </c>
      <c r="O249" s="72">
        <f t="shared" si="277"/>
        <v>8.0571744895228961E-2</v>
      </c>
      <c r="P249" s="72">
        <f t="shared" si="278"/>
        <v>0.65615017312750668</v>
      </c>
      <c r="Q249" s="72">
        <f t="shared" si="274"/>
        <v>1.0808535670554071</v>
      </c>
      <c r="R249" s="72">
        <f t="shared" si="275"/>
        <v>2.3403590628582656</v>
      </c>
      <c r="S249" s="72">
        <f t="shared" si="279"/>
        <v>1375.3927722437888</v>
      </c>
      <c r="T249" s="72">
        <f t="shared" si="280"/>
        <v>974.49528396001074</v>
      </c>
      <c r="U249" s="72">
        <f t="shared" si="281"/>
        <v>0.58530140132109543</v>
      </c>
      <c r="V249" s="76">
        <f t="shared" si="276"/>
        <v>45.439130779638226</v>
      </c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71"/>
      <c r="CJ249" s="71"/>
      <c r="CK249" s="71"/>
      <c r="CL249" s="71"/>
      <c r="CM249" s="71"/>
      <c r="CN249" s="71"/>
      <c r="CO249" s="71"/>
      <c r="CP249" s="71"/>
      <c r="CQ249" s="71"/>
      <c r="CR249" s="71"/>
      <c r="CS249" s="71"/>
      <c r="CT249" s="71"/>
      <c r="CU249" s="71"/>
      <c r="CV249" s="71"/>
      <c r="CW249" s="71"/>
      <c r="CX249" s="71"/>
      <c r="CY249" s="71"/>
      <c r="CZ249" s="71"/>
      <c r="DA249" s="71"/>
      <c r="DB249" s="71"/>
      <c r="DC249" s="71"/>
      <c r="DD249" s="71"/>
      <c r="DE249" s="71"/>
      <c r="DF249" s="71"/>
      <c r="DG249" s="71"/>
      <c r="DH249" s="71"/>
      <c r="DI249" s="71"/>
      <c r="DJ249" s="71"/>
      <c r="DK249" s="71"/>
      <c r="DL249" s="71"/>
      <c r="DM249" s="71"/>
      <c r="DN249" s="71"/>
      <c r="DO249" s="71"/>
      <c r="DP249" s="71"/>
      <c r="DQ249" s="71"/>
      <c r="DR249" s="71"/>
      <c r="DS249" s="71"/>
      <c r="DT249" s="71"/>
      <c r="DU249" s="71"/>
      <c r="DV249" s="71"/>
      <c r="DW249" s="71"/>
      <c r="DX249" s="71"/>
      <c r="DY249" s="71"/>
      <c r="DZ249" s="71"/>
      <c r="EA249" s="71"/>
      <c r="EB249" s="71"/>
      <c r="EC249" s="71"/>
      <c r="ED249" s="71"/>
      <c r="EE249" s="71"/>
      <c r="EF249" s="71"/>
      <c r="EG249" s="71"/>
      <c r="EH249" s="71"/>
      <c r="EI249" s="71"/>
      <c r="EJ249" s="71"/>
      <c r="EK249" s="71"/>
      <c r="EL249" s="71"/>
      <c r="EM249" s="71"/>
      <c r="EN249" s="71"/>
    </row>
    <row r="250" spans="10:144" x14ac:dyDescent="0.3">
      <c r="J250" s="36"/>
      <c r="K250" s="2"/>
      <c r="L250" s="2"/>
      <c r="N250" s="73">
        <v>0.74</v>
      </c>
      <c r="O250" s="72">
        <f t="shared" si="277"/>
        <v>8.0571744895228961E-2</v>
      </c>
      <c r="P250" s="72">
        <f t="shared" si="278"/>
        <v>0.65615017312750668</v>
      </c>
      <c r="Q250" s="72">
        <f t="shared" si="274"/>
        <v>1.0745439291038361</v>
      </c>
      <c r="R250" s="72">
        <f t="shared" si="275"/>
        <v>2.3786726625819377</v>
      </c>
      <c r="S250" s="72">
        <f t="shared" si="279"/>
        <v>1386.0947292287403</v>
      </c>
      <c r="T250" s="72">
        <f t="shared" si="280"/>
        <v>953.7652915536928</v>
      </c>
      <c r="U250" s="72">
        <f t="shared" si="281"/>
        <v>0.59238361137741902</v>
      </c>
      <c r="V250" s="76">
        <f t="shared" si="276"/>
        <v>45.245221452012451</v>
      </c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J250" s="71"/>
      <c r="DK250" s="71"/>
      <c r="DL250" s="71"/>
      <c r="DM250" s="71"/>
      <c r="DN250" s="71"/>
      <c r="DO250" s="71"/>
      <c r="DP250" s="71"/>
      <c r="DQ250" s="71"/>
      <c r="DR250" s="71"/>
      <c r="DS250" s="71"/>
      <c r="DT250" s="71"/>
      <c r="DU250" s="71"/>
      <c r="DV250" s="71"/>
      <c r="DW250" s="71"/>
      <c r="DX250" s="71"/>
      <c r="DY250" s="71"/>
      <c r="DZ250" s="71"/>
      <c r="EA250" s="71"/>
      <c r="EB250" s="71"/>
      <c r="EC250" s="71"/>
      <c r="ED250" s="71"/>
      <c r="EE250" s="71"/>
      <c r="EF250" s="71"/>
      <c r="EG250" s="71"/>
      <c r="EH250" s="71"/>
      <c r="EI250" s="71"/>
      <c r="EJ250" s="71"/>
      <c r="EK250" s="71"/>
      <c r="EL250" s="71"/>
      <c r="EM250" s="71"/>
      <c r="EN250" s="71"/>
    </row>
    <row r="251" spans="10:144" x14ac:dyDescent="0.3">
      <c r="J251" s="36"/>
      <c r="K251" s="2"/>
      <c r="L251" s="2"/>
      <c r="N251" s="73">
        <v>0.75</v>
      </c>
      <c r="O251" s="72">
        <f t="shared" si="277"/>
        <v>8.0571744895228961E-2</v>
      </c>
      <c r="P251" s="72">
        <f t="shared" si="278"/>
        <v>0.65615017312750668</v>
      </c>
      <c r="Q251" s="72">
        <f t="shared" si="274"/>
        <v>1.0685393777129704</v>
      </c>
      <c r="R251" s="72">
        <f t="shared" si="275"/>
        <v>2.4179347330557053</v>
      </c>
      <c r="S251" s="72">
        <f t="shared" si="279"/>
        <v>1396.9755729642684</v>
      </c>
      <c r="T251" s="72">
        <f t="shared" si="280"/>
        <v>932.21925093084099</v>
      </c>
      <c r="U251" s="72">
        <f t="shared" si="281"/>
        <v>0.59976759291784276</v>
      </c>
      <c r="V251" s="76">
        <f t="shared" si="276"/>
        <v>45.038991510601299</v>
      </c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71"/>
      <c r="CJ251" s="71"/>
      <c r="CK251" s="71"/>
      <c r="CL251" s="71"/>
      <c r="CM251" s="71"/>
      <c r="CN251" s="71"/>
      <c r="CO251" s="71"/>
      <c r="CP251" s="71"/>
      <c r="CQ251" s="71"/>
      <c r="CR251" s="71"/>
      <c r="CS251" s="71"/>
      <c r="CT251" s="71"/>
      <c r="CU251" s="71"/>
      <c r="CV251" s="71"/>
      <c r="CW251" s="71"/>
      <c r="CX251" s="71"/>
      <c r="CY251" s="71"/>
      <c r="CZ251" s="71"/>
      <c r="DA251" s="71"/>
      <c r="DB251" s="71"/>
      <c r="DC251" s="71"/>
      <c r="DD251" s="71"/>
      <c r="DE251" s="71"/>
      <c r="DF251" s="71"/>
      <c r="DG251" s="71"/>
      <c r="DH251" s="71"/>
      <c r="DI251" s="71"/>
      <c r="DJ251" s="71"/>
      <c r="DK251" s="71"/>
      <c r="DL251" s="71"/>
      <c r="DM251" s="71"/>
      <c r="DN251" s="71"/>
      <c r="DO251" s="71"/>
      <c r="DP251" s="71"/>
      <c r="DQ251" s="71"/>
      <c r="DR251" s="71"/>
      <c r="DS251" s="71"/>
      <c r="DT251" s="71"/>
      <c r="DU251" s="71"/>
      <c r="DV251" s="71"/>
      <c r="DW251" s="71"/>
      <c r="DX251" s="71"/>
      <c r="DY251" s="71"/>
      <c r="DZ251" s="71"/>
      <c r="EA251" s="71"/>
      <c r="EB251" s="71"/>
      <c r="EC251" s="71"/>
      <c r="ED251" s="71"/>
      <c r="EE251" s="71"/>
      <c r="EF251" s="71"/>
      <c r="EG251" s="71"/>
      <c r="EH251" s="71"/>
      <c r="EI251" s="71"/>
      <c r="EJ251" s="71"/>
      <c r="EK251" s="71"/>
      <c r="EL251" s="71"/>
      <c r="EM251" s="71"/>
      <c r="EN251" s="71"/>
    </row>
    <row r="252" spans="10:144" x14ac:dyDescent="0.3">
      <c r="J252" s="36"/>
      <c r="K252" s="2"/>
      <c r="L252" s="2"/>
      <c r="N252" s="73">
        <v>0.76</v>
      </c>
      <c r="O252" s="72">
        <f t="shared" si="277"/>
        <v>8.0571744895228961E-2</v>
      </c>
      <c r="P252" s="72">
        <f t="shared" si="278"/>
        <v>0.65615017312750668</v>
      </c>
      <c r="Q252" s="72">
        <f t="shared" si="274"/>
        <v>1.0628313130401317</v>
      </c>
      <c r="R252" s="72">
        <f t="shared" si="275"/>
        <v>2.4581754376296234</v>
      </c>
      <c r="S252" s="72">
        <f t="shared" si="279"/>
        <v>1408.039864803249</v>
      </c>
      <c r="T252" s="72">
        <f t="shared" si="280"/>
        <v>909.82444498763493</v>
      </c>
      <c r="U252" s="72">
        <f t="shared" si="281"/>
        <v>0.6074729477715981</v>
      </c>
      <c r="V252" s="76">
        <f t="shared" si="276"/>
        <v>44.819896515491543</v>
      </c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71"/>
      <c r="DL252" s="71"/>
      <c r="DM252" s="71"/>
      <c r="DN252" s="71"/>
      <c r="DO252" s="71"/>
      <c r="DP252" s="71"/>
      <c r="DQ252" s="71"/>
      <c r="DR252" s="71"/>
      <c r="DS252" s="71"/>
      <c r="DT252" s="71"/>
      <c r="DU252" s="71"/>
      <c r="DV252" s="71"/>
      <c r="DW252" s="71"/>
      <c r="DX252" s="71"/>
      <c r="DY252" s="71"/>
      <c r="DZ252" s="71"/>
      <c r="EA252" s="71"/>
      <c r="EB252" s="71"/>
      <c r="EC252" s="71"/>
      <c r="ED252" s="71"/>
      <c r="EE252" s="71"/>
      <c r="EF252" s="71"/>
      <c r="EG252" s="71"/>
      <c r="EH252" s="71"/>
      <c r="EI252" s="71"/>
      <c r="EJ252" s="71"/>
      <c r="EK252" s="71"/>
      <c r="EL252" s="71"/>
      <c r="EM252" s="71"/>
      <c r="EN252" s="71"/>
    </row>
    <row r="253" spans="10:144" x14ac:dyDescent="0.3">
      <c r="J253" s="36"/>
      <c r="K253" s="2"/>
      <c r="L253" s="2"/>
      <c r="N253" s="73">
        <v>0.77</v>
      </c>
      <c r="O253" s="72">
        <f t="shared" si="277"/>
        <v>8.0571744895228961E-2</v>
      </c>
      <c r="P253" s="72">
        <f t="shared" si="278"/>
        <v>0.65615017312750668</v>
      </c>
      <c r="Q253" s="72">
        <f t="shared" si="274"/>
        <v>1.057411673249083</v>
      </c>
      <c r="R253" s="72">
        <f t="shared" si="275"/>
        <v>2.4994261220552692</v>
      </c>
      <c r="S253" s="72">
        <f t="shared" si="279"/>
        <v>1419.2922885925275</v>
      </c>
      <c r="T253" s="72">
        <f t="shared" si="280"/>
        <v>886.54671533237251</v>
      </c>
      <c r="U253" s="72">
        <f t="shared" si="281"/>
        <v>0.6155209822440636</v>
      </c>
      <c r="V253" s="76">
        <f t="shared" si="276"/>
        <v>44.587366525619458</v>
      </c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71"/>
      <c r="CJ253" s="71"/>
      <c r="CK253" s="71"/>
      <c r="CL253" s="71"/>
      <c r="CM253" s="71"/>
      <c r="CN253" s="71"/>
      <c r="CO253" s="71"/>
      <c r="CP253" s="71"/>
      <c r="CQ253" s="71"/>
      <c r="CR253" s="71"/>
      <c r="CS253" s="71"/>
      <c r="CT253" s="71"/>
      <c r="CU253" s="71"/>
      <c r="CV253" s="71"/>
      <c r="CW253" s="71"/>
      <c r="CX253" s="71"/>
      <c r="CY253" s="71"/>
      <c r="CZ253" s="71"/>
      <c r="DA253" s="71"/>
      <c r="DB253" s="71"/>
      <c r="DC253" s="71"/>
      <c r="DD253" s="71"/>
      <c r="DE253" s="71"/>
      <c r="DF253" s="71"/>
      <c r="DG253" s="71"/>
      <c r="DH253" s="71"/>
      <c r="DI253" s="71"/>
      <c r="DJ253" s="71"/>
      <c r="DK253" s="71"/>
      <c r="DL253" s="71"/>
      <c r="DM253" s="71"/>
      <c r="DN253" s="71"/>
      <c r="DO253" s="71"/>
      <c r="DP253" s="71"/>
      <c r="DQ253" s="71"/>
      <c r="DR253" s="71"/>
      <c r="DS253" s="71"/>
      <c r="DT253" s="71"/>
      <c r="DU253" s="71"/>
      <c r="DV253" s="71"/>
      <c r="DW253" s="71"/>
      <c r="DX253" s="71"/>
      <c r="DY253" s="71"/>
      <c r="DZ253" s="71"/>
      <c r="EA253" s="71"/>
      <c r="EB253" s="71"/>
      <c r="EC253" s="71"/>
      <c r="ED253" s="71"/>
      <c r="EE253" s="71"/>
      <c r="EF253" s="71"/>
      <c r="EG253" s="71"/>
      <c r="EH253" s="71"/>
      <c r="EI253" s="71"/>
      <c r="EJ253" s="71"/>
      <c r="EK253" s="71"/>
      <c r="EL253" s="71"/>
      <c r="EM253" s="71"/>
      <c r="EN253" s="71"/>
    </row>
    <row r="254" spans="10:144" x14ac:dyDescent="0.3">
      <c r="J254" s="36"/>
      <c r="K254" s="2"/>
      <c r="L254" s="2"/>
      <c r="N254" s="73">
        <v>0.78</v>
      </c>
      <c r="O254" s="72">
        <f t="shared" si="277"/>
        <v>8.0571744895228961E-2</v>
      </c>
      <c r="P254" s="72">
        <f t="shared" si="278"/>
        <v>0.65615017312750668</v>
      </c>
      <c r="Q254" s="72">
        <f t="shared" si="274"/>
        <v>1.0522729043433767</v>
      </c>
      <c r="R254" s="72">
        <f t="shared" si="275"/>
        <v>2.5417193682217989</v>
      </c>
      <c r="S254" s="72">
        <f t="shared" si="279"/>
        <v>1430.7376565479483</v>
      </c>
      <c r="T254" s="72">
        <f t="shared" si="280"/>
        <v>862.35038934348336</v>
      </c>
      <c r="U254" s="72">
        <f t="shared" si="281"/>
        <v>0.62393489823098047</v>
      </c>
      <c r="V254" s="76">
        <f t="shared" si="276"/>
        <v>44.340804801915723</v>
      </c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71"/>
      <c r="CJ254" s="71"/>
      <c r="CK254" s="71"/>
      <c r="CL254" s="71"/>
      <c r="CM254" s="71"/>
      <c r="CN254" s="71"/>
      <c r="CO254" s="71"/>
      <c r="CP254" s="71"/>
      <c r="CQ254" s="71"/>
      <c r="CR254" s="71"/>
      <c r="CS254" s="71"/>
      <c r="CT254" s="71"/>
      <c r="CU254" s="71"/>
      <c r="CV254" s="71"/>
      <c r="CW254" s="71"/>
      <c r="CX254" s="71"/>
      <c r="CY254" s="71"/>
      <c r="CZ254" s="71"/>
      <c r="DA254" s="71"/>
      <c r="DB254" s="71"/>
      <c r="DC254" s="71"/>
      <c r="DD254" s="71"/>
      <c r="DE254" s="71"/>
      <c r="DF254" s="71"/>
      <c r="DG254" s="71"/>
      <c r="DH254" s="71"/>
      <c r="DI254" s="71"/>
      <c r="DJ254" s="71"/>
      <c r="DK254" s="71"/>
      <c r="DL254" s="71"/>
      <c r="DM254" s="71"/>
      <c r="DN254" s="71"/>
      <c r="DO254" s="71"/>
      <c r="DP254" s="71"/>
      <c r="DQ254" s="71"/>
      <c r="DR254" s="71"/>
      <c r="DS254" s="71"/>
      <c r="DT254" s="71"/>
      <c r="DU254" s="71"/>
      <c r="DV254" s="71"/>
      <c r="DW254" s="71"/>
      <c r="DX254" s="71"/>
      <c r="DY254" s="71"/>
      <c r="DZ254" s="71"/>
      <c r="EA254" s="71"/>
      <c r="EB254" s="71"/>
      <c r="EC254" s="71"/>
      <c r="ED254" s="71"/>
      <c r="EE254" s="71"/>
      <c r="EF254" s="71"/>
      <c r="EG254" s="71"/>
      <c r="EH254" s="71"/>
      <c r="EI254" s="71"/>
      <c r="EJ254" s="71"/>
      <c r="EK254" s="71"/>
      <c r="EL254" s="71"/>
      <c r="EM254" s="71"/>
      <c r="EN254" s="71"/>
    </row>
    <row r="255" spans="10:144" x14ac:dyDescent="0.3">
      <c r="J255" s="36"/>
      <c r="K255" s="2"/>
      <c r="L255" s="2"/>
      <c r="N255" s="73">
        <v>0.79</v>
      </c>
      <c r="O255" s="72">
        <f t="shared" si="277"/>
        <v>8.0571744895228961E-2</v>
      </c>
      <c r="P255" s="72">
        <f t="shared" si="278"/>
        <v>0.65615017312750668</v>
      </c>
      <c r="Q255" s="72">
        <f t="shared" si="274"/>
        <v>1.0474079323939138</v>
      </c>
      <c r="R255" s="72">
        <f t="shared" si="275"/>
        <v>2.5850890507403483</v>
      </c>
      <c r="S255" s="72">
        <f t="shared" si="279"/>
        <v>1442.3809152713229</v>
      </c>
      <c r="T255" s="72">
        <f t="shared" si="280"/>
        <v>837.19820317777783</v>
      </c>
      <c r="U255" s="72">
        <f t="shared" si="281"/>
        <v>0.63274001046852846</v>
      </c>
      <c r="V255" s="76">
        <f t="shared" si="276"/>
        <v>44.079586434885783</v>
      </c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71"/>
      <c r="DL255" s="71"/>
      <c r="DM255" s="71"/>
      <c r="DN255" s="71"/>
      <c r="DO255" s="71"/>
      <c r="DP255" s="71"/>
      <c r="DQ255" s="71"/>
      <c r="DR255" s="71"/>
      <c r="DS255" s="71"/>
      <c r="DT255" s="71"/>
      <c r="DU255" s="71"/>
      <c r="DV255" s="71"/>
      <c r="DW255" s="71"/>
      <c r="DX255" s="71"/>
      <c r="DY255" s="71"/>
      <c r="DZ255" s="71"/>
      <c r="EA255" s="71"/>
      <c r="EB255" s="71"/>
      <c r="EC255" s="71"/>
      <c r="ED255" s="71"/>
      <c r="EE255" s="71"/>
      <c r="EF255" s="71"/>
      <c r="EG255" s="71"/>
      <c r="EH255" s="71"/>
      <c r="EI255" s="71"/>
      <c r="EJ255" s="71"/>
      <c r="EK255" s="71"/>
      <c r="EL255" s="71"/>
      <c r="EM255" s="71"/>
      <c r="EN255" s="71"/>
    </row>
    <row r="256" spans="10:144" x14ac:dyDescent="0.3">
      <c r="J256" s="36"/>
      <c r="K256" s="2"/>
      <c r="L256" s="2"/>
      <c r="N256" s="73">
        <v>0.8</v>
      </c>
      <c r="O256" s="72">
        <f t="shared" si="277"/>
        <v>8.0571744895228961E-2</v>
      </c>
      <c r="P256" s="72">
        <f t="shared" si="278"/>
        <v>0.65615017312750668</v>
      </c>
      <c r="Q256" s="72">
        <f t="shared" si="274"/>
        <v>1.0428101379641057</v>
      </c>
      <c r="R256" s="72">
        <f t="shared" si="275"/>
        <v>2.6295703965431114</v>
      </c>
      <c r="S256" s="72">
        <f t="shared" si="279"/>
        <v>1454.2271519273086</v>
      </c>
      <c r="T256" s="72">
        <f t="shared" si="280"/>
        <v>811.05122047274335</v>
      </c>
      <c r="U256" s="72">
        <f t="shared" si="281"/>
        <v>0.64196399420286776</v>
      </c>
      <c r="V256" s="76">
        <f t="shared" si="276"/>
        <v>43.803056892019434</v>
      </c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  <c r="CJ256" s="71"/>
      <c r="CK256" s="71"/>
      <c r="CL256" s="71"/>
      <c r="CM256" s="71"/>
      <c r="CN256" s="71"/>
      <c r="CO256" s="71"/>
      <c r="CP256" s="71"/>
      <c r="CQ256" s="71"/>
      <c r="CR256" s="71"/>
      <c r="CS256" s="71"/>
      <c r="CT256" s="71"/>
      <c r="CU256" s="71"/>
      <c r="CV256" s="71"/>
      <c r="CW256" s="71"/>
      <c r="CX256" s="71"/>
      <c r="CY256" s="71"/>
      <c r="CZ256" s="71"/>
      <c r="DA256" s="71"/>
      <c r="DB256" s="71"/>
      <c r="DC256" s="71"/>
      <c r="DD256" s="71"/>
      <c r="DE256" s="71"/>
      <c r="DF256" s="71"/>
      <c r="DG256" s="71"/>
      <c r="DH256" s="71"/>
      <c r="DI256" s="71"/>
      <c r="DJ256" s="71"/>
      <c r="DK256" s="71"/>
      <c r="DL256" s="71"/>
      <c r="DM256" s="71"/>
      <c r="DN256" s="71"/>
      <c r="DO256" s="71"/>
      <c r="DP256" s="71"/>
      <c r="DQ256" s="71"/>
      <c r="DR256" s="71"/>
      <c r="DS256" s="71"/>
      <c r="DT256" s="71"/>
      <c r="DU256" s="71"/>
      <c r="DV256" s="71"/>
      <c r="DW256" s="71"/>
      <c r="DX256" s="71"/>
      <c r="DY256" s="71"/>
      <c r="DZ256" s="71"/>
      <c r="EA256" s="71"/>
      <c r="EB256" s="71"/>
      <c r="EC256" s="71"/>
      <c r="ED256" s="71"/>
      <c r="EE256" s="71"/>
      <c r="EF256" s="71"/>
      <c r="EG256" s="71"/>
      <c r="EH256" s="71"/>
      <c r="EI256" s="71"/>
      <c r="EJ256" s="71"/>
      <c r="EK256" s="71"/>
      <c r="EL256" s="71"/>
      <c r="EM256" s="71"/>
      <c r="EN256" s="71"/>
    </row>
    <row r="257" spans="10:144" x14ac:dyDescent="0.3">
      <c r="J257" s="36"/>
      <c r="K257" s="2"/>
      <c r="L257" s="2"/>
      <c r="N257" s="73">
        <v>0.81</v>
      </c>
      <c r="O257" s="72">
        <f t="shared" si="277"/>
        <v>8.0571744895228961E-2</v>
      </c>
      <c r="P257" s="72">
        <f t="shared" si="278"/>
        <v>0.65615017312750668</v>
      </c>
      <c r="Q257" s="72">
        <f t="shared" si="274"/>
        <v>1.0384733325553386</v>
      </c>
      <c r="R257" s="72">
        <f t="shared" si="275"/>
        <v>2.675200047674648</v>
      </c>
      <c r="S257" s="72">
        <f t="shared" si="279"/>
        <v>1466.2816005980103</v>
      </c>
      <c r="T257" s="72">
        <f t="shared" si="280"/>
        <v>783.86874646947945</v>
      </c>
      <c r="U257" s="72">
        <f t="shared" si="281"/>
        <v>0.65163716838252295</v>
      </c>
      <c r="V257" s="76">
        <f t="shared" si="276"/>
        <v>43.510530480087091</v>
      </c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71"/>
      <c r="DL257" s="71"/>
      <c r="DM257" s="71"/>
      <c r="DN257" s="71"/>
      <c r="DO257" s="71"/>
      <c r="DP257" s="71"/>
      <c r="DQ257" s="71"/>
      <c r="DR257" s="71"/>
      <c r="DS257" s="71"/>
      <c r="DT257" s="71"/>
      <c r="DU257" s="71"/>
      <c r="DV257" s="71"/>
      <c r="DW257" s="71"/>
      <c r="DX257" s="71"/>
      <c r="DY257" s="71"/>
      <c r="DZ257" s="71"/>
      <c r="EA257" s="71"/>
      <c r="EB257" s="71"/>
      <c r="EC257" s="71"/>
      <c r="ED257" s="71"/>
      <c r="EE257" s="71"/>
      <c r="EF257" s="71"/>
      <c r="EG257" s="71"/>
      <c r="EH257" s="71"/>
      <c r="EI257" s="71"/>
      <c r="EJ257" s="71"/>
      <c r="EK257" s="71"/>
      <c r="EL257" s="71"/>
      <c r="EM257" s="71"/>
      <c r="EN257" s="71"/>
    </row>
    <row r="258" spans="10:144" x14ac:dyDescent="0.3">
      <c r="J258" s="36"/>
      <c r="K258" s="2"/>
      <c r="L258" s="2"/>
      <c r="N258" s="73">
        <v>0.82</v>
      </c>
      <c r="O258" s="72">
        <f t="shared" si="277"/>
        <v>8.0571744895228961E-2</v>
      </c>
      <c r="P258" s="72">
        <f t="shared" si="278"/>
        <v>0.65615017312750668</v>
      </c>
      <c r="Q258" s="72">
        <f t="shared" si="274"/>
        <v>1.03439173691273</v>
      </c>
      <c r="R258" s="72">
        <f t="shared" si="275"/>
        <v>2.7220161274648165</v>
      </c>
      <c r="S258" s="72">
        <f t="shared" si="279"/>
        <v>1478.5496488331091</v>
      </c>
      <c r="T258" s="72">
        <f t="shared" si="280"/>
        <v>755.608237264232</v>
      </c>
      <c r="U258" s="72">
        <f t="shared" si="281"/>
        <v>0.66179282047781351</v>
      </c>
      <c r="V258" s="76">
        <f t="shared" si="276"/>
        <v>43.20128871701997</v>
      </c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  <c r="CY258" s="71"/>
      <c r="CZ258" s="71"/>
      <c r="DA258" s="71"/>
      <c r="DB258" s="71"/>
      <c r="DC258" s="71"/>
      <c r="DD258" s="71"/>
      <c r="DE258" s="71"/>
      <c r="DF258" s="71"/>
      <c r="DG258" s="71"/>
      <c r="DH258" s="71"/>
      <c r="DI258" s="71"/>
      <c r="DJ258" s="71"/>
      <c r="DK258" s="71"/>
      <c r="DL258" s="71"/>
      <c r="DM258" s="71"/>
      <c r="DN258" s="71"/>
      <c r="DO258" s="71"/>
      <c r="DP258" s="71"/>
      <c r="DQ258" s="71"/>
      <c r="DR258" s="71"/>
      <c r="DS258" s="71"/>
      <c r="DT258" s="71"/>
      <c r="DU258" s="71"/>
      <c r="DV258" s="71"/>
      <c r="DW258" s="71"/>
      <c r="DX258" s="71"/>
      <c r="DY258" s="71"/>
      <c r="DZ258" s="71"/>
      <c r="EA258" s="71"/>
      <c r="EB258" s="71"/>
      <c r="EC258" s="71"/>
      <c r="ED258" s="71"/>
      <c r="EE258" s="71"/>
      <c r="EF258" s="71"/>
      <c r="EG258" s="71"/>
      <c r="EH258" s="71"/>
      <c r="EI258" s="71"/>
      <c r="EJ258" s="71"/>
      <c r="EK258" s="71"/>
      <c r="EL258" s="71"/>
      <c r="EM258" s="71"/>
      <c r="EN258" s="71"/>
    </row>
    <row r="259" spans="10:144" x14ac:dyDescent="0.3">
      <c r="J259" s="36"/>
      <c r="K259" s="2"/>
      <c r="L259" s="2"/>
      <c r="N259" s="73">
        <v>0.83</v>
      </c>
      <c r="O259" s="72">
        <f t="shared" si="277"/>
        <v>8.0571744895228961E-2</v>
      </c>
      <c r="P259" s="72">
        <f t="shared" si="278"/>
        <v>0.65615017312750668</v>
      </c>
      <c r="Q259" s="72">
        <f t="shared" si="274"/>
        <v>1.0305599610466565</v>
      </c>
      <c r="R259" s="72">
        <f t="shared" si="275"/>
        <v>2.7700583102855538</v>
      </c>
      <c r="S259" s="72">
        <f t="shared" si="279"/>
        <v>1491.036844413414</v>
      </c>
      <c r="T259" s="72">
        <f t="shared" si="280"/>
        <v>726.22520387648854</v>
      </c>
      <c r="U259" s="72">
        <f t="shared" si="281"/>
        <v>0.67246758025890496</v>
      </c>
      <c r="V259" s="76">
        <f t="shared" si="276"/>
        <v>42.874578607686487</v>
      </c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71"/>
      <c r="DL259" s="71"/>
      <c r="DM259" s="71"/>
      <c r="DN259" s="71"/>
      <c r="DO259" s="71"/>
      <c r="DP259" s="71"/>
      <c r="DQ259" s="71"/>
      <c r="DR259" s="71"/>
      <c r="DS259" s="71"/>
      <c r="DT259" s="71"/>
      <c r="DU259" s="71"/>
      <c r="DV259" s="71"/>
      <c r="DW259" s="71"/>
      <c r="DX259" s="71"/>
      <c r="DY259" s="71"/>
      <c r="DZ259" s="71"/>
      <c r="EA259" s="71"/>
      <c r="EB259" s="71"/>
      <c r="EC259" s="71"/>
      <c r="ED259" s="71"/>
      <c r="EE259" s="71"/>
      <c r="EF259" s="71"/>
      <c r="EG259" s="71"/>
      <c r="EH259" s="71"/>
      <c r="EI259" s="71"/>
      <c r="EJ259" s="71"/>
      <c r="EK259" s="71"/>
      <c r="EL259" s="71"/>
      <c r="EM259" s="71"/>
      <c r="EN259" s="71"/>
    </row>
    <row r="260" spans="10:144" x14ac:dyDescent="0.3">
      <c r="J260" s="36"/>
      <c r="K260" s="2"/>
      <c r="L260" s="2"/>
      <c r="N260" s="73">
        <v>0.84</v>
      </c>
      <c r="O260" s="72">
        <f t="shared" si="277"/>
        <v>8.0571744895228961E-2</v>
      </c>
      <c r="P260" s="72">
        <f t="shared" si="278"/>
        <v>0.65615017312750668</v>
      </c>
      <c r="Q260" s="72">
        <f t="shared" si="274"/>
        <v>1.0269729858394356</v>
      </c>
      <c r="R260" s="72">
        <f t="shared" si="275"/>
        <v>2.8193678951073826</v>
      </c>
      <c r="S260" s="72">
        <f t="shared" si="279"/>
        <v>1503.7489023459425</v>
      </c>
      <c r="T260" s="72">
        <f t="shared" si="280"/>
        <v>695.67311080002833</v>
      </c>
      <c r="U260" s="72">
        <f t="shared" si="281"/>
        <v>0.68370185137641526</v>
      </c>
      <c r="V260" s="76">
        <f t="shared" si="276"/>
        <v>42.529610817464167</v>
      </c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71"/>
      <c r="DL260" s="71"/>
      <c r="DM260" s="71"/>
      <c r="DN260" s="71"/>
      <c r="DO260" s="71"/>
      <c r="DP260" s="71"/>
      <c r="DQ260" s="71"/>
      <c r="DR260" s="71"/>
      <c r="DS260" s="71"/>
      <c r="DT260" s="71"/>
      <c r="DU260" s="71"/>
      <c r="DV260" s="71"/>
      <c r="DW260" s="71"/>
      <c r="DX260" s="71"/>
      <c r="DY260" s="71"/>
      <c r="DZ260" s="71"/>
      <c r="EA260" s="71"/>
      <c r="EB260" s="71"/>
      <c r="EC260" s="71"/>
      <c r="ED260" s="71"/>
      <c r="EE260" s="71"/>
      <c r="EF260" s="71"/>
      <c r="EG260" s="71"/>
      <c r="EH260" s="71"/>
      <c r="EI260" s="71"/>
      <c r="EJ260" s="71"/>
      <c r="EK260" s="71"/>
      <c r="EL260" s="71"/>
      <c r="EM260" s="71"/>
      <c r="EN260" s="71"/>
    </row>
    <row r="261" spans="10:144" x14ac:dyDescent="0.3">
      <c r="J261" s="36"/>
      <c r="K261" s="2"/>
      <c r="L261" s="2"/>
      <c r="N261" s="73">
        <v>0.85</v>
      </c>
      <c r="O261" s="72">
        <f t="shared" si="277"/>
        <v>8.0571744895228961E-2</v>
      </c>
      <c r="P261" s="72">
        <f t="shared" si="278"/>
        <v>0.65615017312750668</v>
      </c>
      <c r="Q261" s="72">
        <f t="shared" si="274"/>
        <v>1.0236261461190495</v>
      </c>
      <c r="R261" s="72">
        <f t="shared" si="275"/>
        <v>2.8699878830862509</v>
      </c>
      <c r="S261" s="72">
        <f t="shared" si="279"/>
        <v>1516.6917121089468</v>
      </c>
      <c r="T261" s="72">
        <f t="shared" si="280"/>
        <v>663.90326868006912</v>
      </c>
      <c r="U261" s="72">
        <f t="shared" si="281"/>
        <v>0.69554031146130324</v>
      </c>
      <c r="V261" s="76">
        <f t="shared" si="276"/>
        <v>42.165557737062471</v>
      </c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  <c r="CY261" s="71"/>
      <c r="CZ261" s="71"/>
      <c r="DA261" s="71"/>
      <c r="DB261" s="71"/>
      <c r="DC261" s="71"/>
      <c r="DD261" s="71"/>
      <c r="DE261" s="71"/>
      <c r="DF261" s="71"/>
      <c r="DG261" s="71"/>
      <c r="DH261" s="71"/>
      <c r="DI261" s="71"/>
      <c r="DJ261" s="71"/>
      <c r="DK261" s="71"/>
      <c r="DL261" s="71"/>
      <c r="DM261" s="71"/>
      <c r="DN261" s="71"/>
      <c r="DO261" s="71"/>
      <c r="DP261" s="71"/>
      <c r="DQ261" s="71"/>
      <c r="DR261" s="71"/>
      <c r="DS261" s="71"/>
      <c r="DT261" s="71"/>
      <c r="DU261" s="71"/>
      <c r="DV261" s="71"/>
      <c r="DW261" s="71"/>
      <c r="DX261" s="71"/>
      <c r="DY261" s="71"/>
      <c r="DZ261" s="71"/>
      <c r="EA261" s="71"/>
      <c r="EB261" s="71"/>
      <c r="EC261" s="71"/>
      <c r="ED261" s="71"/>
      <c r="EE261" s="71"/>
      <c r="EF261" s="71"/>
      <c r="EG261" s="71"/>
      <c r="EH261" s="71"/>
      <c r="EI261" s="71"/>
      <c r="EJ261" s="71"/>
      <c r="EK261" s="71"/>
      <c r="EL261" s="71"/>
      <c r="EM261" s="71"/>
      <c r="EN261" s="71"/>
    </row>
    <row r="262" spans="10:144" x14ac:dyDescent="0.3">
      <c r="J262" s="36"/>
      <c r="K262" s="2"/>
      <c r="L262" s="2"/>
      <c r="N262" s="73">
        <v>0.86</v>
      </c>
      <c r="O262" s="72">
        <f t="shared" si="277"/>
        <v>8.0571744895228961E-2</v>
      </c>
      <c r="P262" s="72">
        <f t="shared" si="278"/>
        <v>0.65615017312750668</v>
      </c>
      <c r="Q262" s="72">
        <f t="shared" si="274"/>
        <v>1.0205151150930605</v>
      </c>
      <c r="R262" s="72">
        <f t="shared" si="275"/>
        <v>2.9219630594270156</v>
      </c>
      <c r="S262" s="72">
        <f t="shared" si="279"/>
        <v>1529.8713451657156</v>
      </c>
      <c r="T262" s="72">
        <f t="shared" si="280"/>
        <v>630.86472073461732</v>
      </c>
      <c r="U262" s="72">
        <f t="shared" si="281"/>
        <v>0.70803249379199429</v>
      </c>
      <c r="V262" s="76">
        <f t="shared" si="276"/>
        <v>41.781551431576439</v>
      </c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71"/>
      <c r="CJ262" s="71"/>
      <c r="CK262" s="71"/>
      <c r="CL262" s="71"/>
      <c r="CM262" s="71"/>
      <c r="CN262" s="71"/>
      <c r="CO262" s="71"/>
      <c r="CP262" s="71"/>
      <c r="CQ262" s="71"/>
      <c r="CR262" s="71"/>
      <c r="CS262" s="71"/>
      <c r="CT262" s="71"/>
      <c r="CU262" s="71"/>
      <c r="CV262" s="71"/>
      <c r="CW262" s="71"/>
      <c r="CX262" s="71"/>
      <c r="CY262" s="71"/>
      <c r="CZ262" s="71"/>
      <c r="DA262" s="71"/>
      <c r="DB262" s="71"/>
      <c r="DC262" s="71"/>
      <c r="DD262" s="71"/>
      <c r="DE262" s="71"/>
      <c r="DF262" s="71"/>
      <c r="DG262" s="71"/>
      <c r="DH262" s="71"/>
      <c r="DI262" s="71"/>
      <c r="DJ262" s="71"/>
      <c r="DK262" s="71"/>
      <c r="DL262" s="71"/>
      <c r="DM262" s="71"/>
      <c r="DN262" s="71"/>
      <c r="DO262" s="71"/>
      <c r="DP262" s="71"/>
      <c r="DQ262" s="71"/>
      <c r="DR262" s="71"/>
      <c r="DS262" s="71"/>
      <c r="DT262" s="71"/>
      <c r="DU262" s="71"/>
      <c r="DV262" s="71"/>
      <c r="DW262" s="71"/>
      <c r="DX262" s="71"/>
      <c r="DY262" s="71"/>
      <c r="DZ262" s="71"/>
      <c r="EA262" s="71"/>
      <c r="EB262" s="71"/>
      <c r="EC262" s="71"/>
      <c r="ED262" s="71"/>
      <c r="EE262" s="71"/>
      <c r="EF262" s="71"/>
      <c r="EG262" s="71"/>
      <c r="EH262" s="71"/>
      <c r="EI262" s="71"/>
      <c r="EJ262" s="71"/>
      <c r="EK262" s="71"/>
      <c r="EL262" s="71"/>
      <c r="EM262" s="71"/>
      <c r="EN262" s="71"/>
    </row>
    <row r="263" spans="10:144" x14ac:dyDescent="0.3">
      <c r="J263" s="36"/>
      <c r="K263" s="2"/>
      <c r="L263" s="2"/>
      <c r="N263" s="73">
        <v>0.87</v>
      </c>
      <c r="O263" s="72">
        <f t="shared" si="277"/>
        <v>8.0571744895228961E-2</v>
      </c>
      <c r="P263" s="72">
        <f t="shared" si="278"/>
        <v>0.65615017312750668</v>
      </c>
      <c r="Q263" s="72">
        <f t="shared" si="274"/>
        <v>1.0176358900460274</v>
      </c>
      <c r="R263" s="72">
        <f t="shared" si="275"/>
        <v>2.975340079786899</v>
      </c>
      <c r="S263" s="72">
        <f t="shared" si="279"/>
        <v>1543.2940627664841</v>
      </c>
      <c r="T263" s="72">
        <f t="shared" si="280"/>
        <v>596.50412251113744</v>
      </c>
      <c r="U263" s="72">
        <f t="shared" si="281"/>
        <v>0.72123346649453024</v>
      </c>
      <c r="V263" s="76">
        <f t="shared" si="276"/>
        <v>41.37668146623826</v>
      </c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71"/>
      <c r="CJ263" s="71"/>
      <c r="CK263" s="71"/>
      <c r="CL263" s="71"/>
      <c r="CM263" s="71"/>
      <c r="CN263" s="71"/>
      <c r="CO263" s="71"/>
      <c r="CP263" s="71"/>
      <c r="CQ263" s="71"/>
      <c r="CR263" s="71"/>
      <c r="CS263" s="71"/>
      <c r="CT263" s="71"/>
      <c r="CU263" s="71"/>
      <c r="CV263" s="71"/>
      <c r="CW263" s="71"/>
      <c r="CX263" s="71"/>
      <c r="CY263" s="71"/>
      <c r="CZ263" s="71"/>
      <c r="DA263" s="71"/>
      <c r="DB263" s="71"/>
      <c r="DC263" s="71"/>
      <c r="DD263" s="71"/>
      <c r="DE263" s="71"/>
      <c r="DF263" s="71"/>
      <c r="DG263" s="71"/>
      <c r="DH263" s="71"/>
      <c r="DI263" s="71"/>
      <c r="DJ263" s="71"/>
      <c r="DK263" s="71"/>
      <c r="DL263" s="71"/>
      <c r="DM263" s="71"/>
      <c r="DN263" s="71"/>
      <c r="DO263" s="71"/>
      <c r="DP263" s="71"/>
      <c r="DQ263" s="71"/>
      <c r="DR263" s="71"/>
      <c r="DS263" s="71"/>
      <c r="DT263" s="71"/>
      <c r="DU263" s="71"/>
      <c r="DV263" s="71"/>
      <c r="DW263" s="71"/>
      <c r="DX263" s="71"/>
      <c r="DY263" s="71"/>
      <c r="DZ263" s="71"/>
      <c r="EA263" s="71"/>
      <c r="EB263" s="71"/>
      <c r="EC263" s="71"/>
      <c r="ED263" s="71"/>
      <c r="EE263" s="71"/>
      <c r="EF263" s="71"/>
      <c r="EG263" s="71"/>
      <c r="EH263" s="71"/>
      <c r="EI263" s="71"/>
      <c r="EJ263" s="71"/>
      <c r="EK263" s="71"/>
      <c r="EL263" s="71"/>
      <c r="EM263" s="71"/>
      <c r="EN263" s="71"/>
    </row>
    <row r="264" spans="10:144" x14ac:dyDescent="0.3">
      <c r="J264" s="36"/>
      <c r="K264" s="2"/>
      <c r="L264" s="2"/>
      <c r="N264" s="73">
        <v>0.88</v>
      </c>
      <c r="O264" s="72">
        <f t="shared" si="277"/>
        <v>8.0571744895228961E-2</v>
      </c>
      <c r="P264" s="72">
        <f t="shared" si="278"/>
        <v>0.65615017312750668</v>
      </c>
      <c r="Q264" s="72">
        <f t="shared" si="274"/>
        <v>1.0149847792129214</v>
      </c>
      <c r="R264" s="72">
        <f t="shared" si="275"/>
        <v>3.0301675615003578</v>
      </c>
      <c r="S264" s="72">
        <f t="shared" si="279"/>
        <v>1556.9663240584052</v>
      </c>
      <c r="T264" s="72">
        <f t="shared" si="280"/>
        <v>560.76561454052478</v>
      </c>
      <c r="U264" s="72">
        <f t="shared" si="281"/>
        <v>0.73520462891468619</v>
      </c>
      <c r="V264" s="76">
        <f t="shared" si="276"/>
        <v>40.949992600782849</v>
      </c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71"/>
      <c r="CJ264" s="71"/>
      <c r="CK264" s="71"/>
      <c r="CL264" s="71"/>
      <c r="CM264" s="71"/>
      <c r="CN264" s="71"/>
      <c r="CO264" s="71"/>
      <c r="CP264" s="71"/>
      <c r="CQ264" s="71"/>
      <c r="CR264" s="71"/>
      <c r="CS264" s="71"/>
      <c r="CT264" s="71"/>
      <c r="CU264" s="71"/>
      <c r="CV264" s="71"/>
      <c r="CW264" s="71"/>
      <c r="CX264" s="71"/>
      <c r="CY264" s="71"/>
      <c r="CZ264" s="71"/>
      <c r="DA264" s="71"/>
      <c r="DB264" s="71"/>
      <c r="DC264" s="71"/>
      <c r="DD264" s="71"/>
      <c r="DE264" s="71"/>
      <c r="DF264" s="71"/>
      <c r="DG264" s="71"/>
      <c r="DH264" s="71"/>
      <c r="DI264" s="71"/>
      <c r="DJ264" s="71"/>
      <c r="DK264" s="71"/>
      <c r="DL264" s="71"/>
      <c r="DM264" s="71"/>
      <c r="DN264" s="71"/>
      <c r="DO264" s="71"/>
      <c r="DP264" s="71"/>
      <c r="DQ264" s="71"/>
      <c r="DR264" s="71"/>
      <c r="DS264" s="71"/>
      <c r="DT264" s="71"/>
      <c r="DU264" s="71"/>
      <c r="DV264" s="71"/>
      <c r="DW264" s="71"/>
      <c r="DX264" s="71"/>
      <c r="DY264" s="71"/>
      <c r="DZ264" s="71"/>
      <c r="EA264" s="71"/>
      <c r="EB264" s="71"/>
      <c r="EC264" s="71"/>
      <c r="ED264" s="71"/>
      <c r="EE264" s="71"/>
      <c r="EF264" s="71"/>
      <c r="EG264" s="71"/>
      <c r="EH264" s="71"/>
      <c r="EI264" s="71"/>
      <c r="EJ264" s="71"/>
      <c r="EK264" s="71"/>
      <c r="EL264" s="71"/>
      <c r="EM264" s="71"/>
      <c r="EN264" s="71"/>
    </row>
    <row r="265" spans="10:144" x14ac:dyDescent="0.3">
      <c r="J265" s="36"/>
      <c r="K265" s="2"/>
      <c r="L265" s="2"/>
      <c r="N265" s="73">
        <v>0.89</v>
      </c>
      <c r="O265" s="72">
        <f t="shared" si="277"/>
        <v>8.0571744895228961E-2</v>
      </c>
      <c r="P265" s="72">
        <f t="shared" si="278"/>
        <v>0.65615017312750668</v>
      </c>
      <c r="Q265" s="72">
        <f t="shared" si="274"/>
        <v>1.0125583897493546</v>
      </c>
      <c r="R265" s="72">
        <f t="shared" si="275"/>
        <v>3.0864961799264266</v>
      </c>
      <c r="S265" s="72">
        <f t="shared" si="279"/>
        <v>1570.8947945242248</v>
      </c>
      <c r="T265" s="72">
        <f t="shared" si="280"/>
        <v>523.5906874189709</v>
      </c>
      <c r="U265" s="72">
        <f t="shared" si="281"/>
        <v>0.75001464945309604</v>
      </c>
      <c r="V265" s="76">
        <f t="shared" si="276"/>
        <v>40.500482343749781</v>
      </c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71"/>
      <c r="CJ265" s="71"/>
      <c r="CK265" s="71"/>
      <c r="CL265" s="71"/>
      <c r="CM265" s="71"/>
      <c r="CN265" s="71"/>
      <c r="CO265" s="71"/>
      <c r="CP265" s="71"/>
      <c r="CQ265" s="71"/>
      <c r="CR265" s="71"/>
      <c r="CS265" s="71"/>
      <c r="CT265" s="71"/>
      <c r="CU265" s="71"/>
      <c r="CV265" s="71"/>
      <c r="CW265" s="71"/>
      <c r="CX265" s="71"/>
      <c r="CY265" s="71"/>
      <c r="CZ265" s="71"/>
      <c r="DA265" s="71"/>
      <c r="DB265" s="71"/>
      <c r="DC265" s="71"/>
      <c r="DD265" s="71"/>
      <c r="DE265" s="71"/>
      <c r="DF265" s="71"/>
      <c r="DG265" s="71"/>
      <c r="DH265" s="71"/>
      <c r="DI265" s="71"/>
      <c r="DJ265" s="71"/>
      <c r="DK265" s="71"/>
      <c r="DL265" s="71"/>
      <c r="DM265" s="71"/>
      <c r="DN265" s="71"/>
      <c r="DO265" s="71"/>
      <c r="DP265" s="71"/>
      <c r="DQ265" s="71"/>
      <c r="DR265" s="71"/>
      <c r="DS265" s="71"/>
      <c r="DT265" s="71"/>
      <c r="DU265" s="71"/>
      <c r="DV265" s="71"/>
      <c r="DW265" s="71"/>
      <c r="DX265" s="71"/>
      <c r="DY265" s="71"/>
      <c r="DZ265" s="71"/>
      <c r="EA265" s="71"/>
      <c r="EB265" s="71"/>
      <c r="EC265" s="71"/>
      <c r="ED265" s="71"/>
      <c r="EE265" s="71"/>
      <c r="EF265" s="71"/>
      <c r="EG265" s="71"/>
      <c r="EH265" s="71"/>
      <c r="EI265" s="71"/>
      <c r="EJ265" s="71"/>
      <c r="EK265" s="71"/>
      <c r="EL265" s="71"/>
      <c r="EM265" s="71"/>
      <c r="EN265" s="71"/>
    </row>
    <row r="266" spans="10:144" x14ac:dyDescent="0.3">
      <c r="J266" s="36"/>
      <c r="K266" s="2"/>
      <c r="L266" s="2"/>
      <c r="N266" s="73">
        <v>0.9</v>
      </c>
      <c r="O266" s="72">
        <f t="shared" si="277"/>
        <v>8.0571744895228961E-2</v>
      </c>
      <c r="P266" s="72">
        <f t="shared" si="278"/>
        <v>0.65615017312750668</v>
      </c>
      <c r="Q266" s="72">
        <f t="shared" si="274"/>
        <v>1.0103536167269827</v>
      </c>
      <c r="R266" s="72">
        <f t="shared" si="275"/>
        <v>3.144378770240615</v>
      </c>
      <c r="S266" s="72">
        <f t="shared" si="279"/>
        <v>1585.0863547711049</v>
      </c>
      <c r="T266" s="72">
        <f t="shared" si="280"/>
        <v>484.91803881441052</v>
      </c>
      <c r="U266" s="72">
        <f t="shared" si="281"/>
        <v>0.76574057508425386</v>
      </c>
      <c r="V266" s="76">
        <f t="shared" si="276"/>
        <v>40.027098357403823</v>
      </c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71"/>
      <c r="DL266" s="71"/>
      <c r="DM266" s="71"/>
      <c r="DN266" s="71"/>
      <c r="DO266" s="71"/>
      <c r="DP266" s="71"/>
      <c r="DQ266" s="71"/>
      <c r="DR266" s="71"/>
      <c r="DS266" s="71"/>
      <c r="DT266" s="71"/>
      <c r="DU266" s="71"/>
      <c r="DV266" s="71"/>
      <c r="DW266" s="71"/>
      <c r="DX266" s="71"/>
      <c r="DY266" s="71"/>
      <c r="DZ266" s="71"/>
      <c r="EA266" s="71"/>
      <c r="EB266" s="71"/>
      <c r="EC266" s="71"/>
      <c r="ED266" s="71"/>
      <c r="EE266" s="71"/>
      <c r="EF266" s="71"/>
      <c r="EG266" s="71"/>
      <c r="EH266" s="71"/>
      <c r="EI266" s="71"/>
      <c r="EJ266" s="71"/>
      <c r="EK266" s="71"/>
      <c r="EL266" s="71"/>
      <c r="EM266" s="71"/>
      <c r="EN266" s="71"/>
    </row>
    <row r="267" spans="10:144" x14ac:dyDescent="0.3">
      <c r="J267" s="36"/>
      <c r="K267" s="2"/>
      <c r="L267" s="2"/>
      <c r="N267" s="73">
        <v>0.91</v>
      </c>
      <c r="O267" s="72">
        <f t="shared" si="277"/>
        <v>8.0571744895228961E-2</v>
      </c>
      <c r="P267" s="72">
        <f t="shared" si="278"/>
        <v>0.65615017312750668</v>
      </c>
      <c r="Q267" s="72">
        <f t="shared" si="274"/>
        <v>1.0083676330893081</v>
      </c>
      <c r="R267" s="72">
        <f t="shared" si="275"/>
        <v>3.2038704350160891</v>
      </c>
      <c r="S267" s="72">
        <f t="shared" si="279"/>
        <v>1599.5481096919416</v>
      </c>
      <c r="T267" s="72">
        <f t="shared" si="280"/>
        <v>444.68342185764374</v>
      </c>
      <c r="U267" s="72">
        <f t="shared" si="281"/>
        <v>0.7824691503899458</v>
      </c>
      <c r="V267" s="76">
        <f t="shared" si="276"/>
        <v>39.528735703266122</v>
      </c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71"/>
      <c r="CJ267" s="71"/>
      <c r="CK267" s="71"/>
      <c r="CL267" s="71"/>
      <c r="CM267" s="71"/>
      <c r="CN267" s="71"/>
      <c r="CO267" s="71"/>
      <c r="CP267" s="71"/>
      <c r="CQ267" s="71"/>
      <c r="CR267" s="71"/>
      <c r="CS267" s="71"/>
      <c r="CT267" s="71"/>
      <c r="CU267" s="71"/>
      <c r="CV267" s="71"/>
      <c r="CW267" s="71"/>
      <c r="CX267" s="71"/>
      <c r="CY267" s="71"/>
      <c r="CZ267" s="71"/>
      <c r="DA267" s="71"/>
      <c r="DB267" s="71"/>
      <c r="DC267" s="71"/>
      <c r="DD267" s="71"/>
      <c r="DE267" s="71"/>
      <c r="DF267" s="71"/>
      <c r="DG267" s="71"/>
      <c r="DH267" s="71"/>
      <c r="DI267" s="71"/>
      <c r="DJ267" s="71"/>
      <c r="DK267" s="71"/>
      <c r="DL267" s="71"/>
      <c r="DM267" s="71"/>
      <c r="DN267" s="71"/>
      <c r="DO267" s="71"/>
      <c r="DP267" s="71"/>
      <c r="DQ267" s="71"/>
      <c r="DR267" s="71"/>
      <c r="DS267" s="71"/>
      <c r="DT267" s="71"/>
      <c r="DU267" s="71"/>
      <c r="DV267" s="71"/>
      <c r="DW267" s="71"/>
      <c r="DX267" s="71"/>
      <c r="DY267" s="71"/>
      <c r="DZ267" s="71"/>
      <c r="EA267" s="71"/>
      <c r="EB267" s="71"/>
      <c r="EC267" s="71"/>
      <c r="ED267" s="71"/>
      <c r="EE267" s="71"/>
      <c r="EF267" s="71"/>
      <c r="EG267" s="71"/>
      <c r="EH267" s="71"/>
      <c r="EI267" s="71"/>
      <c r="EJ267" s="71"/>
      <c r="EK267" s="71"/>
      <c r="EL267" s="71"/>
      <c r="EM267" s="71"/>
      <c r="EN267" s="71"/>
    </row>
    <row r="268" spans="10:144" x14ac:dyDescent="0.3">
      <c r="J268" s="36"/>
      <c r="K268" s="2"/>
      <c r="L268" s="2"/>
      <c r="N268" s="73">
        <v>0.92</v>
      </c>
      <c r="O268" s="72">
        <f t="shared" si="277"/>
        <v>8.0571744895228961E-2</v>
      </c>
      <c r="P268" s="72">
        <f t="shared" si="278"/>
        <v>0.65615017312750668</v>
      </c>
      <c r="Q268" s="72">
        <f t="shared" si="274"/>
        <v>1.0065978805093601</v>
      </c>
      <c r="R268" s="72">
        <f t="shared" si="275"/>
        <v>3.265028657963255</v>
      </c>
      <c r="S268" s="72">
        <f t="shared" si="279"/>
        <v>1614.2873980225099</v>
      </c>
      <c r="T268" s="72">
        <f t="shared" si="280"/>
        <v>402.81948433870963</v>
      </c>
      <c r="U268" s="72">
        <f t="shared" si="281"/>
        <v>0.80029839377317957</v>
      </c>
      <c r="V268" s="76">
        <f t="shared" si="276"/>
        <v>39.004233917503157</v>
      </c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71"/>
      <c r="DL268" s="71"/>
      <c r="DM268" s="71"/>
      <c r="DN268" s="71"/>
      <c r="DO268" s="71"/>
      <c r="DP268" s="71"/>
      <c r="DQ268" s="71"/>
      <c r="DR268" s="71"/>
      <c r="DS268" s="71"/>
      <c r="DT268" s="71"/>
      <c r="DU268" s="71"/>
      <c r="DV268" s="71"/>
      <c r="DW268" s="71"/>
      <c r="DX268" s="71"/>
      <c r="DY268" s="71"/>
      <c r="DZ268" s="71"/>
      <c r="EA268" s="71"/>
      <c r="EB268" s="71"/>
      <c r="EC268" s="71"/>
      <c r="ED268" s="71"/>
      <c r="EE268" s="71"/>
      <c r="EF268" s="71"/>
      <c r="EG268" s="71"/>
      <c r="EH268" s="71"/>
      <c r="EI268" s="71"/>
      <c r="EJ268" s="71"/>
      <c r="EK268" s="71"/>
      <c r="EL268" s="71"/>
      <c r="EM268" s="71"/>
      <c r="EN268" s="71"/>
    </row>
    <row r="269" spans="10:144" x14ac:dyDescent="0.3">
      <c r="J269" s="36"/>
      <c r="K269" s="2"/>
      <c r="L269" s="2"/>
      <c r="N269" s="73">
        <v>0.93</v>
      </c>
      <c r="O269" s="72">
        <f t="shared" si="277"/>
        <v>8.0571744895228961E-2</v>
      </c>
      <c r="P269" s="72">
        <f t="shared" si="278"/>
        <v>0.65615017312750668</v>
      </c>
      <c r="Q269" s="72">
        <f t="shared" si="274"/>
        <v>1.0050420610964408</v>
      </c>
      <c r="R269" s="72">
        <f t="shared" si="275"/>
        <v>3.3279134242231381</v>
      </c>
      <c r="S269" s="72">
        <f t="shared" si="279"/>
        <v>1629.3118023188699</v>
      </c>
      <c r="T269" s="72">
        <f t="shared" si="280"/>
        <v>359.25559808637831</v>
      </c>
      <c r="U269" s="72">
        <f t="shared" si="281"/>
        <v>0.81933949132769346</v>
      </c>
      <c r="V269" s="76">
        <f t="shared" si="276"/>
        <v>38.45237390461579</v>
      </c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71"/>
      <c r="CJ269" s="71"/>
      <c r="CK269" s="71"/>
      <c r="CL269" s="71"/>
      <c r="CM269" s="71"/>
      <c r="CN269" s="71"/>
      <c r="CO269" s="71"/>
      <c r="CP269" s="71"/>
      <c r="CQ269" s="71"/>
      <c r="CR269" s="71"/>
      <c r="CS269" s="71"/>
      <c r="CT269" s="71"/>
      <c r="CU269" s="71"/>
      <c r="CV269" s="71"/>
      <c r="CW269" s="71"/>
      <c r="CX269" s="71"/>
      <c r="CY269" s="71"/>
      <c r="CZ269" s="71"/>
      <c r="DA269" s="71"/>
      <c r="DB269" s="71"/>
      <c r="DC269" s="71"/>
      <c r="DD269" s="71"/>
      <c r="DE269" s="71"/>
      <c r="DF269" s="71"/>
      <c r="DG269" s="71"/>
      <c r="DH269" s="71"/>
      <c r="DI269" s="71"/>
      <c r="DJ269" s="71"/>
      <c r="DK269" s="71"/>
      <c r="DL269" s="71"/>
      <c r="DM269" s="71"/>
      <c r="DN269" s="71"/>
      <c r="DO269" s="71"/>
      <c r="DP269" s="71"/>
      <c r="DQ269" s="71"/>
      <c r="DR269" s="71"/>
      <c r="DS269" s="71"/>
      <c r="DT269" s="71"/>
      <c r="DU269" s="71"/>
      <c r="DV269" s="71"/>
      <c r="DW269" s="71"/>
      <c r="DX269" s="71"/>
      <c r="DY269" s="71"/>
      <c r="DZ269" s="71"/>
      <c r="EA269" s="71"/>
      <c r="EB269" s="71"/>
      <c r="EC269" s="71"/>
      <c r="ED269" s="71"/>
      <c r="EE269" s="71"/>
      <c r="EF269" s="71"/>
      <c r="EG269" s="71"/>
      <c r="EH269" s="71"/>
      <c r="EI269" s="71"/>
      <c r="EJ269" s="71"/>
      <c r="EK269" s="71"/>
      <c r="EL269" s="71"/>
      <c r="EM269" s="71"/>
      <c r="EN269" s="71"/>
    </row>
    <row r="270" spans="10:144" x14ac:dyDescent="0.3">
      <c r="J270" s="36"/>
      <c r="K270" s="2"/>
      <c r="L270" s="2"/>
      <c r="N270" s="73">
        <v>0.94</v>
      </c>
      <c r="O270" s="72">
        <f t="shared" si="277"/>
        <v>8.0571744895228961E-2</v>
      </c>
      <c r="P270" s="72">
        <f t="shared" si="278"/>
        <v>0.65615017312750668</v>
      </c>
      <c r="Q270" s="72">
        <f t="shared" si="274"/>
        <v>1.0036981299043557</v>
      </c>
      <c r="R270" s="72">
        <f t="shared" si="275"/>
        <v>3.3925873476382793</v>
      </c>
      <c r="S270" s="72">
        <f t="shared" si="279"/>
        <v>1644.6291593806748</v>
      </c>
      <c r="T270" s="72">
        <f t="shared" si="280"/>
        <v>313.91767786247647</v>
      </c>
      <c r="U270" s="72">
        <f t="shared" si="281"/>
        <v>0.83971908565416453</v>
      </c>
      <c r="V270" s="76">
        <f t="shared" si="276"/>
        <v>37.871874637001902</v>
      </c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71"/>
      <c r="CJ270" s="71"/>
      <c r="CK270" s="71"/>
      <c r="CL270" s="71"/>
      <c r="CM270" s="71"/>
      <c r="CN270" s="71"/>
      <c r="CO270" s="71"/>
      <c r="CP270" s="71"/>
      <c r="CQ270" s="71"/>
      <c r="CR270" s="71"/>
      <c r="CS270" s="71"/>
      <c r="CT270" s="71"/>
      <c r="CU270" s="71"/>
      <c r="CV270" s="71"/>
      <c r="CW270" s="71"/>
      <c r="CX270" s="71"/>
      <c r="CY270" s="71"/>
      <c r="CZ270" s="71"/>
      <c r="DA270" s="71"/>
      <c r="DB270" s="71"/>
      <c r="DC270" s="71"/>
      <c r="DD270" s="71"/>
      <c r="DE270" s="71"/>
      <c r="DF270" s="71"/>
      <c r="DG270" s="71"/>
      <c r="DH270" s="71"/>
      <c r="DI270" s="71"/>
      <c r="DJ270" s="71"/>
      <c r="DK270" s="71"/>
      <c r="DL270" s="71"/>
      <c r="DM270" s="71"/>
      <c r="DN270" s="71"/>
      <c r="DO270" s="71"/>
      <c r="DP270" s="71"/>
      <c r="DQ270" s="71"/>
      <c r="DR270" s="71"/>
      <c r="DS270" s="71"/>
      <c r="DT270" s="71"/>
      <c r="DU270" s="71"/>
      <c r="DV270" s="71"/>
      <c r="DW270" s="71"/>
      <c r="DX270" s="71"/>
      <c r="DY270" s="71"/>
      <c r="DZ270" s="71"/>
      <c r="EA270" s="71"/>
      <c r="EB270" s="71"/>
      <c r="EC270" s="71"/>
      <c r="ED270" s="71"/>
      <c r="EE270" s="71"/>
      <c r="EF270" s="71"/>
      <c r="EG270" s="71"/>
      <c r="EH270" s="71"/>
      <c r="EI270" s="71"/>
      <c r="EJ270" s="71"/>
      <c r="EK270" s="71"/>
      <c r="EL270" s="71"/>
      <c r="EM270" s="71"/>
      <c r="EN270" s="71"/>
    </row>
    <row r="271" spans="10:144" x14ac:dyDescent="0.3">
      <c r="J271" s="36"/>
      <c r="K271" s="2"/>
      <c r="L271" s="2"/>
      <c r="N271" s="73">
        <v>0.95</v>
      </c>
      <c r="O271" s="72">
        <f t="shared" si="277"/>
        <v>8.0571744895228961E-2</v>
      </c>
      <c r="P271" s="72">
        <f t="shared" si="278"/>
        <v>0.65615017312750668</v>
      </c>
      <c r="Q271" s="72">
        <f t="shared" si="274"/>
        <v>1.0025642881983434</v>
      </c>
      <c r="R271" s="72">
        <f t="shared" si="275"/>
        <v>3.4591158054553888</v>
      </c>
      <c r="S271" s="72">
        <f t="shared" si="279"/>
        <v>1660.2475711473251</v>
      </c>
      <c r="T271" s="72">
        <f t="shared" si="280"/>
        <v>266.72798905282667</v>
      </c>
      <c r="U271" s="72">
        <f t="shared" si="281"/>
        <v>0.86158205918028252</v>
      </c>
      <c r="V271" s="76">
        <f t="shared" si="276"/>
        <v>37.261389647025588</v>
      </c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71"/>
      <c r="CJ271" s="71"/>
      <c r="CK271" s="71"/>
      <c r="CL271" s="71"/>
      <c r="CM271" s="71"/>
      <c r="CN271" s="71"/>
      <c r="CO271" s="71"/>
      <c r="CP271" s="71"/>
      <c r="CQ271" s="71"/>
      <c r="CR271" s="71"/>
      <c r="CS271" s="71"/>
      <c r="CT271" s="71"/>
      <c r="CU271" s="71"/>
      <c r="CV271" s="71"/>
      <c r="CW271" s="71"/>
      <c r="CX271" s="71"/>
      <c r="CY271" s="71"/>
      <c r="CZ271" s="71"/>
      <c r="DA271" s="71"/>
      <c r="DB271" s="71"/>
      <c r="DC271" s="71"/>
      <c r="DD271" s="71"/>
      <c r="DE271" s="71"/>
      <c r="DF271" s="71"/>
      <c r="DG271" s="71"/>
      <c r="DH271" s="71"/>
      <c r="DI271" s="71"/>
      <c r="DJ271" s="71"/>
      <c r="DK271" s="71"/>
      <c r="DL271" s="71"/>
      <c r="DM271" s="71"/>
      <c r="DN271" s="71"/>
      <c r="DO271" s="71"/>
      <c r="DP271" s="71"/>
      <c r="DQ271" s="71"/>
      <c r="DR271" s="71"/>
      <c r="DS271" s="71"/>
      <c r="DT271" s="71"/>
      <c r="DU271" s="71"/>
      <c r="DV271" s="71"/>
      <c r="DW271" s="71"/>
      <c r="DX271" s="71"/>
      <c r="DY271" s="71"/>
      <c r="DZ271" s="71"/>
      <c r="EA271" s="71"/>
      <c r="EB271" s="71"/>
      <c r="EC271" s="71"/>
      <c r="ED271" s="71"/>
      <c r="EE271" s="71"/>
      <c r="EF271" s="71"/>
      <c r="EG271" s="71"/>
      <c r="EH271" s="71"/>
      <c r="EI271" s="71"/>
      <c r="EJ271" s="71"/>
      <c r="EK271" s="71"/>
      <c r="EL271" s="71"/>
      <c r="EM271" s="71"/>
      <c r="EN271" s="71"/>
    </row>
    <row r="272" spans="10:144" x14ac:dyDescent="0.3">
      <c r="J272" s="36"/>
      <c r="K272" s="2"/>
      <c r="L272" s="2"/>
      <c r="N272" s="73">
        <v>0.96</v>
      </c>
      <c r="O272" s="72">
        <f t="shared" si="277"/>
        <v>8.0571744895228961E-2</v>
      </c>
      <c r="P272" s="72">
        <f t="shared" si="278"/>
        <v>0.65615017312750668</v>
      </c>
      <c r="Q272" s="72">
        <f t="shared" si="274"/>
        <v>1.0016389774423422</v>
      </c>
      <c r="R272" s="72">
        <f t="shared" si="275"/>
        <v>3.5275670809469615</v>
      </c>
      <c r="S272" s="72">
        <f t="shared" si="279"/>
        <v>1676.1754160953465</v>
      </c>
      <c r="T272" s="72">
        <f t="shared" si="280"/>
        <v>217.60494338259124</v>
      </c>
      <c r="U272" s="72">
        <f t="shared" si="281"/>
        <v>0.88509494129373123</v>
      </c>
      <c r="V272" s="76">
        <f t="shared" si="276"/>
        <v>36.619503297209526</v>
      </c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71"/>
      <c r="DL272" s="71"/>
      <c r="DM272" s="71"/>
      <c r="DN272" s="71"/>
      <c r="DO272" s="71"/>
      <c r="DP272" s="71"/>
      <c r="DQ272" s="71"/>
      <c r="DR272" s="71"/>
      <c r="DS272" s="71"/>
      <c r="DT272" s="71"/>
      <c r="DU272" s="71"/>
      <c r="DV272" s="71"/>
      <c r="DW272" s="71"/>
      <c r="DX272" s="71"/>
      <c r="DY272" s="71"/>
      <c r="DZ272" s="71"/>
      <c r="EA272" s="71"/>
      <c r="EB272" s="71"/>
      <c r="EC272" s="71"/>
      <c r="ED272" s="71"/>
      <c r="EE272" s="71"/>
      <c r="EF272" s="71"/>
      <c r="EG272" s="71"/>
      <c r="EH272" s="71"/>
      <c r="EI272" s="71"/>
      <c r="EJ272" s="71"/>
      <c r="EK272" s="71"/>
      <c r="EL272" s="71"/>
      <c r="EM272" s="71"/>
      <c r="EN272" s="71"/>
    </row>
    <row r="273" spans="10:144" x14ac:dyDescent="0.3">
      <c r="J273" s="36"/>
      <c r="K273" s="2"/>
      <c r="L273" s="2"/>
      <c r="N273" s="73">
        <v>0.97</v>
      </c>
      <c r="O273" s="72">
        <f t="shared" si="277"/>
        <v>8.0571744895228961E-2</v>
      </c>
      <c r="P273" s="72">
        <f t="shared" si="278"/>
        <v>0.65615017312750668</v>
      </c>
      <c r="Q273" s="72">
        <f t="shared" si="274"/>
        <v>1.0009208739723061</v>
      </c>
      <c r="R273" s="72">
        <f t="shared" si="275"/>
        <v>3.598012514474676</v>
      </c>
      <c r="S273" s="72">
        <f t="shared" si="279"/>
        <v>1692.4213611669184</v>
      </c>
      <c r="T273" s="72">
        <f t="shared" si="280"/>
        <v>166.46288182532692</v>
      </c>
      <c r="U273" s="72">
        <f t="shared" si="281"/>
        <v>0.91045010873976129</v>
      </c>
      <c r="V273" s="76">
        <f t="shared" si="276"/>
        <v>35.944726813066502</v>
      </c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71"/>
      <c r="DL273" s="71"/>
      <c r="DM273" s="71"/>
      <c r="DN273" s="71"/>
      <c r="DO273" s="71"/>
      <c r="DP273" s="71"/>
      <c r="DQ273" s="71"/>
      <c r="DR273" s="71"/>
      <c r="DS273" s="71"/>
      <c r="DT273" s="71"/>
      <c r="DU273" s="71"/>
      <c r="DV273" s="71"/>
      <c r="DW273" s="71"/>
      <c r="DX273" s="71"/>
      <c r="DY273" s="71"/>
      <c r="DZ273" s="71"/>
      <c r="EA273" s="71"/>
      <c r="EB273" s="71"/>
      <c r="EC273" s="71"/>
      <c r="ED273" s="71"/>
      <c r="EE273" s="71"/>
      <c r="EF273" s="71"/>
      <c r="EG273" s="71"/>
      <c r="EH273" s="71"/>
      <c r="EI273" s="71"/>
      <c r="EJ273" s="71"/>
      <c r="EK273" s="71"/>
      <c r="EL273" s="71"/>
      <c r="EM273" s="71"/>
      <c r="EN273" s="71"/>
    </row>
    <row r="274" spans="10:144" x14ac:dyDescent="0.3">
      <c r="J274" s="36"/>
      <c r="K274" s="2"/>
      <c r="L274" s="2"/>
      <c r="N274" s="73">
        <v>0.98</v>
      </c>
      <c r="O274" s="72">
        <f t="shared" si="277"/>
        <v>8.0571744895228961E-2</v>
      </c>
      <c r="P274" s="72">
        <f t="shared" si="278"/>
        <v>0.65615017312750668</v>
      </c>
      <c r="Q274" s="72">
        <f t="shared" si="274"/>
        <v>1.0004088843250654</v>
      </c>
      <c r="R274" s="72">
        <f t="shared" si="275"/>
        <v>3.6705266635557194</v>
      </c>
      <c r="S274" s="72">
        <f t="shared" si="279"/>
        <v>1708.9943742611492</v>
      </c>
      <c r="T274" s="72">
        <f t="shared" si="280"/>
        <v>113.21184381175811</v>
      </c>
      <c r="U274" s="72">
        <f t="shared" si="281"/>
        <v>0.93787100346332564</v>
      </c>
      <c r="V274" s="76">
        <f t="shared" si="276"/>
        <v>35.235494061894087</v>
      </c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1"/>
      <c r="DV274" s="71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</row>
    <row r="275" spans="10:144" x14ac:dyDescent="0.3">
      <c r="J275" s="36"/>
      <c r="K275" s="2"/>
      <c r="L275" s="2"/>
      <c r="N275" s="73">
        <v>0.99</v>
      </c>
      <c r="O275" s="72">
        <f t="shared" si="277"/>
        <v>8.0571744895228961E-2</v>
      </c>
      <c r="P275" s="72">
        <f t="shared" si="278"/>
        <v>0.65615017312750668</v>
      </c>
      <c r="Q275" s="72">
        <f t="shared" si="274"/>
        <v>1.0001021411957409</v>
      </c>
      <c r="R275" s="72">
        <f t="shared" si="275"/>
        <v>3.745187472534842</v>
      </c>
      <c r="S275" s="72">
        <f t="shared" si="279"/>
        <v>1725.9037373215133</v>
      </c>
      <c r="T275" s="72">
        <f t="shared" si="280"/>
        <v>57.757321775675372</v>
      </c>
      <c r="U275" s="72">
        <f t="shared" si="281"/>
        <v>0.9676186675259314</v>
      </c>
      <c r="V275" s="76">
        <f t="shared" si="276"/>
        <v>34.490157059565099</v>
      </c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1"/>
      <c r="DV275" s="71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</row>
    <row r="276" spans="10:144" x14ac:dyDescent="0.3">
      <c r="J276" s="36"/>
      <c r="K276" s="2"/>
      <c r="L276" s="2"/>
      <c r="N276" s="73">
        <v>1</v>
      </c>
      <c r="O276" s="72">
        <f t="shared" si="277"/>
        <v>8.0571744895228961E-2</v>
      </c>
      <c r="P276" s="72">
        <f t="shared" si="278"/>
        <v>0.65615017312750668</v>
      </c>
      <c r="Q276" s="72">
        <f t="shared" si="274"/>
        <v>1</v>
      </c>
      <c r="R276" s="72">
        <f t="shared" si="275"/>
        <v>3.822076452509708</v>
      </c>
      <c r="S276" s="72">
        <f t="shared" si="279"/>
        <v>1743.1590600548084</v>
      </c>
      <c r="T276" s="72">
        <f t="shared" si="280"/>
        <v>0</v>
      </c>
      <c r="U276" s="72">
        <f t="shared" si="281"/>
        <v>1</v>
      </c>
      <c r="V276" s="76">
        <f t="shared" si="276"/>
        <v>33.706981185946425</v>
      </c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71"/>
      <c r="DL276" s="71"/>
      <c r="DM276" s="71"/>
      <c r="DN276" s="71"/>
      <c r="DO276" s="71"/>
      <c r="DP276" s="71"/>
      <c r="DQ276" s="71"/>
      <c r="DR276" s="71"/>
      <c r="DS276" s="71"/>
      <c r="DT276" s="71"/>
      <c r="DU276" s="71"/>
      <c r="DV276" s="71"/>
      <c r="DW276" s="71"/>
      <c r="DX276" s="71"/>
      <c r="DY276" s="71"/>
      <c r="DZ276" s="71"/>
      <c r="EA276" s="71"/>
      <c r="EB276" s="71"/>
      <c r="EC276" s="71"/>
      <c r="ED276" s="71"/>
      <c r="EE276" s="71"/>
      <c r="EF276" s="71"/>
      <c r="EG276" s="71"/>
      <c r="EH276" s="71"/>
      <c r="EI276" s="71"/>
      <c r="EJ276" s="71"/>
      <c r="EK276" s="71"/>
      <c r="EL276" s="71"/>
      <c r="EM276" s="71"/>
      <c r="EN276" s="71"/>
    </row>
    <row r="277" spans="10:144" x14ac:dyDescent="0.3">
      <c r="K277" s="2"/>
      <c r="L277" s="2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</row>
    <row r="278" spans="10:144" x14ac:dyDescent="0.3"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</row>
    <row r="279" spans="10:144" x14ac:dyDescent="0.3"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</row>
    <row r="280" spans="10:144" x14ac:dyDescent="0.3"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</row>
    <row r="281" spans="10:144" x14ac:dyDescent="0.3"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</row>
    <row r="282" spans="10:144" x14ac:dyDescent="0.3"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</row>
    <row r="283" spans="10:144" x14ac:dyDescent="0.3"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</row>
    <row r="284" spans="10:144" x14ac:dyDescent="0.3"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</row>
    <row r="285" spans="10:144" x14ac:dyDescent="0.3"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</row>
    <row r="286" spans="10:144" x14ac:dyDescent="0.3"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</row>
    <row r="287" spans="10:144" x14ac:dyDescent="0.3"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71"/>
      <c r="DL287" s="71"/>
      <c r="DM287" s="71"/>
      <c r="DN287" s="71"/>
      <c r="DO287" s="71"/>
      <c r="DP287" s="71"/>
      <c r="DQ287" s="71"/>
      <c r="DR287" s="71"/>
      <c r="DS287" s="71"/>
      <c r="DT287" s="71"/>
      <c r="DU287" s="71"/>
      <c r="DV287" s="71"/>
      <c r="DW287" s="71"/>
      <c r="DX287" s="71"/>
      <c r="DY287" s="71"/>
      <c r="DZ287" s="71"/>
      <c r="EA287" s="71"/>
      <c r="EB287" s="71"/>
      <c r="EC287" s="71"/>
      <c r="ED287" s="71"/>
      <c r="EE287" s="71"/>
      <c r="EF287" s="71"/>
      <c r="EG287" s="71"/>
      <c r="EH287" s="71"/>
      <c r="EI287" s="71"/>
      <c r="EJ287" s="71"/>
      <c r="EK287" s="71"/>
      <c r="EL287" s="71"/>
      <c r="EM287" s="71"/>
      <c r="EN287" s="71"/>
    </row>
    <row r="288" spans="10:144" x14ac:dyDescent="0.3"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  <c r="EE288" s="71"/>
      <c r="EF288" s="71"/>
      <c r="EG288" s="71"/>
      <c r="EH288" s="71"/>
      <c r="EI288" s="71"/>
      <c r="EJ288" s="71"/>
      <c r="EK288" s="71"/>
      <c r="EL288" s="71"/>
      <c r="EM288" s="71"/>
      <c r="EN288" s="71"/>
    </row>
    <row r="289" spans="14:144" x14ac:dyDescent="0.3"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E289" s="71"/>
      <c r="DF289" s="71"/>
      <c r="DG289" s="71"/>
      <c r="DH289" s="71"/>
      <c r="DI289" s="71"/>
      <c r="DJ289" s="71"/>
      <c r="DK289" s="71"/>
      <c r="DL289" s="71"/>
      <c r="DM289" s="71"/>
      <c r="DN289" s="71"/>
      <c r="DO289" s="71"/>
      <c r="DP289" s="71"/>
      <c r="DQ289" s="71"/>
      <c r="DR289" s="71"/>
      <c r="DS289" s="71"/>
      <c r="DT289" s="71"/>
      <c r="DU289" s="71"/>
      <c r="DV289" s="71"/>
      <c r="DW289" s="71"/>
      <c r="DX289" s="71"/>
      <c r="DY289" s="71"/>
      <c r="DZ289" s="71"/>
      <c r="EA289" s="71"/>
      <c r="EB289" s="71"/>
      <c r="EC289" s="71"/>
      <c r="ED289" s="71"/>
      <c r="EE289" s="71"/>
      <c r="EF289" s="71"/>
      <c r="EG289" s="71"/>
      <c r="EH289" s="71"/>
      <c r="EI289" s="71"/>
      <c r="EJ289" s="71"/>
      <c r="EK289" s="71"/>
      <c r="EL289" s="71"/>
      <c r="EM289" s="71"/>
      <c r="EN289" s="71"/>
    </row>
    <row r="290" spans="14:144" x14ac:dyDescent="0.3"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  <c r="BV290" s="71"/>
      <c r="BW290" s="71"/>
      <c r="BX290" s="71"/>
      <c r="BY290" s="71"/>
      <c r="BZ290" s="71"/>
      <c r="CA290" s="71"/>
      <c r="CB290" s="71"/>
      <c r="CC290" s="71"/>
      <c r="CD290" s="71"/>
      <c r="CE290" s="71"/>
      <c r="CF290" s="71"/>
      <c r="CG290" s="71"/>
      <c r="CH290" s="71"/>
      <c r="CI290" s="71"/>
      <c r="CJ290" s="71"/>
      <c r="CK290" s="71"/>
      <c r="CL290" s="71"/>
      <c r="CM290" s="71"/>
      <c r="CN290" s="71"/>
      <c r="CO290" s="71"/>
      <c r="CP290" s="71"/>
      <c r="CQ290" s="71"/>
      <c r="CR290" s="71"/>
      <c r="CS290" s="71"/>
      <c r="CT290" s="71"/>
      <c r="CU290" s="71"/>
      <c r="CV290" s="71"/>
      <c r="CW290" s="71"/>
      <c r="CX290" s="71"/>
      <c r="CY290" s="71"/>
      <c r="CZ290" s="71"/>
      <c r="DA290" s="71"/>
      <c r="DB290" s="71"/>
      <c r="DC290" s="71"/>
      <c r="DD290" s="71"/>
      <c r="DE290" s="71"/>
      <c r="DF290" s="71"/>
      <c r="DG290" s="71"/>
      <c r="DH290" s="71"/>
      <c r="DI290" s="71"/>
      <c r="DJ290" s="71"/>
      <c r="DK290" s="71"/>
      <c r="DL290" s="71"/>
      <c r="DM290" s="71"/>
      <c r="DN290" s="71"/>
      <c r="DO290" s="71"/>
      <c r="DP290" s="71"/>
      <c r="DQ290" s="71"/>
      <c r="DR290" s="71"/>
      <c r="DS290" s="71"/>
      <c r="DT290" s="71"/>
      <c r="DU290" s="71"/>
      <c r="DV290" s="71"/>
      <c r="DW290" s="71"/>
      <c r="DX290" s="71"/>
      <c r="DY290" s="71"/>
      <c r="DZ290" s="71"/>
      <c r="EA290" s="71"/>
      <c r="EB290" s="71"/>
      <c r="EC290" s="71"/>
      <c r="ED290" s="71"/>
      <c r="EE290" s="71"/>
      <c r="EF290" s="71"/>
      <c r="EG290" s="71"/>
      <c r="EH290" s="71"/>
      <c r="EI290" s="71"/>
      <c r="EJ290" s="71"/>
      <c r="EK290" s="71"/>
      <c r="EL290" s="71"/>
      <c r="EM290" s="71"/>
      <c r="EN290" s="71"/>
    </row>
  </sheetData>
  <sheetProtection password="870E" sheet="1" objects="1" scenarios="1" selectLockedCells="1"/>
  <mergeCells count="3">
    <mergeCell ref="B2:H2"/>
    <mergeCell ref="N1:Q1"/>
    <mergeCell ref="R1:U1"/>
  </mergeCells>
  <hyperlinks>
    <hyperlink ref="B3" r:id="rId1"/>
  </hyperlinks>
  <pageMargins left="0.7" right="0.7" top="0.75" bottom="0.75" header="0.3" footer="0.3"/>
  <pageSetup paperSize="9" scale="92" orientation="portrait" horizontalDpi="4294967293" verticalDpi="4294967293" r:id="rId2"/>
  <colBreaks count="1" manualBreakCount="1">
    <brk id="11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86"/>
  <sheetViews>
    <sheetView showGridLines="0" topLeftCell="A19" zoomScale="85" zoomScaleNormal="85" zoomScaleSheetLayoutView="100" workbookViewId="0">
      <selection activeCell="G8" sqref="G8"/>
    </sheetView>
  </sheetViews>
  <sheetFormatPr defaultRowHeight="14.4" x14ac:dyDescent="0.3"/>
  <cols>
    <col min="1" max="1" width="2.6640625" style="12" customWidth="1"/>
    <col min="5" max="5" width="9.88671875" bestFit="1" customWidth="1"/>
    <col min="13" max="13" width="30" bestFit="1" customWidth="1"/>
    <col min="14" max="21" width="9.109375" customWidth="1"/>
    <col min="27" max="75" width="9.109375" customWidth="1"/>
    <col min="76" max="76" width="9.6640625" customWidth="1"/>
    <col min="77" max="99" width="9.109375" customWidth="1"/>
    <col min="146" max="146" width="10" bestFit="1" customWidth="1"/>
    <col min="151" max="151" width="9.6640625" bestFit="1" customWidth="1"/>
  </cols>
  <sheetData>
    <row r="1" spans="1:27" x14ac:dyDescent="0.3">
      <c r="A1" s="1"/>
      <c r="B1" s="2"/>
      <c r="C1" s="2"/>
      <c r="D1" s="2"/>
      <c r="E1" s="2"/>
      <c r="F1" s="2"/>
      <c r="G1" s="2"/>
      <c r="H1" s="2"/>
      <c r="L1" s="59"/>
      <c r="M1" s="59"/>
      <c r="N1" s="80" t="s">
        <v>39</v>
      </c>
      <c r="O1" s="80"/>
      <c r="P1" s="80"/>
      <c r="Q1" s="80"/>
      <c r="R1" s="80" t="s">
        <v>40</v>
      </c>
      <c r="S1" s="80"/>
      <c r="T1" s="80"/>
      <c r="U1" s="80"/>
      <c r="V1" s="59"/>
      <c r="W1" s="59"/>
      <c r="X1" s="62"/>
    </row>
    <row r="2" spans="1:27" ht="18" x14ac:dyDescent="0.3">
      <c r="A2" s="3"/>
      <c r="B2" s="79" t="s">
        <v>13</v>
      </c>
      <c r="C2" s="79"/>
      <c r="D2" s="79"/>
      <c r="E2" s="79"/>
      <c r="F2" s="79"/>
      <c r="G2" s="79"/>
      <c r="H2" s="79"/>
      <c r="L2" s="59"/>
      <c r="M2" s="59" t="s">
        <v>14</v>
      </c>
      <c r="N2" s="60" t="s">
        <v>9</v>
      </c>
      <c r="O2" s="60" t="s">
        <v>7</v>
      </c>
      <c r="P2" s="60" t="s">
        <v>8</v>
      </c>
      <c r="Q2" s="60" t="s">
        <v>41</v>
      </c>
      <c r="R2" s="60" t="s">
        <v>9</v>
      </c>
      <c r="S2" s="60" t="s">
        <v>7</v>
      </c>
      <c r="T2" s="60" t="s">
        <v>8</v>
      </c>
      <c r="U2" s="60" t="s">
        <v>41</v>
      </c>
      <c r="V2" s="59" t="s">
        <v>15</v>
      </c>
      <c r="W2" s="59" t="s">
        <v>16</v>
      </c>
      <c r="X2" s="62"/>
    </row>
    <row r="3" spans="1:27" ht="15" customHeight="1" x14ac:dyDescent="0.3">
      <c r="A3" s="5"/>
      <c r="B3" s="6" t="s">
        <v>0</v>
      </c>
      <c r="C3" s="7"/>
      <c r="D3" s="7"/>
      <c r="E3" s="7"/>
      <c r="G3" s="8" t="s">
        <v>2</v>
      </c>
      <c r="H3" s="23">
        <v>41861</v>
      </c>
      <c r="I3" s="24"/>
      <c r="L3" s="60">
        <v>1</v>
      </c>
      <c r="M3" s="61" t="s">
        <v>17</v>
      </c>
      <c r="N3" s="61">
        <v>17.543900000000001</v>
      </c>
      <c r="O3" s="61">
        <v>3166.38</v>
      </c>
      <c r="P3" s="61">
        <v>-80.150000000000006</v>
      </c>
      <c r="Q3" s="61">
        <v>218.5</v>
      </c>
      <c r="R3" s="61">
        <v>18.303599999999999</v>
      </c>
      <c r="S3" s="61">
        <v>3816.44</v>
      </c>
      <c r="T3" s="61">
        <v>-46.13</v>
      </c>
      <c r="U3" s="61">
        <v>56</v>
      </c>
      <c r="V3" s="61">
        <v>906.52560000000005</v>
      </c>
      <c r="W3" s="61">
        <v>1396.6397999999999</v>
      </c>
      <c r="X3" s="63" t="b">
        <f>IF(AND(ISNUMBER(N3),ISNUMBER(O3),ISNUMBER(P3),ISNUMBER(R3),ISNUMBER(S3),ISNUMBER(T3)),TRUE,FALSE)</f>
        <v>1</v>
      </c>
    </row>
    <row r="4" spans="1:27" ht="15" customHeight="1" x14ac:dyDescent="0.3">
      <c r="A4" s="5"/>
      <c r="B4" s="9" t="s">
        <v>1</v>
      </c>
      <c r="C4" s="7"/>
      <c r="D4" s="7"/>
      <c r="E4" s="7"/>
      <c r="G4" s="8" t="s">
        <v>4</v>
      </c>
      <c r="H4" s="21" t="s">
        <v>5</v>
      </c>
      <c r="I4" s="22"/>
      <c r="L4" s="57">
        <v>2</v>
      </c>
      <c r="M4" s="58" t="s">
        <v>18</v>
      </c>
      <c r="N4" s="58">
        <v>16.651299999999999</v>
      </c>
      <c r="O4" s="58">
        <v>2940.46</v>
      </c>
      <c r="P4" s="58">
        <v>-35.93</v>
      </c>
      <c r="Q4" s="58">
        <v>209</v>
      </c>
      <c r="R4" s="58">
        <v>15.9732</v>
      </c>
      <c r="S4" s="58">
        <v>2696.79</v>
      </c>
      <c r="T4" s="58">
        <v>-46.16</v>
      </c>
      <c r="U4" s="58">
        <v>239</v>
      </c>
      <c r="V4" s="58">
        <v>116.11709999999999</v>
      </c>
      <c r="W4" s="58">
        <v>-506.8519</v>
      </c>
      <c r="X4" s="64" t="b">
        <f t="shared" ref="X4:X52" si="0">IF(AND(ISNUMBER(N4),ISNUMBER(O4),ISNUMBER(P4),ISNUMBER(R4),ISNUMBER(S4),ISNUMBER(T4)),TRUE,FALSE)</f>
        <v>1</v>
      </c>
      <c r="AA4" s="19"/>
    </row>
    <row r="5" spans="1:27" ht="15" customHeight="1" x14ac:dyDescent="0.3">
      <c r="A5" s="5"/>
      <c r="B5" s="7"/>
      <c r="C5" s="7"/>
      <c r="D5" s="7"/>
      <c r="E5" s="7"/>
      <c r="L5" s="26">
        <v>3</v>
      </c>
      <c r="M5" s="25" t="s">
        <v>19</v>
      </c>
      <c r="N5" s="25">
        <v>16.651299999999999</v>
      </c>
      <c r="O5" s="25">
        <v>2940.46</v>
      </c>
      <c r="P5" s="25">
        <v>-35.93</v>
      </c>
      <c r="Q5" s="25">
        <v>209</v>
      </c>
      <c r="R5" s="25">
        <v>18.587499999999999</v>
      </c>
      <c r="S5" s="25">
        <v>3626.55</v>
      </c>
      <c r="T5" s="25">
        <v>-34.29</v>
      </c>
      <c r="U5" s="25">
        <v>118</v>
      </c>
      <c r="V5" s="25">
        <v>-114.40470000000001</v>
      </c>
      <c r="W5" s="25">
        <v>545.29420000000005</v>
      </c>
      <c r="X5" s="64" t="b">
        <f t="shared" si="0"/>
        <v>1</v>
      </c>
    </row>
    <row r="6" spans="1:27" ht="15" customHeight="1" x14ac:dyDescent="0.3">
      <c r="A6" s="5"/>
      <c r="B6" s="10" t="s">
        <v>3</v>
      </c>
      <c r="C6" s="11"/>
      <c r="D6" s="4"/>
      <c r="E6" s="4"/>
      <c r="L6" s="26">
        <v>4</v>
      </c>
      <c r="M6" s="25" t="s">
        <v>20</v>
      </c>
      <c r="N6" s="25">
        <v>16.651299999999999</v>
      </c>
      <c r="O6" s="25">
        <v>2940.46</v>
      </c>
      <c r="P6" s="25">
        <v>-35.93</v>
      </c>
      <c r="Q6" s="25">
        <v>209</v>
      </c>
      <c r="R6" s="25">
        <v>18.303599999999999</v>
      </c>
      <c r="S6" s="25">
        <v>3816.44</v>
      </c>
      <c r="T6" s="25">
        <v>-46.13</v>
      </c>
      <c r="U6" s="25">
        <v>56</v>
      </c>
      <c r="V6" s="25">
        <v>344.33460000000002</v>
      </c>
      <c r="W6" s="25">
        <v>1482.2132999999999</v>
      </c>
      <c r="X6" s="64" t="b">
        <f t="shared" si="0"/>
        <v>1</v>
      </c>
    </row>
    <row r="7" spans="1:27" x14ac:dyDescent="0.3">
      <c r="L7" s="26">
        <v>5</v>
      </c>
      <c r="M7" s="25" t="s">
        <v>21</v>
      </c>
      <c r="N7" s="25">
        <v>16.651299999999999</v>
      </c>
      <c r="O7" s="25">
        <v>2940.46</v>
      </c>
      <c r="P7" s="25">
        <v>-35.93</v>
      </c>
      <c r="Q7" s="25">
        <v>209</v>
      </c>
      <c r="R7" s="25">
        <v>16.0137</v>
      </c>
      <c r="S7" s="25">
        <v>3096.52</v>
      </c>
      <c r="T7" s="25">
        <v>-53.67</v>
      </c>
      <c r="U7" s="25">
        <v>316</v>
      </c>
      <c r="V7" s="25">
        <v>809.1</v>
      </c>
      <c r="W7" s="25">
        <v>-345.07</v>
      </c>
      <c r="X7" s="64" t="b">
        <f t="shared" si="0"/>
        <v>1</v>
      </c>
    </row>
    <row r="8" spans="1:27" x14ac:dyDescent="0.3">
      <c r="B8" s="13" t="s">
        <v>60</v>
      </c>
      <c r="C8" s="15"/>
      <c r="D8" s="15"/>
      <c r="E8" s="15"/>
      <c r="F8" s="19"/>
      <c r="G8" s="28">
        <v>1</v>
      </c>
      <c r="I8" s="35"/>
      <c r="L8" s="26">
        <v>6</v>
      </c>
      <c r="M8" s="25" t="s">
        <v>45</v>
      </c>
      <c r="N8" s="25">
        <v>16.651299999999999</v>
      </c>
      <c r="O8" s="25">
        <v>2940.46</v>
      </c>
      <c r="P8" s="25">
        <v>-35.93</v>
      </c>
      <c r="Q8" s="25">
        <v>209</v>
      </c>
      <c r="R8" s="25">
        <v>18.692900000000002</v>
      </c>
      <c r="S8" s="25">
        <v>3640.2</v>
      </c>
      <c r="T8" s="25">
        <v>-53.54</v>
      </c>
      <c r="U8" s="25">
        <v>220</v>
      </c>
      <c r="V8" s="25">
        <v>548.02800000000002</v>
      </c>
      <c r="W8" s="25">
        <v>113.562</v>
      </c>
      <c r="X8" s="64" t="b">
        <f t="shared" si="0"/>
        <v>1</v>
      </c>
    </row>
    <row r="9" spans="1:27" x14ac:dyDescent="0.3">
      <c r="B9" t="s">
        <v>57</v>
      </c>
      <c r="F9" s="32" t="str">
        <f>IF(N55,VLOOKUP($G$8,$L$3:$W$52,2),N56)</f>
        <v>1-Propanol + Water</v>
      </c>
      <c r="L9" s="26">
        <v>7</v>
      </c>
      <c r="M9" s="25" t="s">
        <v>22</v>
      </c>
      <c r="N9" s="25">
        <v>16.651299999999999</v>
      </c>
      <c r="O9" s="25">
        <v>2940.46</v>
      </c>
      <c r="P9" s="25">
        <v>-35.93</v>
      </c>
      <c r="Q9" s="25">
        <v>209</v>
      </c>
      <c r="R9" s="25">
        <v>15.836600000000001</v>
      </c>
      <c r="S9" s="25">
        <v>2697.55</v>
      </c>
      <c r="T9" s="25">
        <v>-48.78</v>
      </c>
      <c r="U9" s="25">
        <v>370</v>
      </c>
      <c r="V9" s="25">
        <v>956.23</v>
      </c>
      <c r="W9" s="25">
        <v>374.78</v>
      </c>
      <c r="X9" s="64" t="b">
        <f t="shared" si="0"/>
        <v>1</v>
      </c>
    </row>
    <row r="10" spans="1:27" x14ac:dyDescent="0.3">
      <c r="B10" s="29" t="s">
        <v>56</v>
      </c>
      <c r="F10">
        <v>1</v>
      </c>
      <c r="G10">
        <v>2</v>
      </c>
      <c r="L10" s="26">
        <v>8</v>
      </c>
      <c r="M10" s="25" t="s">
        <v>23</v>
      </c>
      <c r="N10" s="25">
        <v>16.287400000000002</v>
      </c>
      <c r="O10" s="25">
        <v>2945.47</v>
      </c>
      <c r="P10" s="25">
        <v>-49.15</v>
      </c>
      <c r="Q10" s="25">
        <v>173</v>
      </c>
      <c r="R10" s="25">
        <v>18.303599999999999</v>
      </c>
      <c r="S10" s="25">
        <v>3816.44</v>
      </c>
      <c r="T10" s="25">
        <v>-46.13</v>
      </c>
      <c r="U10" s="25">
        <v>56</v>
      </c>
      <c r="V10" s="25">
        <v>328.86</v>
      </c>
      <c r="W10" s="25">
        <v>1689.3</v>
      </c>
      <c r="X10" s="64" t="b">
        <f t="shared" si="0"/>
        <v>1</v>
      </c>
    </row>
    <row r="11" spans="1:27" x14ac:dyDescent="0.3">
      <c r="B11" t="s">
        <v>9</v>
      </c>
      <c r="F11" s="30">
        <f>IF(N55,VLOOKUP($G$8,$L$3:$W$52,3),"")</f>
        <v>17.543900000000001</v>
      </c>
      <c r="G11" s="30">
        <f>IF(N55,VLOOKUP($G$8,$L$3:$W$52,7),"")</f>
        <v>18.303599999999999</v>
      </c>
      <c r="L11" s="26">
        <v>9</v>
      </c>
      <c r="M11" s="25" t="s">
        <v>24</v>
      </c>
      <c r="N11" s="25">
        <v>15.9008</v>
      </c>
      <c r="O11" s="25">
        <v>2788.51</v>
      </c>
      <c r="P11" s="25">
        <v>-52.36</v>
      </c>
      <c r="Q11" s="25">
        <v>259</v>
      </c>
      <c r="R11" s="25">
        <v>16.0137</v>
      </c>
      <c r="S11" s="25">
        <v>3096.52</v>
      </c>
      <c r="T11" s="25">
        <v>-53.67</v>
      </c>
      <c r="U11" s="25">
        <v>316</v>
      </c>
      <c r="V11" s="25">
        <v>794.40700000000004</v>
      </c>
      <c r="W11" s="25">
        <v>-550.89</v>
      </c>
      <c r="X11" s="64" t="b">
        <f t="shared" si="0"/>
        <v>1</v>
      </c>
    </row>
    <row r="12" spans="1:27" x14ac:dyDescent="0.3">
      <c r="B12" t="s">
        <v>7</v>
      </c>
      <c r="F12" s="30">
        <f>IF(N55,VLOOKUP($G$8,$L$3:$W$52,4),"")</f>
        <v>3166.38</v>
      </c>
      <c r="G12" s="30">
        <f>IF(N55,VLOOKUP($G$8,$L$3:$W$52,8),"")</f>
        <v>3816.44</v>
      </c>
      <c r="L12" s="26">
        <v>10</v>
      </c>
      <c r="M12" s="25" t="s">
        <v>43</v>
      </c>
      <c r="N12" s="25">
        <v>15.8742</v>
      </c>
      <c r="O12" s="25">
        <v>2808.19</v>
      </c>
      <c r="P12" s="25">
        <v>-45.99</v>
      </c>
      <c r="Q12" s="25">
        <v>276</v>
      </c>
      <c r="R12" s="25">
        <v>15.9008</v>
      </c>
      <c r="S12" s="25">
        <v>2788.51</v>
      </c>
      <c r="T12" s="25">
        <v>-52.36</v>
      </c>
      <c r="U12" s="25">
        <v>259</v>
      </c>
      <c r="V12" s="25">
        <v>7.0458999999999996</v>
      </c>
      <c r="W12" s="25">
        <v>59.6233</v>
      </c>
      <c r="X12" s="64" t="b">
        <f t="shared" si="0"/>
        <v>1</v>
      </c>
    </row>
    <row r="13" spans="1:27" x14ac:dyDescent="0.3">
      <c r="B13" t="s">
        <v>8</v>
      </c>
      <c r="F13" s="30">
        <f>IF(N55,VLOOKUP($G$8,$L$3:$W$52,5),"")</f>
        <v>-80.150000000000006</v>
      </c>
      <c r="G13" s="30">
        <f>IF(N55,VLOOKUP($G$8,$L$3:$W$52,9),"")</f>
        <v>-46.13</v>
      </c>
      <c r="L13" s="26">
        <v>11</v>
      </c>
      <c r="M13" s="25" t="s">
        <v>25</v>
      </c>
      <c r="N13" s="25">
        <v>15.9732</v>
      </c>
      <c r="O13" s="25">
        <v>2696.79</v>
      </c>
      <c r="P13" s="25">
        <v>-46.16</v>
      </c>
      <c r="Q13" s="25">
        <v>239</v>
      </c>
      <c r="R13" s="25">
        <v>18.587499999999999</v>
      </c>
      <c r="S13" s="25">
        <v>3626.55</v>
      </c>
      <c r="T13" s="25">
        <v>-34.29</v>
      </c>
      <c r="U13" s="25">
        <v>118</v>
      </c>
      <c r="V13" s="25">
        <v>-361.7944</v>
      </c>
      <c r="W13" s="25">
        <v>1694.0241000000001</v>
      </c>
      <c r="X13" s="64" t="b">
        <f t="shared" si="0"/>
        <v>1</v>
      </c>
    </row>
    <row r="14" spans="1:27" ht="16.2" x14ac:dyDescent="0.3">
      <c r="B14" t="s">
        <v>62</v>
      </c>
      <c r="E14" t="s">
        <v>58</v>
      </c>
      <c r="F14" s="31">
        <f>IF(N55,VLOOKUP($G$8,$L$3:$W$52,6),"")</f>
        <v>218.5</v>
      </c>
      <c r="G14" s="31">
        <f>IF(N55,VLOOKUP($G$8,$L$3:$W$52,10),"")</f>
        <v>56</v>
      </c>
      <c r="L14" s="26">
        <v>12</v>
      </c>
      <c r="M14" s="25" t="s">
        <v>26</v>
      </c>
      <c r="N14" s="25">
        <v>16.302900000000001</v>
      </c>
      <c r="O14" s="25">
        <v>2622.44</v>
      </c>
      <c r="P14" s="25">
        <v>-41.7</v>
      </c>
      <c r="Q14" s="25">
        <v>193</v>
      </c>
      <c r="R14" s="25">
        <v>18.587499999999999</v>
      </c>
      <c r="S14" s="25">
        <v>3626.55</v>
      </c>
      <c r="T14" s="25">
        <v>-34.29</v>
      </c>
      <c r="U14" s="25">
        <v>118</v>
      </c>
      <c r="V14" s="25">
        <v>-243.98699999999999</v>
      </c>
      <c r="W14" s="25">
        <v>1902.66</v>
      </c>
      <c r="X14" s="64" t="b">
        <f t="shared" si="0"/>
        <v>1</v>
      </c>
    </row>
    <row r="15" spans="1:27" x14ac:dyDescent="0.3">
      <c r="B15" t="s">
        <v>61</v>
      </c>
      <c r="E15" t="s">
        <v>59</v>
      </c>
      <c r="F15" s="30">
        <f>IF(N55,VLOOKUP($G$8,$L$3:$W$52,11),"")</f>
        <v>906.52560000000005</v>
      </c>
      <c r="G15" s="30">
        <f>IF(N55,VLOOKUP($G$8,$L$3:$W$52,12),"")</f>
        <v>1396.6397999999999</v>
      </c>
      <c r="L15" s="26">
        <v>13</v>
      </c>
      <c r="M15" s="25" t="s">
        <v>46</v>
      </c>
      <c r="N15" s="25">
        <v>16.302900000000001</v>
      </c>
      <c r="O15" s="25">
        <v>2622.44</v>
      </c>
      <c r="P15" s="25">
        <v>-41.7</v>
      </c>
      <c r="Q15" s="25">
        <v>193</v>
      </c>
      <c r="R15" s="25">
        <v>16.151599999999998</v>
      </c>
      <c r="S15" s="25">
        <v>2790.5</v>
      </c>
      <c r="T15" s="25">
        <v>-57.15</v>
      </c>
      <c r="U15" s="25">
        <v>286</v>
      </c>
      <c r="V15" s="25">
        <v>-174.54900000000001</v>
      </c>
      <c r="W15" s="25">
        <v>-212.107</v>
      </c>
      <c r="X15" s="64" t="b">
        <f t="shared" si="0"/>
        <v>1</v>
      </c>
    </row>
    <row r="16" spans="1:27" x14ac:dyDescent="0.3">
      <c r="B16" s="50" t="str">
        <f>Q62</f>
        <v/>
      </c>
      <c r="L16" s="26">
        <v>14</v>
      </c>
      <c r="M16" s="25" t="s">
        <v>27</v>
      </c>
      <c r="N16" s="25">
        <v>18.911899999999999</v>
      </c>
      <c r="O16" s="25">
        <v>3803.98</v>
      </c>
      <c r="P16" s="25">
        <v>-41.68</v>
      </c>
      <c r="Q16" s="25">
        <v>167</v>
      </c>
      <c r="R16" s="25">
        <v>15.9008</v>
      </c>
      <c r="S16" s="25">
        <v>2788.51</v>
      </c>
      <c r="T16" s="25">
        <v>-52.36</v>
      </c>
      <c r="U16" s="25">
        <v>259</v>
      </c>
      <c r="V16" s="25">
        <v>1264.4318000000001</v>
      </c>
      <c r="W16" s="25">
        <v>266.61180000000002</v>
      </c>
      <c r="X16" s="64" t="b">
        <f t="shared" si="0"/>
        <v>1</v>
      </c>
    </row>
    <row r="17" spans="2:24" x14ac:dyDescent="0.3">
      <c r="B17" s="13" t="s">
        <v>63</v>
      </c>
      <c r="C17" s="15"/>
      <c r="D17" s="15"/>
      <c r="E17" s="15"/>
      <c r="G17" s="13" t="s">
        <v>64</v>
      </c>
      <c r="H17" s="15"/>
      <c r="I17" s="15"/>
      <c r="J17" s="15"/>
      <c r="L17" s="26">
        <v>15</v>
      </c>
      <c r="M17" s="25" t="s">
        <v>28</v>
      </c>
      <c r="N17" s="25">
        <v>18.911899999999999</v>
      </c>
      <c r="O17" s="25">
        <v>3803.98</v>
      </c>
      <c r="P17" s="25">
        <v>-41.68</v>
      </c>
      <c r="Q17" s="25">
        <v>167</v>
      </c>
      <c r="R17" s="25">
        <v>18.303599999999999</v>
      </c>
      <c r="S17" s="25">
        <v>3816.44</v>
      </c>
      <c r="T17" s="25">
        <v>-46.13</v>
      </c>
      <c r="U17" s="25">
        <v>56</v>
      </c>
      <c r="V17" s="25">
        <v>325.07569999999998</v>
      </c>
      <c r="W17" s="25">
        <v>953.27919999999995</v>
      </c>
      <c r="X17" s="64" t="b">
        <f t="shared" si="0"/>
        <v>1</v>
      </c>
    </row>
    <row r="18" spans="2:24" x14ac:dyDescent="0.3">
      <c r="B18" t="s">
        <v>11</v>
      </c>
      <c r="D18" s="14" t="s">
        <v>77</v>
      </c>
      <c r="E18" s="34">
        <v>1.0133000000000001</v>
      </c>
      <c r="G18" t="s">
        <v>10</v>
      </c>
      <c r="I18" s="69" t="s">
        <v>76</v>
      </c>
      <c r="J18" s="34">
        <v>100</v>
      </c>
      <c r="L18" s="26">
        <v>16</v>
      </c>
      <c r="M18" s="25" t="s">
        <v>47</v>
      </c>
      <c r="N18" s="25">
        <v>16.151599999999998</v>
      </c>
      <c r="O18" s="25">
        <v>2790.5</v>
      </c>
      <c r="P18" s="25">
        <v>-57.15</v>
      </c>
      <c r="Q18" s="25">
        <v>286</v>
      </c>
      <c r="R18" s="25">
        <v>18.911899999999999</v>
      </c>
      <c r="S18" s="25">
        <v>3803.98</v>
      </c>
      <c r="T18" s="25">
        <v>-41.68</v>
      </c>
      <c r="U18" s="25">
        <v>167</v>
      </c>
      <c r="V18" s="25">
        <v>58.886899999999997</v>
      </c>
      <c r="W18" s="25">
        <v>570.03489999999999</v>
      </c>
      <c r="X18" s="64" t="b">
        <f t="shared" si="0"/>
        <v>1</v>
      </c>
    </row>
    <row r="19" spans="2:24" x14ac:dyDescent="0.3">
      <c r="L19" s="26">
        <v>17</v>
      </c>
      <c r="M19" s="25" t="s">
        <v>48</v>
      </c>
      <c r="N19" s="25">
        <v>16.151599999999998</v>
      </c>
      <c r="O19" s="25">
        <v>2790.5</v>
      </c>
      <c r="P19" s="25">
        <v>-57.15</v>
      </c>
      <c r="Q19" s="25">
        <v>286</v>
      </c>
      <c r="R19" s="25">
        <v>18.303599999999999</v>
      </c>
      <c r="S19" s="25">
        <v>3816.44</v>
      </c>
      <c r="T19" s="25">
        <v>-46.13</v>
      </c>
      <c r="U19" s="25">
        <v>56</v>
      </c>
      <c r="V19" s="25">
        <v>1147.4000000000001</v>
      </c>
      <c r="W19" s="25">
        <v>2084</v>
      </c>
      <c r="X19" s="64" t="b">
        <f t="shared" si="0"/>
        <v>1</v>
      </c>
    </row>
    <row r="20" spans="2:24" x14ac:dyDescent="0.3">
      <c r="H20" s="19"/>
      <c r="L20" s="26">
        <v>18</v>
      </c>
      <c r="M20" s="25" t="s">
        <v>50</v>
      </c>
      <c r="N20" s="25">
        <v>16.151599999999998</v>
      </c>
      <c r="O20" s="25">
        <v>2790.5</v>
      </c>
      <c r="P20" s="25">
        <v>-57.15</v>
      </c>
      <c r="Q20" s="25">
        <v>286</v>
      </c>
      <c r="R20" s="25">
        <v>16.808</v>
      </c>
      <c r="S20" s="25">
        <v>3405.57</v>
      </c>
      <c r="T20" s="25">
        <v>-56.34</v>
      </c>
      <c r="U20" s="25">
        <v>171</v>
      </c>
      <c r="V20" s="25">
        <v>-997.89300000000003</v>
      </c>
      <c r="W20" s="25">
        <v>2738.13</v>
      </c>
      <c r="X20" s="64" t="b">
        <f t="shared" si="0"/>
        <v>1</v>
      </c>
    </row>
    <row r="21" spans="2:24" x14ac:dyDescent="0.3">
      <c r="L21" s="26">
        <v>19</v>
      </c>
      <c r="M21" s="25" t="s">
        <v>29</v>
      </c>
      <c r="N21" s="25">
        <v>18.587499999999999</v>
      </c>
      <c r="O21" s="25">
        <v>3626.55</v>
      </c>
      <c r="P21" s="25">
        <v>-34.29</v>
      </c>
      <c r="Q21" s="25">
        <v>118</v>
      </c>
      <c r="R21" s="25">
        <v>15.9008</v>
      </c>
      <c r="S21" s="25">
        <v>2788.51</v>
      </c>
      <c r="T21" s="25">
        <v>-52.36</v>
      </c>
      <c r="U21" s="25">
        <v>259</v>
      </c>
      <c r="V21" s="25">
        <v>1666.441</v>
      </c>
      <c r="W21" s="25">
        <v>227.21260000000001</v>
      </c>
      <c r="X21" s="64" t="b">
        <f t="shared" si="0"/>
        <v>1</v>
      </c>
    </row>
    <row r="22" spans="2:24" x14ac:dyDescent="0.3">
      <c r="L22" s="26">
        <v>20</v>
      </c>
      <c r="M22" s="25" t="s">
        <v>49</v>
      </c>
      <c r="N22" s="25">
        <v>18.587499999999999</v>
      </c>
      <c r="O22" s="25">
        <v>3626.55</v>
      </c>
      <c r="P22" s="25">
        <v>-34.29</v>
      </c>
      <c r="Q22" s="25">
        <v>118</v>
      </c>
      <c r="R22" s="25">
        <v>16.151599999999998</v>
      </c>
      <c r="S22" s="25">
        <v>2790.5</v>
      </c>
      <c r="T22" s="25">
        <v>-57.15</v>
      </c>
      <c r="U22" s="25">
        <v>286</v>
      </c>
      <c r="V22" s="25">
        <v>982.26890000000003</v>
      </c>
      <c r="W22" s="25">
        <v>-172.93170000000001</v>
      </c>
      <c r="X22" s="64" t="b">
        <f t="shared" si="0"/>
        <v>1</v>
      </c>
    </row>
    <row r="23" spans="2:24" x14ac:dyDescent="0.3">
      <c r="L23" s="26">
        <v>21</v>
      </c>
      <c r="M23" s="25" t="s">
        <v>30</v>
      </c>
      <c r="N23" s="25">
        <v>18.587499999999999</v>
      </c>
      <c r="O23" s="25">
        <v>3626.55</v>
      </c>
      <c r="P23" s="25">
        <v>-34.29</v>
      </c>
      <c r="Q23" s="25">
        <v>118</v>
      </c>
      <c r="R23" s="25">
        <v>18.303599999999999</v>
      </c>
      <c r="S23" s="25">
        <v>3816.44</v>
      </c>
      <c r="T23" s="25">
        <v>-46.13</v>
      </c>
      <c r="U23" s="25">
        <v>56</v>
      </c>
      <c r="V23" s="25">
        <v>82.9876</v>
      </c>
      <c r="W23" s="25">
        <v>520.64580000000001</v>
      </c>
      <c r="X23" s="64" t="b">
        <f t="shared" si="0"/>
        <v>1</v>
      </c>
    </row>
    <row r="24" spans="2:24" x14ac:dyDescent="0.3">
      <c r="L24" s="26">
        <v>22</v>
      </c>
      <c r="M24" s="25" t="s">
        <v>51</v>
      </c>
      <c r="N24" s="25">
        <v>18.587499999999999</v>
      </c>
      <c r="O24" s="25">
        <v>3626.55</v>
      </c>
      <c r="P24" s="25">
        <v>-34.29</v>
      </c>
      <c r="Q24" s="25">
        <v>118</v>
      </c>
      <c r="R24" s="25">
        <v>18.692900000000002</v>
      </c>
      <c r="S24" s="25">
        <v>3640.2</v>
      </c>
      <c r="T24" s="25">
        <v>-53.54</v>
      </c>
      <c r="U24" s="25">
        <v>220</v>
      </c>
      <c r="V24" s="25">
        <v>-38.412399999999998</v>
      </c>
      <c r="W24" s="25">
        <v>176.31800000000001</v>
      </c>
      <c r="X24" s="64" t="b">
        <f t="shared" si="0"/>
        <v>1</v>
      </c>
    </row>
    <row r="25" spans="2:24" x14ac:dyDescent="0.3">
      <c r="L25" s="26">
        <v>23</v>
      </c>
      <c r="M25" s="25" t="s">
        <v>31</v>
      </c>
      <c r="N25" s="25">
        <v>18.587499999999999</v>
      </c>
      <c r="O25" s="25">
        <v>3626.55</v>
      </c>
      <c r="P25" s="25">
        <v>-34.29</v>
      </c>
      <c r="Q25" s="25">
        <v>118</v>
      </c>
      <c r="R25" s="25">
        <v>16.287400000000002</v>
      </c>
      <c r="S25" s="25">
        <v>2945.47</v>
      </c>
      <c r="T25" s="25">
        <v>-49.15</v>
      </c>
      <c r="U25" s="25">
        <v>173</v>
      </c>
      <c r="V25" s="25">
        <v>667.303</v>
      </c>
      <c r="W25" s="25">
        <v>42.576700000000002</v>
      </c>
      <c r="X25" s="64" t="b">
        <f t="shared" si="0"/>
        <v>1</v>
      </c>
    </row>
    <row r="26" spans="2:24" x14ac:dyDescent="0.3">
      <c r="L26" s="26">
        <v>24</v>
      </c>
      <c r="M26" s="25" t="s">
        <v>32</v>
      </c>
      <c r="N26" s="25">
        <v>18.587499999999999</v>
      </c>
      <c r="O26" s="25">
        <v>3626.55</v>
      </c>
      <c r="P26" s="25">
        <v>-34.29</v>
      </c>
      <c r="Q26" s="25">
        <v>118</v>
      </c>
      <c r="R26" s="25">
        <v>16.0137</v>
      </c>
      <c r="S26" s="25">
        <v>3096.52</v>
      </c>
      <c r="T26" s="25">
        <v>-53.67</v>
      </c>
      <c r="U26" s="25">
        <v>316</v>
      </c>
      <c r="V26" s="25">
        <v>1753.94</v>
      </c>
      <c r="W26" s="25">
        <v>307.37</v>
      </c>
      <c r="X26" s="64" t="b">
        <f t="shared" si="0"/>
        <v>1</v>
      </c>
    </row>
    <row r="27" spans="2:24" x14ac:dyDescent="0.3">
      <c r="L27" s="26">
        <v>25</v>
      </c>
      <c r="M27" s="25" t="s">
        <v>52</v>
      </c>
      <c r="N27" s="25">
        <v>16.1295</v>
      </c>
      <c r="O27" s="25">
        <v>2601.92</v>
      </c>
      <c r="P27" s="25">
        <v>-56.15</v>
      </c>
      <c r="Q27" s="25">
        <v>228</v>
      </c>
      <c r="R27" s="25">
        <v>18.587499999999999</v>
      </c>
      <c r="S27" s="25">
        <v>3626.55</v>
      </c>
      <c r="T27" s="25">
        <v>-34.29</v>
      </c>
      <c r="U27" s="25">
        <v>118</v>
      </c>
      <c r="V27" s="25">
        <v>-93.89</v>
      </c>
      <c r="W27" s="25">
        <v>847.4348</v>
      </c>
      <c r="X27" s="64" t="b">
        <f t="shared" si="0"/>
        <v>1</v>
      </c>
    </row>
    <row r="28" spans="2:24" x14ac:dyDescent="0.3">
      <c r="L28" s="26">
        <v>26</v>
      </c>
      <c r="M28" s="25" t="s">
        <v>53</v>
      </c>
      <c r="N28" s="25">
        <v>16.1295</v>
      </c>
      <c r="O28" s="25">
        <v>2601.92</v>
      </c>
      <c r="P28" s="25">
        <v>-56.15</v>
      </c>
      <c r="Q28" s="25">
        <v>228</v>
      </c>
      <c r="R28" s="25">
        <v>16.151599999999998</v>
      </c>
      <c r="S28" s="25">
        <v>2790.5</v>
      </c>
      <c r="T28" s="25">
        <v>-57.15</v>
      </c>
      <c r="U28" s="25">
        <v>286</v>
      </c>
      <c r="V28" s="25">
        <v>37.587699999999998</v>
      </c>
      <c r="W28" s="25">
        <v>-40.9238</v>
      </c>
      <c r="X28" s="64" t="b">
        <f t="shared" si="0"/>
        <v>1</v>
      </c>
    </row>
    <row r="29" spans="2:24" x14ac:dyDescent="0.3">
      <c r="L29" s="26">
        <v>27</v>
      </c>
      <c r="M29" s="25" t="s">
        <v>54</v>
      </c>
      <c r="N29" s="25">
        <v>16.1295</v>
      </c>
      <c r="O29" s="25">
        <v>2601.92</v>
      </c>
      <c r="P29" s="25">
        <v>-56.15</v>
      </c>
      <c r="Q29" s="25">
        <v>228</v>
      </c>
      <c r="R29" s="25">
        <v>16.808</v>
      </c>
      <c r="S29" s="25">
        <v>3405.57</v>
      </c>
      <c r="T29" s="25">
        <v>-56.34</v>
      </c>
      <c r="U29" s="25">
        <v>171</v>
      </c>
      <c r="V29" s="25">
        <v>-208.93</v>
      </c>
      <c r="W29" s="25">
        <v>269.70699999999999</v>
      </c>
      <c r="X29" s="64" t="b">
        <f t="shared" si="0"/>
        <v>1</v>
      </c>
    </row>
    <row r="30" spans="2:24" x14ac:dyDescent="0.3">
      <c r="L30" s="26">
        <v>28</v>
      </c>
      <c r="M30" s="25" t="s">
        <v>55</v>
      </c>
      <c r="N30" s="25">
        <v>16.1295</v>
      </c>
      <c r="O30" s="25">
        <v>2601.92</v>
      </c>
      <c r="P30" s="25">
        <v>-56.15</v>
      </c>
      <c r="Q30" s="25">
        <v>228</v>
      </c>
      <c r="R30" s="25">
        <v>18.303599999999999</v>
      </c>
      <c r="S30" s="25">
        <v>3816.44</v>
      </c>
      <c r="T30" s="25">
        <v>-46.13</v>
      </c>
      <c r="U30" s="25">
        <v>56</v>
      </c>
      <c r="V30" s="25">
        <v>887.37</v>
      </c>
      <c r="W30" s="25">
        <v>1966.7</v>
      </c>
      <c r="X30" s="64" t="b">
        <f t="shared" si="0"/>
        <v>1</v>
      </c>
    </row>
    <row r="31" spans="2:24" x14ac:dyDescent="0.3">
      <c r="L31" s="26">
        <v>29</v>
      </c>
      <c r="M31" s="25" t="s">
        <v>33</v>
      </c>
      <c r="N31" s="25">
        <v>15.836600000000001</v>
      </c>
      <c r="O31" s="25">
        <v>2697.55</v>
      </c>
      <c r="P31" s="25">
        <v>-48.78</v>
      </c>
      <c r="Q31" s="25">
        <v>370</v>
      </c>
      <c r="R31" s="25">
        <v>18.911899999999999</v>
      </c>
      <c r="S31" s="25">
        <v>3803.98</v>
      </c>
      <c r="T31" s="25">
        <v>-41.68</v>
      </c>
      <c r="U31" s="25">
        <v>167</v>
      </c>
      <c r="V31" s="25">
        <v>320.36110000000002</v>
      </c>
      <c r="W31" s="25">
        <v>2189.2896000000001</v>
      </c>
      <c r="X31" s="64" t="b">
        <f t="shared" si="0"/>
        <v>1</v>
      </c>
    </row>
    <row r="32" spans="2:24" x14ac:dyDescent="0.3">
      <c r="L32" s="26">
        <v>30</v>
      </c>
      <c r="M32" s="25" t="s">
        <v>44</v>
      </c>
      <c r="N32" s="25">
        <v>16.1069</v>
      </c>
      <c r="O32" s="25">
        <v>2768.38</v>
      </c>
      <c r="P32" s="25">
        <v>-46.9</v>
      </c>
      <c r="Q32" s="25">
        <v>224</v>
      </c>
      <c r="R32" s="25">
        <v>18.303599999999999</v>
      </c>
      <c r="S32" s="25">
        <v>3816.44</v>
      </c>
      <c r="T32" s="25">
        <v>-46.13</v>
      </c>
      <c r="U32" s="25">
        <v>56</v>
      </c>
      <c r="V32" s="25">
        <v>1475.2583</v>
      </c>
      <c r="W32" s="25">
        <v>1844.7926</v>
      </c>
      <c r="X32" s="64" t="b">
        <f t="shared" si="0"/>
        <v>1</v>
      </c>
    </row>
    <row r="33" spans="2:24" x14ac:dyDescent="0.3">
      <c r="B33" s="32" t="str">
        <f>Q59</f>
        <v>Change the vertical axis manually if graph does not appear properly</v>
      </c>
      <c r="L33" s="26">
        <v>31</v>
      </c>
      <c r="M33" s="25" t="s">
        <v>42</v>
      </c>
      <c r="N33" s="25">
        <v>18.303599999999999</v>
      </c>
      <c r="O33" s="25">
        <v>3816.44</v>
      </c>
      <c r="P33" s="25">
        <v>-46.13</v>
      </c>
      <c r="Q33" s="25">
        <v>56</v>
      </c>
      <c r="R33" s="25">
        <v>16.808</v>
      </c>
      <c r="S33" s="25">
        <v>3405.57</v>
      </c>
      <c r="T33" s="25">
        <v>-56.34</v>
      </c>
      <c r="U33" s="25">
        <v>171</v>
      </c>
      <c r="V33" s="25">
        <v>813.1</v>
      </c>
      <c r="W33" s="25">
        <v>-180.84</v>
      </c>
      <c r="X33" s="64" t="b">
        <f t="shared" si="0"/>
        <v>1</v>
      </c>
    </row>
    <row r="34" spans="2:24" x14ac:dyDescent="0.3">
      <c r="L34" s="26">
        <v>32</v>
      </c>
      <c r="M34" s="25" t="s">
        <v>34</v>
      </c>
      <c r="N34" s="25">
        <v>18.303599999999999</v>
      </c>
      <c r="O34" s="25">
        <v>3816.44</v>
      </c>
      <c r="P34" s="25">
        <v>-46.13</v>
      </c>
      <c r="Q34" s="25">
        <v>56</v>
      </c>
      <c r="R34" s="25">
        <v>17.216000000000001</v>
      </c>
      <c r="S34" s="25">
        <v>3137.02</v>
      </c>
      <c r="T34" s="25">
        <v>-94.43</v>
      </c>
      <c r="U34" s="25">
        <v>274</v>
      </c>
      <c r="V34" s="25">
        <v>1549.66</v>
      </c>
      <c r="W34" s="25">
        <v>2050.2568999999999</v>
      </c>
      <c r="X34" s="64" t="b">
        <f t="shared" si="0"/>
        <v>1</v>
      </c>
    </row>
    <row r="35" spans="2:24" x14ac:dyDescent="0.3">
      <c r="B35" s="13" t="s">
        <v>69</v>
      </c>
      <c r="C35" s="15"/>
      <c r="D35" s="15"/>
      <c r="E35" s="15"/>
      <c r="G35" s="13" t="s">
        <v>70</v>
      </c>
      <c r="H35" s="15"/>
      <c r="I35" s="15"/>
      <c r="J35" s="15"/>
      <c r="L35" s="26">
        <v>33</v>
      </c>
      <c r="M35" s="25" t="s">
        <v>35</v>
      </c>
      <c r="N35" s="25">
        <v>18.303599999999999</v>
      </c>
      <c r="O35" s="25">
        <v>3816.44</v>
      </c>
      <c r="P35" s="25">
        <v>-46.13</v>
      </c>
      <c r="Q35" s="25">
        <v>56</v>
      </c>
      <c r="R35" s="25">
        <v>16.0137</v>
      </c>
      <c r="S35" s="25">
        <v>3096.52</v>
      </c>
      <c r="T35" s="25">
        <v>-53.67</v>
      </c>
      <c r="U35" s="25">
        <v>316</v>
      </c>
      <c r="V35" s="25">
        <v>13433</v>
      </c>
      <c r="W35" s="25">
        <v>3708.3</v>
      </c>
      <c r="X35" s="64" t="b">
        <f t="shared" si="0"/>
        <v>1</v>
      </c>
    </row>
    <row r="36" spans="2:24" x14ac:dyDescent="0.3">
      <c r="L36" s="26">
        <v>34</v>
      </c>
      <c r="M36" s="25" t="s">
        <v>36</v>
      </c>
      <c r="N36" s="25">
        <v>18.303599999999999</v>
      </c>
      <c r="O36" s="25">
        <v>3816.44</v>
      </c>
      <c r="P36" s="25">
        <v>-46.13</v>
      </c>
      <c r="Q36" s="25">
        <v>56</v>
      </c>
      <c r="R36" s="25">
        <v>16.2364</v>
      </c>
      <c r="S36" s="25">
        <v>3171.35</v>
      </c>
      <c r="T36" s="25">
        <v>-71.150000000000006</v>
      </c>
      <c r="U36" s="25">
        <v>253</v>
      </c>
      <c r="V36" s="25">
        <v>1713.5</v>
      </c>
      <c r="W36" s="25">
        <v>-1341.7</v>
      </c>
      <c r="X36" s="64" t="b">
        <f t="shared" si="0"/>
        <v>1</v>
      </c>
    </row>
    <row r="37" spans="2:24" x14ac:dyDescent="0.3">
      <c r="B37" s="41" t="s">
        <v>67</v>
      </c>
      <c r="C37" s="42" t="s">
        <v>68</v>
      </c>
      <c r="D37" s="43" t="s">
        <v>10</v>
      </c>
      <c r="G37" s="41" t="s">
        <v>67</v>
      </c>
      <c r="H37" s="42" t="s">
        <v>68</v>
      </c>
      <c r="I37" s="43" t="s">
        <v>11</v>
      </c>
      <c r="L37" s="26">
        <v>35</v>
      </c>
      <c r="M37" s="25" t="s">
        <v>37</v>
      </c>
      <c r="N37" s="25">
        <v>18.303599999999999</v>
      </c>
      <c r="O37" s="25">
        <v>3816.44</v>
      </c>
      <c r="P37" s="25">
        <v>-46.13</v>
      </c>
      <c r="Q37" s="25">
        <v>56</v>
      </c>
      <c r="R37" s="25">
        <v>16.091000000000001</v>
      </c>
      <c r="S37" s="25">
        <v>3095.13</v>
      </c>
      <c r="T37" s="25">
        <v>-61.15</v>
      </c>
      <c r="U37" s="25">
        <v>254</v>
      </c>
      <c r="V37" s="25">
        <v>951.702</v>
      </c>
      <c r="W37" s="25">
        <v>1143.8499999999999</v>
      </c>
      <c r="X37" s="64" t="b">
        <f t="shared" si="0"/>
        <v>1</v>
      </c>
    </row>
    <row r="38" spans="2:24" x14ac:dyDescent="0.3">
      <c r="B38" s="65"/>
      <c r="C38" s="66"/>
      <c r="D38" s="70" t="s">
        <v>76</v>
      </c>
      <c r="G38" s="65"/>
      <c r="H38" s="66"/>
      <c r="I38" s="68" t="s">
        <v>78</v>
      </c>
      <c r="L38" s="26">
        <v>36</v>
      </c>
      <c r="M38" s="25" t="s">
        <v>38</v>
      </c>
      <c r="N38" s="25">
        <v>18.303599999999999</v>
      </c>
      <c r="O38" s="25">
        <v>3816.44</v>
      </c>
      <c r="P38" s="25">
        <v>-46.13</v>
      </c>
      <c r="Q38" s="25">
        <v>56</v>
      </c>
      <c r="R38" s="25">
        <v>15.7165</v>
      </c>
      <c r="S38" s="25">
        <v>2893.66</v>
      </c>
      <c r="T38" s="25">
        <v>-70.75</v>
      </c>
      <c r="U38" s="25">
        <v>371</v>
      </c>
      <c r="V38" s="25">
        <v>2561.13</v>
      </c>
      <c r="W38" s="25">
        <v>1874.96</v>
      </c>
      <c r="X38" s="64" t="b">
        <f t="shared" si="0"/>
        <v>1</v>
      </c>
    </row>
    <row r="39" spans="2:24" x14ac:dyDescent="0.3">
      <c r="B39" s="44">
        <f t="shared" ref="B39:D49" si="1">EL68</f>
        <v>0</v>
      </c>
      <c r="C39" s="45">
        <f t="shared" si="1"/>
        <v>0</v>
      </c>
      <c r="D39" s="38">
        <f t="shared" si="1"/>
        <v>100.00356158517263</v>
      </c>
      <c r="G39" s="44">
        <f>W176</f>
        <v>0</v>
      </c>
      <c r="H39" s="45">
        <f t="shared" ref="H39:I49" si="2">X176</f>
        <v>0</v>
      </c>
      <c r="I39" s="38">
        <f t="shared" si="2"/>
        <v>6.5270380758871302E-2</v>
      </c>
      <c r="L39" s="26">
        <v>37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4" t="b">
        <f t="shared" si="0"/>
        <v>0</v>
      </c>
    </row>
    <row r="40" spans="2:24" x14ac:dyDescent="0.3">
      <c r="B40" s="46">
        <f t="shared" si="1"/>
        <v>0.1</v>
      </c>
      <c r="C40" s="47">
        <f t="shared" si="1"/>
        <v>0.37751522537653931</v>
      </c>
      <c r="D40" s="39">
        <f t="shared" si="1"/>
        <v>88.425000817810655</v>
      </c>
      <c r="G40" s="46">
        <f t="shared" ref="G40:G49" si="3">W177</f>
        <v>0.1</v>
      </c>
      <c r="H40" s="47">
        <f t="shared" si="2"/>
        <v>0.37835340992285521</v>
      </c>
      <c r="I40" s="39">
        <f t="shared" si="2"/>
        <v>0.10092569283917902</v>
      </c>
      <c r="L40" s="26">
        <v>38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4" t="b">
        <f t="shared" si="0"/>
        <v>0</v>
      </c>
    </row>
    <row r="41" spans="2:24" x14ac:dyDescent="0.3">
      <c r="B41" s="46">
        <f t="shared" si="1"/>
        <v>0.2</v>
      </c>
      <c r="C41" s="47">
        <f t="shared" si="1"/>
        <v>0.40918563901798832</v>
      </c>
      <c r="D41" s="39">
        <f t="shared" si="1"/>
        <v>87.549502212165748</v>
      </c>
      <c r="G41" s="46">
        <f t="shared" si="3"/>
        <v>0.2</v>
      </c>
      <c r="H41" s="47">
        <f t="shared" si="2"/>
        <v>0.39999064741195162</v>
      </c>
      <c r="I41" s="39">
        <f t="shared" si="2"/>
        <v>0.10323544253564368</v>
      </c>
      <c r="L41" s="26">
        <v>39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64" t="b">
        <f t="shared" si="0"/>
        <v>0</v>
      </c>
    </row>
    <row r="42" spans="2:24" x14ac:dyDescent="0.3">
      <c r="B42" s="46">
        <f t="shared" si="1"/>
        <v>0.3</v>
      </c>
      <c r="C42" s="47">
        <f t="shared" si="1"/>
        <v>0.42773935091463949</v>
      </c>
      <c r="D42" s="39">
        <f t="shared" si="1"/>
        <v>87.210906622846437</v>
      </c>
      <c r="G42" s="46">
        <f t="shared" si="3"/>
        <v>0.3</v>
      </c>
      <c r="H42" s="47">
        <f t="shared" si="2"/>
        <v>0.41149109173092419</v>
      </c>
      <c r="I42" s="39">
        <f t="shared" si="2"/>
        <v>0.10401338836691278</v>
      </c>
      <c r="L42" s="26">
        <v>40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64" t="b">
        <f t="shared" si="0"/>
        <v>0</v>
      </c>
    </row>
    <row r="43" spans="2:24" x14ac:dyDescent="0.3">
      <c r="B43" s="46">
        <f t="shared" si="1"/>
        <v>0.4</v>
      </c>
      <c r="C43" s="47">
        <f t="shared" si="1"/>
        <v>0.44653187919788145</v>
      </c>
      <c r="D43" s="39">
        <f t="shared" si="1"/>
        <v>87.039301490886373</v>
      </c>
      <c r="G43" s="46">
        <f t="shared" si="3"/>
        <v>0.4</v>
      </c>
      <c r="H43" s="47">
        <f t="shared" si="2"/>
        <v>0.42306902634535237</v>
      </c>
      <c r="I43" s="39">
        <f t="shared" si="2"/>
        <v>0.1043409238620928</v>
      </c>
      <c r="L43" s="26">
        <v>41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64" t="b">
        <f t="shared" si="0"/>
        <v>0</v>
      </c>
    </row>
    <row r="44" spans="2:24" x14ac:dyDescent="0.3">
      <c r="B44" s="46">
        <f t="shared" si="1"/>
        <v>0.5</v>
      </c>
      <c r="C44" s="47">
        <f t="shared" si="1"/>
        <v>0.46956077586441847</v>
      </c>
      <c r="D44" s="39">
        <f t="shared" si="1"/>
        <v>87.024845325535807</v>
      </c>
      <c r="G44" s="46">
        <f t="shared" si="3"/>
        <v>0.5</v>
      </c>
      <c r="H44" s="47">
        <f t="shared" si="2"/>
        <v>0.4377284406682137</v>
      </c>
      <c r="I44" s="39">
        <f t="shared" si="2"/>
        <v>0.10420359573875927</v>
      </c>
      <c r="L44" s="26">
        <v>42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4" t="b">
        <f t="shared" si="0"/>
        <v>0</v>
      </c>
    </row>
    <row r="45" spans="2:24" x14ac:dyDescent="0.3">
      <c r="B45" s="46">
        <f t="shared" si="1"/>
        <v>0.6</v>
      </c>
      <c r="C45" s="47">
        <f t="shared" si="1"/>
        <v>0.50051814482805268</v>
      </c>
      <c r="D45" s="39">
        <f t="shared" si="1"/>
        <v>87.242716841265292</v>
      </c>
      <c r="G45" s="46">
        <f t="shared" si="3"/>
        <v>0.6</v>
      </c>
      <c r="H45" s="47">
        <f t="shared" si="2"/>
        <v>0.45843467666697157</v>
      </c>
      <c r="I45" s="39">
        <f t="shared" si="2"/>
        <v>0.10329067591104039</v>
      </c>
      <c r="L45" s="26">
        <v>43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4" t="b">
        <f t="shared" si="0"/>
        <v>0</v>
      </c>
    </row>
    <row r="46" spans="2:24" x14ac:dyDescent="0.3">
      <c r="B46" s="46">
        <f t="shared" si="1"/>
        <v>0.7</v>
      </c>
      <c r="C46" s="47">
        <f t="shared" si="1"/>
        <v>0.54532481575015834</v>
      </c>
      <c r="D46" s="39">
        <f t="shared" si="1"/>
        <v>87.84992333009393</v>
      </c>
      <c r="G46" s="46">
        <f t="shared" si="3"/>
        <v>0.7</v>
      </c>
      <c r="H46" s="47">
        <f t="shared" si="2"/>
        <v>0.4903976710058251</v>
      </c>
      <c r="I46" s="39">
        <f t="shared" si="2"/>
        <v>0.10093996331198776</v>
      </c>
      <c r="L46" s="26">
        <v>44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64" t="b">
        <f t="shared" si="0"/>
        <v>0</v>
      </c>
    </row>
    <row r="47" spans="2:24" x14ac:dyDescent="0.3">
      <c r="B47" s="46">
        <f t="shared" si="1"/>
        <v>0.8</v>
      </c>
      <c r="C47" s="47">
        <f t="shared" si="1"/>
        <v>0.61585714298009464</v>
      </c>
      <c r="D47" s="39">
        <f t="shared" si="1"/>
        <v>89.153107676503737</v>
      </c>
      <c r="G47" s="46">
        <f t="shared" si="3"/>
        <v>0.8</v>
      </c>
      <c r="H47" s="47">
        <f t="shared" si="2"/>
        <v>0.54547359960284736</v>
      </c>
      <c r="I47" s="39">
        <f t="shared" si="2"/>
        <v>9.5790419683323261E-2</v>
      </c>
      <c r="L47" s="26">
        <v>45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64" t="b">
        <f t="shared" si="0"/>
        <v>0</v>
      </c>
    </row>
    <row r="48" spans="2:24" x14ac:dyDescent="0.3">
      <c r="B48" s="46">
        <f t="shared" si="1"/>
        <v>0.9</v>
      </c>
      <c r="C48" s="47">
        <f t="shared" si="1"/>
        <v>0.74026071179262809</v>
      </c>
      <c r="D48" s="39">
        <f t="shared" si="1"/>
        <v>91.78989460870082</v>
      </c>
      <c r="G48" s="46">
        <f t="shared" si="3"/>
        <v>0.9</v>
      </c>
      <c r="H48" s="47">
        <f t="shared" si="2"/>
        <v>0.65877799338840337</v>
      </c>
      <c r="I48" s="39">
        <f t="shared" si="2"/>
        <v>8.4867752490419765E-2</v>
      </c>
      <c r="L48" s="26">
        <v>46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64" t="b">
        <f t="shared" si="0"/>
        <v>0</v>
      </c>
    </row>
    <row r="49" spans="1:145" x14ac:dyDescent="0.3">
      <c r="B49" s="48">
        <f t="shared" si="1"/>
        <v>1</v>
      </c>
      <c r="C49" s="49">
        <f t="shared" si="1"/>
        <v>1.0000000000000007</v>
      </c>
      <c r="D49" s="40">
        <f t="shared" si="1"/>
        <v>97.213230608988397</v>
      </c>
      <c r="G49" s="48">
        <f t="shared" si="3"/>
        <v>1</v>
      </c>
      <c r="H49" s="49">
        <f t="shared" si="2"/>
        <v>1</v>
      </c>
      <c r="I49" s="40">
        <f t="shared" si="2"/>
        <v>6.1009233913929845E-2</v>
      </c>
      <c r="L49" s="26">
        <v>47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4" t="b">
        <f t="shared" si="0"/>
        <v>0</v>
      </c>
    </row>
    <row r="50" spans="1:145" x14ac:dyDescent="0.3">
      <c r="L50" s="26">
        <v>48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4" t="b">
        <f t="shared" si="0"/>
        <v>0</v>
      </c>
    </row>
    <row r="51" spans="1:145" x14ac:dyDescent="0.3">
      <c r="B51" s="13" t="s">
        <v>71</v>
      </c>
      <c r="C51" s="15"/>
      <c r="D51" s="15"/>
      <c r="E51" s="15"/>
      <c r="F51" s="19"/>
      <c r="L51" s="26">
        <v>49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64" t="b">
        <f t="shared" si="0"/>
        <v>0</v>
      </c>
    </row>
    <row r="52" spans="1:145" x14ac:dyDescent="0.3">
      <c r="A52" s="12" t="s">
        <v>72</v>
      </c>
      <c r="B52" s="51" t="s">
        <v>73</v>
      </c>
      <c r="C52" s="51"/>
      <c r="D52" s="51"/>
      <c r="E52" s="51"/>
      <c r="F52" s="51"/>
      <c r="L52" s="26">
        <v>50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64" t="b">
        <f t="shared" si="0"/>
        <v>0</v>
      </c>
    </row>
    <row r="53" spans="1:145" x14ac:dyDescent="0.3">
      <c r="B53" s="52" t="s">
        <v>74</v>
      </c>
      <c r="C53" s="51"/>
      <c r="D53" s="53"/>
      <c r="E53" s="54"/>
      <c r="F53" s="51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27"/>
    </row>
    <row r="54" spans="1:145" x14ac:dyDescent="0.3">
      <c r="A54" s="12" t="s">
        <v>72</v>
      </c>
      <c r="B54" s="51" t="s">
        <v>75</v>
      </c>
      <c r="C54" s="51"/>
      <c r="D54" s="55"/>
      <c r="E54" s="56"/>
      <c r="F54" s="51"/>
      <c r="M54" s="71"/>
      <c r="N54" s="71"/>
      <c r="O54" s="71"/>
    </row>
    <row r="55" spans="1:145" x14ac:dyDescent="0.3">
      <c r="C55" s="51"/>
      <c r="D55" s="53"/>
      <c r="E55" s="54"/>
      <c r="F55" s="51"/>
      <c r="M55" s="71"/>
      <c r="N55" s="71" t="b">
        <f>IF(G8&lt;=50,VLOOKUP(G8,L3:X52,13),FALSE)</f>
        <v>1</v>
      </c>
      <c r="O55" s="71"/>
    </row>
    <row r="56" spans="1:145" x14ac:dyDescent="0.3">
      <c r="M56" s="71"/>
      <c r="N56" s="71" t="str">
        <f>IF(N55,"","Binary Pair Data is not available")</f>
        <v/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</row>
    <row r="57" spans="1:145" x14ac:dyDescent="0.3"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</row>
    <row r="58" spans="1:145" x14ac:dyDescent="0.3">
      <c r="M58" s="71"/>
      <c r="N58" s="73">
        <f>F11</f>
        <v>17.543900000000001</v>
      </c>
      <c r="O58" s="73">
        <f>G11</f>
        <v>18.303599999999999</v>
      </c>
      <c r="P58" s="71"/>
      <c r="Q58" s="74">
        <f>EE169</f>
        <v>0</v>
      </c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</row>
    <row r="59" spans="1:145" x14ac:dyDescent="0.3">
      <c r="M59" s="71"/>
      <c r="N59" s="73">
        <f t="shared" ref="N59:O62" si="4">F12</f>
        <v>3166.38</v>
      </c>
      <c r="O59" s="73">
        <f t="shared" si="4"/>
        <v>3816.44</v>
      </c>
      <c r="P59" s="71"/>
      <c r="Q59" s="71" t="str">
        <f>IF(Q58&gt;0.001,"Solution Didn't Converged for Txy Diagram","Change the vertical axis manually if graph does not appear properly")</f>
        <v>Change the vertical axis manually if graph does not appear properly</v>
      </c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</row>
    <row r="60" spans="1:145" x14ac:dyDescent="0.3">
      <c r="M60" s="71"/>
      <c r="N60" s="73">
        <f t="shared" si="4"/>
        <v>-80.150000000000006</v>
      </c>
      <c r="O60" s="73">
        <f t="shared" si="4"/>
        <v>-46.13</v>
      </c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</row>
    <row r="61" spans="1:145" x14ac:dyDescent="0.3">
      <c r="M61" s="71"/>
      <c r="N61" s="73">
        <f t="shared" si="4"/>
        <v>218.5</v>
      </c>
      <c r="O61" s="73">
        <f t="shared" si="4"/>
        <v>56</v>
      </c>
      <c r="P61" s="71"/>
      <c r="Q61" s="71" t="b">
        <f>IF(OR(N62=0,O62=0,NOT(ISNUMBER(O62)),NOT(ISNUMBER(N62)),NOT(ISNUMBER(N61)),N61=0,NOT(ISNUMBER(O61)),O61=0),TRUE,FALSE)</f>
        <v>0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</row>
    <row r="62" spans="1:145" x14ac:dyDescent="0.3">
      <c r="M62" s="71"/>
      <c r="N62" s="73">
        <f t="shared" si="4"/>
        <v>906.52560000000005</v>
      </c>
      <c r="O62" s="73">
        <f t="shared" si="4"/>
        <v>1396.6397999999999</v>
      </c>
      <c r="P62" s="71"/>
      <c r="Q62" s="71" t="str">
        <f>IF(Q61,"Data not sufficient for interaction parameter calculation, Considering Ideal Equation","")</f>
        <v/>
      </c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</row>
    <row r="63" spans="1:145" x14ac:dyDescent="0.3"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</row>
    <row r="64" spans="1:145" x14ac:dyDescent="0.3">
      <c r="M64" s="77"/>
      <c r="N64" s="71">
        <f>E18*750.06376</f>
        <v>760.03960800800007</v>
      </c>
      <c r="O64" s="71"/>
      <c r="P64" s="71"/>
      <c r="Q64" s="71">
        <f>N59/(N58-LN(N64))-N60</f>
        <v>370.36323060898837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</row>
    <row r="65" spans="13:151" x14ac:dyDescent="0.3">
      <c r="M65" s="71"/>
      <c r="N65" s="71">
        <v>1.9870000000000001</v>
      </c>
      <c r="O65" s="71"/>
      <c r="P65" s="71"/>
      <c r="Q65" s="71">
        <f>O59/(O58-LN(N64))-O60</f>
        <v>373.15356158517261</v>
      </c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</row>
    <row r="66" spans="13:151" x14ac:dyDescent="0.3">
      <c r="M66" s="71"/>
      <c r="N66" s="71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1"/>
      <c r="EL66" s="71"/>
      <c r="EM66" s="71"/>
      <c r="EN66" s="71"/>
      <c r="EO66" s="71"/>
    </row>
    <row r="67" spans="13:151" x14ac:dyDescent="0.3">
      <c r="M67" s="71"/>
      <c r="N67" s="71" t="s">
        <v>65</v>
      </c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1"/>
      <c r="EF67" s="71"/>
      <c r="EG67" s="71"/>
      <c r="EH67" s="71"/>
      <c r="EI67" s="71"/>
      <c r="EJ67" s="71" t="s">
        <v>66</v>
      </c>
      <c r="EK67" s="71"/>
      <c r="EL67" s="71"/>
      <c r="EM67" s="71"/>
      <c r="EN67" s="71"/>
      <c r="EO67" s="71"/>
    </row>
    <row r="68" spans="13:151" x14ac:dyDescent="0.3">
      <c r="M68" s="71"/>
      <c r="N68" s="73">
        <v>0</v>
      </c>
      <c r="O68" s="72">
        <f>N68*$Q$64+(1-N68)*$Q$65</f>
        <v>373.15356158517261</v>
      </c>
      <c r="P68" s="72">
        <f>($O$61/$N$61)*EXP(-1*$N$62/($N$65*O68))</f>
        <v>7.5466750983781195E-2</v>
      </c>
      <c r="Q68" s="72">
        <f>($N$61/$O$61)*EXP(-1*$O$62/($N$65*O68))</f>
        <v>0.59320796810917487</v>
      </c>
      <c r="R68" s="72">
        <f>IF($Q$61,1,EXP(-1*LN(N68+(1-N68)*P68)+(1-N68)*( P68/(N68+(1-N68)*P68) - Q68/((1-N68)+N68*Q68))))</f>
        <v>19.902694726133291</v>
      </c>
      <c r="S68" s="72">
        <f>IF($Q$61,1,EXP(-1*LN((1-N68)+N68*Q68)-N68*(P68/(N68+(1-N68)*P68)-Q68/((1-N68)+N68*Q68))))</f>
        <v>1</v>
      </c>
      <c r="T68" s="72">
        <f>$N$64/(N68*R68+(1-N68)*S68*EXP($O$58-$O$59/($O$60+O68))/EXP($N$58-$N$59/($N$60+O68)) )</f>
        <v>843.2586076841543</v>
      </c>
      <c r="U68" s="72">
        <f>$N$59/($N$58-LN(T68))-$N$60</f>
        <v>373.15356158517261</v>
      </c>
      <c r="V68" s="72">
        <f>($O$61/$N$61)*EXP(-1*$N$62/($N$65*U68))</f>
        <v>7.5466750983781195E-2</v>
      </c>
      <c r="W68" s="72">
        <f>($N$61/$O$61)*EXP(-1*$O$62/($N$65*U68))</f>
        <v>0.59320796810917487</v>
      </c>
      <c r="X68" s="72">
        <f>IF($Q$61,1,EXP(-1*LN(N68+(1-N68)*V68)+(1-N68)*( V68/(N68+(1-N68)*V68) - W68/((1-N68)+N68*W68))))</f>
        <v>19.902694726133291</v>
      </c>
      <c r="Y68" s="72">
        <f>IF($Q$61,1,EXP(-1*LN((1-N68)+N68*W68)-N68*(V68/(N68+(1-N68)*V68)-W68/((1-N68)+N68*W68))))</f>
        <v>1</v>
      </c>
      <c r="Z68" s="72">
        <f>$N$64/(N68*X68+(1-N68)*Y68*EXP($O$58-$O$59/($O$60+U68))/EXP($N$58-$N$59/($N$60+U68)) )</f>
        <v>843.2586076841543</v>
      </c>
      <c r="AA68" s="72">
        <f>$N$59/($N$58-LN(Z68))-$N$60</f>
        <v>373.15356158517261</v>
      </c>
      <c r="AB68" s="72">
        <f>($O$61/$N$61)*EXP(-1*$N$62/($N$65*AA68))</f>
        <v>7.5466750983781195E-2</v>
      </c>
      <c r="AC68" s="72">
        <f>($N$61/$O$61)*EXP(-1*$O$62/($N$65*AA68))</f>
        <v>0.59320796810917487</v>
      </c>
      <c r="AD68" s="72">
        <f>IF($Q$61,1,EXP(-1*LN(N68+(1-N68)*AB68)+(1-N68)*( AB68/(N68+(1-N68)*AB68) - AC68/((1-N68)+N68*AC68))))</f>
        <v>19.902694726133291</v>
      </c>
      <c r="AE68" s="72">
        <f>IF($Q$61,1,EXP(-1*LN((1-N68)+N68*AC68)-N68*(AB68/(N68+(1-N68)*AB68)-AC68/((1-N68)+N68*AC68))))</f>
        <v>1</v>
      </c>
      <c r="AF68" s="72">
        <f>$N$64/(N68*AD68+(1-N68)*AE68*EXP($O$58-$O$59/($O$60+AA68))/EXP($N$58-$N$59/($N$60+AA68)) )</f>
        <v>843.2586076841543</v>
      </c>
      <c r="AG68" s="72">
        <f>$N$59/($N$58-LN(AF68))-$N$60</f>
        <v>373.15356158517261</v>
      </c>
      <c r="AH68" s="72">
        <f>($O$61/$N$61)*EXP(-1*$N$62/($N$65*AG68))</f>
        <v>7.5466750983781195E-2</v>
      </c>
      <c r="AI68" s="72">
        <f>($N$61/$O$61)*EXP(-1*$O$62/($N$65*AG68))</f>
        <v>0.59320796810917487</v>
      </c>
      <c r="AJ68" s="72">
        <f>IF($Q$61,1,EXP(-1*LN(N68+(1-N68)*AH68)+(1-N68)*( AH68/(N68+(1-N68)*AH68) - AI68/((1-N68)+N68*AI68))))</f>
        <v>19.902694726133291</v>
      </c>
      <c r="AK68" s="72">
        <f>IF($Q$61,1,EXP(-1*LN((1-N68)+N68*AI68)-N68*(AH68/(N68+(1-N68)*AH68)-AI68/((1-N68)+N68*AI68))))</f>
        <v>1</v>
      </c>
      <c r="AL68" s="72">
        <f>$N$64/(N68*AJ68+(1-N68)*AK68*EXP($O$58-$O$59/($O$60+AG68))/EXP($N$58-$N$59/($N$60+AG68)) )</f>
        <v>843.2586076841543</v>
      </c>
      <c r="AM68" s="72">
        <f>$N$59/($N$58-LN(AL68))-$N$60</f>
        <v>373.15356158517261</v>
      </c>
      <c r="AN68" s="72">
        <f>($O$61/$N$61)*EXP(-1*$N$62/($N$65*AM68))</f>
        <v>7.5466750983781195E-2</v>
      </c>
      <c r="AO68" s="72">
        <f>($N$61/$O$61)*EXP(-1*$O$62/($N$65*AM68))</f>
        <v>0.59320796810917487</v>
      </c>
      <c r="AP68" s="72">
        <f>IF($Q$61,1, EXP(-1*LN(N68+(1-N68)*AN68)+(1-N68)*( AN68/(N68+(1-N68)*AN68) - AO68/((1-N68)+N68*AO68))))</f>
        <v>19.902694726133291</v>
      </c>
      <c r="AQ68" s="72">
        <f>IF($Q$61,1,EXP(-1*LN((1-N68)+N68*AO68)-N68*(AN68/(N68+(1-N68)*AN68)-AO68/((1-N68)+N68*AO68))))</f>
        <v>1</v>
      </c>
      <c r="AR68" s="72">
        <f>$N$64/(N68*AP68+(1-N68)*AQ68*EXP($O$58-$O$59/($O$60+AM68))/EXP($N$58-$N$59/($N$60+AM68)) )</f>
        <v>843.2586076841543</v>
      </c>
      <c r="AS68" s="72">
        <f>$N$59/($N$58-LN(AR68))-$N$60</f>
        <v>373.15356158517261</v>
      </c>
      <c r="AT68" s="72">
        <f>($O$61/$N$61)*EXP(-1*$N$62/($N$65*AS68))</f>
        <v>7.5466750983781195E-2</v>
      </c>
      <c r="AU68" s="72">
        <f>($N$61/$O$61)*EXP(-1*$O$62/($N$65*AS68))</f>
        <v>0.59320796810917487</v>
      </c>
      <c r="AV68" s="72">
        <f>IF($Q$61,1,EXP(-1*LN(N68+(1-N68)*AT68)+(1-N68)*( AT68/(N68+(1-N68)*AT68) - AU68/((1-N68)+N68*AU68))))</f>
        <v>19.902694726133291</v>
      </c>
      <c r="AW68" s="72">
        <f>IF($Q$61,1,EXP(-1*LN((1-N68)+N68*AU68)-N68*(AT68/(N68+(1-N68)*AT68)-AU68/((1-N68)+N68*AU68))))</f>
        <v>1</v>
      </c>
      <c r="AX68" s="72">
        <f>$N$64/(N68*AV68+(1-N68)*AW68*EXP($O$58-$O$59/($O$60+AS68))/EXP($N$58-$N$59/($N$60+AS68)) )</f>
        <v>843.2586076841543</v>
      </c>
      <c r="AY68" s="72">
        <f>$N$59/($N$58-LN(AX68))-$N$60</f>
        <v>373.15356158517261</v>
      </c>
      <c r="AZ68" s="72">
        <f>($O$61/$N$61)*EXP(-1*$N$62/($N$65*AY68))</f>
        <v>7.5466750983781195E-2</v>
      </c>
      <c r="BA68" s="72">
        <f>($N$61/$O$61)*EXP(-1*$O$62/($N$65*AY68))</f>
        <v>0.59320796810917487</v>
      </c>
      <c r="BB68" s="72">
        <f>IF($Q$61,1,EXP(-1*LN(N68+(1-N68)*AZ68)+(1-N68)*( AZ68/(N68+(1-N68)*AZ68) - BA68/((1-N68)+N68*BA68))))</f>
        <v>19.902694726133291</v>
      </c>
      <c r="BC68" s="72">
        <f>IF($Q$61,1,EXP(-1*LN((1-N68)+N68*BA68)-N68*(AZ68/(N68+(1-N68)*AZ68)-BA68/((1-N68)+N68*BA68))))</f>
        <v>1</v>
      </c>
      <c r="BD68" s="72">
        <f>$N$64/(N68*BB68+(1-N68)*BC68*EXP($O$58-$O$59/($O$60+AY68))/EXP($N$58-$N$59/($N$60+AY68)) )</f>
        <v>843.2586076841543</v>
      </c>
      <c r="BE68" s="72">
        <f>$N$59/($N$58-LN(BD68))-$N$60</f>
        <v>373.15356158517261</v>
      </c>
      <c r="BF68" s="72">
        <f>($O$61/$N$61)*EXP(-1*$N$62/($N$65*BE68))</f>
        <v>7.5466750983781195E-2</v>
      </c>
      <c r="BG68" s="72">
        <f>($N$61/$O$61)*EXP(-1*$O$62/($N$65*BE68))</f>
        <v>0.59320796810917487</v>
      </c>
      <c r="BH68" s="72">
        <f>IF($Q$61,1,EXP(-1*LN(N68+(1-N68)*BF68)+(1-N68)*( BF68/(N68+(1-N68)*BF68) - BG68/((1-N68)+N68*BG68))))</f>
        <v>19.902694726133291</v>
      </c>
      <c r="BI68" s="72">
        <f>IF($Q$61,1,EXP(-1*LN((1-N68)+N68*BG68)-N68*(BF68/(N68+(1-N68)*BF68)-BG68/((1-N68)+N68*BG68))))</f>
        <v>1</v>
      </c>
      <c r="BJ68" s="72">
        <f>$N$64/(N68*BH68+(1-N68)*BI68*EXP($O$58-$O$59/($O$60+BE68))/EXP($N$58-$N$59/($N$60+BE68)) )</f>
        <v>843.2586076841543</v>
      </c>
      <c r="BK68" s="72">
        <f>$N$59/($N$58-LN(BJ68))-$N$60</f>
        <v>373.15356158517261</v>
      </c>
      <c r="BL68" s="72">
        <f>($O$61/$N$61)*EXP(-1*$N$62/($N$65*BK68))</f>
        <v>7.5466750983781195E-2</v>
      </c>
      <c r="BM68" s="72">
        <f>($N$61/$O$61)*EXP(-1*$O$62/($N$65*BK68))</f>
        <v>0.59320796810917487</v>
      </c>
      <c r="BN68" s="72">
        <f>IF($Q$61,1,EXP(-1*LN(N68+(1-N68)*BL68)+(1-N68)*( BL68/(N68+(1-N68)*BL68) - BM68/((1-N68)+N68*BM68))))</f>
        <v>19.902694726133291</v>
      </c>
      <c r="BO68" s="72">
        <f>IF($Q$61,1,EXP(-1*LN((1-N68)+N68*BM68)-N68*(BL68/(N68+(1-N68)*BL68)-BM68/((1-N68)+N68*BM68))))</f>
        <v>1</v>
      </c>
      <c r="BP68" s="72">
        <f>$N$64/(N68*BN68+(1-N68)*BO68*EXP($O$58-$O$59/($O$60+BK68))/EXP($N$58-$N$59/($N$60+BK68)) )</f>
        <v>843.2586076841543</v>
      </c>
      <c r="BQ68" s="72">
        <f>$N$59/($N$58-LN(BP68))-$N$60</f>
        <v>373.15356158517261</v>
      </c>
      <c r="BR68" s="72">
        <f>($O$61/$N$61)*EXP(-1*$N$62/($N$65*BQ68))</f>
        <v>7.5466750983781195E-2</v>
      </c>
      <c r="BS68" s="72">
        <f>($N$61/$O$61)*EXP(-1*$O$62/($N$65*BQ68))</f>
        <v>0.59320796810917487</v>
      </c>
      <c r="BT68" s="72">
        <f>IF($Q$61,1,EXP(-1*LN(N68+(1-N68)*BR68)+(1-N68)*( BR68/(N68+(1-N68)*BR68) - BS68/((1-N68)+N68*BS68))))</f>
        <v>19.902694726133291</v>
      </c>
      <c r="BU68" s="72">
        <f>IF($Q$61,1,EXP(-1*LN((1-N68)+N68*BS68)-N68*(BR68/(N68+(1-N68)*BR68)-BS68/((1-N68)+N68*BS68))))</f>
        <v>1</v>
      </c>
      <c r="BV68" s="72">
        <f>$N$64/(N68*BT68+(1-N68)*BU68*EXP($O$58-$O$59/($O$60+BQ68))/EXP($N$58-$N$59/($N$60+BQ68)) )</f>
        <v>843.2586076841543</v>
      </c>
      <c r="BW68" s="72">
        <f>$N$59/($N$58-LN(BV68))-$N$60</f>
        <v>373.15356158517261</v>
      </c>
      <c r="BX68" s="72">
        <f>($O$61/$N$61)*EXP(-1*$N$62/($N$65*BW68))</f>
        <v>7.5466750983781195E-2</v>
      </c>
      <c r="BY68" s="72">
        <f>($N$61/$O$61)*EXP(-1*$O$62/($N$65*BW68))</f>
        <v>0.59320796810917487</v>
      </c>
      <c r="BZ68" s="72">
        <f>IF($Q$61,1,EXP(-1*LN(N68+(1-N68)*BX68)+(1-N68)*( BX68/(N68+(1-N68)*BX68) - BY68/((1-N68)+N68*BY68))))</f>
        <v>19.902694726133291</v>
      </c>
      <c r="CA68" s="72">
        <f>IF($Q$61,1,EXP(-1*LN((1-N68)+N68*BY68)-N68*(BX68/(N68+(1-N68)*BX68)-BY68/((1-N68)+N68*BY68))))</f>
        <v>1</v>
      </c>
      <c r="CB68" s="72">
        <f>$N$64/(N68*BZ68+(1-N68)*CA68*EXP($O$58-$O$59/($O$60+BW68))/EXP($N$58-$N$59/($N$60+BW68)) )</f>
        <v>843.2586076841543</v>
      </c>
      <c r="CC68" s="72">
        <f>$N$59/($N$58-LN(CB68))-$N$60</f>
        <v>373.15356158517261</v>
      </c>
      <c r="CD68" s="72">
        <f>($O$61/$N$61)*EXP(-1*$N$62/($N$65*CC68))</f>
        <v>7.5466750983781195E-2</v>
      </c>
      <c r="CE68" s="72">
        <f>($N$61/$O$61)*EXP(-1*$O$62/($N$65*CC68))</f>
        <v>0.59320796810917487</v>
      </c>
      <c r="CF68" s="72">
        <f>IF($Q$61,1,EXP(-1*LN(N68+(1-N68)*CD68)+(1-N68)*( CD68/(N68+(1-N68)*CD68) - CE68/((1-N68)+N68*CE68))))</f>
        <v>19.902694726133291</v>
      </c>
      <c r="CG68" s="72">
        <f>IF($Q$61,1,EXP(-1*LN((1-N68)+N68*CE68)-N68*(CD68/(N68+(1-N68)*CD68)-CE68/((1-N68)+N68*CE68))))</f>
        <v>1</v>
      </c>
      <c r="CH68" s="72">
        <f>$N$64/(N68*CF68+(1-N68)*CG68*EXP($O$58-$O$59/($O$60+CC68))/EXP($N$58-$N$59/($N$60+CC68)) )</f>
        <v>843.2586076841543</v>
      </c>
      <c r="CI68" s="72">
        <f>$N$59/($N$58-LN(CH68))-$N$60</f>
        <v>373.15356158517261</v>
      </c>
      <c r="CJ68" s="72">
        <f>($O$61/$N$61)*EXP(-1*$N$62/($N$65*CI68))</f>
        <v>7.5466750983781195E-2</v>
      </c>
      <c r="CK68" s="72">
        <f>($N$61/$O$61)*EXP(-1*$O$62/($N$65*CI68))</f>
        <v>0.59320796810917487</v>
      </c>
      <c r="CL68" s="72">
        <f>IF($Q$61,1,EXP(-1*LN(N68+(1-N68)*CJ68)+(1-N68)*( CJ68/(N68+(1-N68)*CJ68) - CK68/((1-N68)+N68*CK68))))</f>
        <v>19.902694726133291</v>
      </c>
      <c r="CM68" s="72">
        <f>IF($Q$61,1,EXP(-1*LN((1-N68)+N68*CK68)-N68*(CJ68/(N68+(1-N68)*CJ68)-CK68/((1-N68)+N68*CK68))))</f>
        <v>1</v>
      </c>
      <c r="CN68" s="72">
        <f>$N$64/(N68*CL68+(1-N68)*CM68*EXP($O$58-$O$59/($O$60+CI68))/EXP($N$58-$N$59/($N$60+CI68)) )</f>
        <v>843.2586076841543</v>
      </c>
      <c r="CO68" s="72">
        <f>$N$59/($N$58-LN(CN68))-$N$60</f>
        <v>373.15356158517261</v>
      </c>
      <c r="CP68" s="72">
        <f>($O$61/$N$61)*EXP(-1*$N$62/($N$65*CO68))</f>
        <v>7.5466750983781195E-2</v>
      </c>
      <c r="CQ68" s="72">
        <f>($N$61/$O$61)*EXP(-1*$O$62/($N$65*CO68))</f>
        <v>0.59320796810917487</v>
      </c>
      <c r="CR68" s="72">
        <f>IF($Q$61,1,EXP(-1*LN(N68+(1-N68)*CP68)+(1-N68)*( CP68/(N68+(1-N68)*CP68) - CQ68/((1-N68)+N68*CQ68))))</f>
        <v>19.902694726133291</v>
      </c>
      <c r="CS68" s="72">
        <f>IF($Q$61,1,EXP(-1*LN((1-N68)+N68*CQ68)-N68*(CP68/(N68+(1-N68)*CP68)-CQ68/((1-N68)+N68*CQ68))))</f>
        <v>1</v>
      </c>
      <c r="CT68" s="72">
        <f>$N$64/(N68*CR68+(1-N68)*CS68*EXP($O$58-$O$59/($O$60+CO68))/EXP($N$58-$N$59/($N$60+CO68)) )</f>
        <v>843.2586076841543</v>
      </c>
      <c r="CU68" s="72">
        <f>$N$59/($N$58-LN(CT68))-$N$60</f>
        <v>373.15356158517261</v>
      </c>
      <c r="CV68" s="72">
        <f>($O$61/$N$61)*EXP(-1*$N$62/($N$65*CU68))</f>
        <v>7.5466750983781195E-2</v>
      </c>
      <c r="CW68" s="72">
        <f>($N$61/$O$61)*EXP(-1*$O$62/($N$65*CU68))</f>
        <v>0.59320796810917487</v>
      </c>
      <c r="CX68" s="72">
        <f>IF($Q$61,1,EXP(-1*LN(N68+(1-N68)*CV68)+(1-N68)*( CV68/(N68+(1-N68)*CV68) - CW68/((1-N68)+N68*CW68))))</f>
        <v>19.902694726133291</v>
      </c>
      <c r="CY68" s="72">
        <f>IF($Q$61,1,EXP(-1*LN((1-N68)+N68*CW68)-N68*(CV68/(N68+(1-N68)*CV68)-CW68/((1-N68)+N68*CW68))))</f>
        <v>1</v>
      </c>
      <c r="CZ68" s="72">
        <f>$N$64/(N68*CX68+(1-N68)*CY68*EXP($O$58-$O$59/($O$60+CU68))/EXP($N$58-$N$59/($N$60+CU68)) )</f>
        <v>843.2586076841543</v>
      </c>
      <c r="DA68" s="72">
        <f>$N$59/($N$58-LN(CZ68))-$N$60</f>
        <v>373.15356158517261</v>
      </c>
      <c r="DB68" s="72">
        <f>($O$61/$N$61)*EXP(-1*$N$62/($N$65*DA68))</f>
        <v>7.5466750983781195E-2</v>
      </c>
      <c r="DC68" s="72">
        <f>($N$61/$O$61)*EXP(-1*$O$62/($N$65*DA68))</f>
        <v>0.59320796810917487</v>
      </c>
      <c r="DD68" s="72">
        <f>IF($Q$61,1,EXP(-1*LN(N68+(1-N68)*DB68)+(1-N68)*( DB68/(N68+(1-N68)*DB68) - DC68/((1-N68)+N68*DC68))))</f>
        <v>19.902694726133291</v>
      </c>
      <c r="DE68" s="72">
        <f>IF($Q$61,1,EXP(-1*LN((1-N68)+N68*DC68)-N68*(DB68/(N68+(1-N68)*DB68)-DC68/((1-N68)+N68*DC68))))</f>
        <v>1</v>
      </c>
      <c r="DF68" s="72">
        <f>$N$64/(N68*DD68+(1-N68)*DE68*EXP($O$58-$O$59/($O$60+DA68))/EXP($N$58-$N$59/($N$60+DA68)) )</f>
        <v>843.2586076841543</v>
      </c>
      <c r="DG68" s="72">
        <f>$N$59/($N$58-LN(DF68))-$N$60</f>
        <v>373.15356158517261</v>
      </c>
      <c r="DH68" s="72">
        <f>($O$61/$N$61)*EXP(-1*$N$62/($N$65*DG68))</f>
        <v>7.5466750983781195E-2</v>
      </c>
      <c r="DI68" s="72">
        <f>($N$61/$O$61)*EXP(-1*$O$62/($N$65*DG68))</f>
        <v>0.59320796810917487</v>
      </c>
      <c r="DJ68" s="72">
        <f>IF($Q$61,1,EXP(-1*LN(N68+(1-N68)*DH68)+(1-N68)*( DH68/(N68+(1-N68)*DH68) - DI68/((1-N68)+N68*DI68))))</f>
        <v>19.902694726133291</v>
      </c>
      <c r="DK68" s="72">
        <f>IF($Q$61,1,EXP(-1*LN((1-N68)+N68*DI68)-N68*(DH68/(N68+(1-N68)*DH68)-DI68/((1-N68)+N68*DI68))))</f>
        <v>1</v>
      </c>
      <c r="DL68" s="72">
        <f>$N$64/(N68*DJ68+(1-N68)*DK68*EXP($O$58-$O$59/($O$60+DG68))/EXP($N$58-$N$59/($N$60+DG68)) )</f>
        <v>843.2586076841543</v>
      </c>
      <c r="DM68" s="72">
        <f>$N$59/($N$58-LN(DL68))-$N$60</f>
        <v>373.15356158517261</v>
      </c>
      <c r="DN68" s="72">
        <f>($O$61/$N$61)*EXP(-1*$N$62/($N$65*DM68))</f>
        <v>7.5466750983781195E-2</v>
      </c>
      <c r="DO68" s="72">
        <f>($N$61/$O$61)*EXP(-1*$O$62/($N$65*DM68))</f>
        <v>0.59320796810917487</v>
      </c>
      <c r="DP68" s="72">
        <f>IF($Q$61,1,EXP(-1*LN(N68+(1-N68)*DN68)+(1-N68)*( DN68/(N68+(1-N68)*DN68) - DO68/((1-N68)+N68*DO68))))</f>
        <v>19.902694726133291</v>
      </c>
      <c r="DQ68" s="72">
        <f>IF($Q$61,1,EXP(-1*LN((1-N68)+N68*DO68)-N68*(DN68/(N68+(1-N68)*DN68)-DO68/((1-N68)+N68*DO68))))</f>
        <v>1</v>
      </c>
      <c r="DR68" s="72">
        <f>$N$64/(N68*DP68+(1-N68)*DQ68*EXP($O$58-$O$59/($O$60+DM68))/EXP($N$58-$N$59/($N$60+DM68)) )</f>
        <v>843.2586076841543</v>
      </c>
      <c r="DS68" s="72">
        <f>$N$59/($N$58-LN(DR68))-$N$60</f>
        <v>373.15356158517261</v>
      </c>
      <c r="DT68" s="72">
        <f>($O$61/$N$61)*EXP(-1*$N$62/($N$65*DS68))</f>
        <v>7.5466750983781195E-2</v>
      </c>
      <c r="DU68" s="72">
        <f>($N$61/$O$61)*EXP(-1*$O$62/($N$65*DS68))</f>
        <v>0.59320796810917487</v>
      </c>
      <c r="DV68" s="72">
        <f>IF($Q$61,1,EXP(-1*LN(N68+(1-N68)*DT68)+(1-N68)*( DT68/(N68+(1-N68)*DT68) - DU68/((1-N68)+N68*DU68))))</f>
        <v>19.902694726133291</v>
      </c>
      <c r="DW68" s="72">
        <f>IF($Q$61,1,EXP(-1*LN((1-N68)+N68*DU68)-N68*(DT68/(N68+(1-N68)*DT68)-DU68/((1-N68)+N68*DU68))))</f>
        <v>1</v>
      </c>
      <c r="DX68" s="72">
        <f>$N$64/(N68*DV68+(1-N68)*DW68*EXP($O$58-$O$59/($O$60+DS68))/EXP($N$58-$N$59/($N$60+DS68)) )</f>
        <v>843.2586076841543</v>
      </c>
      <c r="DY68" s="72">
        <f>$N$59/($N$58-LN(DX68))-$N$60</f>
        <v>373.15356158517261</v>
      </c>
      <c r="DZ68" s="72">
        <f>($O$61/$N$61)*EXP(-1*$N$62/($N$65*DY68))</f>
        <v>7.5466750983781195E-2</v>
      </c>
      <c r="EA68" s="72">
        <f>($N$61/$O$61)*EXP(-1*$O$62/($N$65*DY68))</f>
        <v>0.59320796810917487</v>
      </c>
      <c r="EB68" s="72">
        <f>IF($Q$61,1,EXP(-1*LN(N68+(1-N68)*DZ68)+(1-N68)*( DZ68/(N68+(1-N68)*DZ68) - EA68/((1-N68)+N68*EA68))))</f>
        <v>19.902694726133291</v>
      </c>
      <c r="EC68" s="72">
        <f>IF($Q$61,1,EXP(-1*LN((1-N68)+N68*EA68)-N68*(DZ68/(N68+(1-N68)*DZ68)-EA68/((1-N68)+N68*EA68))))</f>
        <v>1</v>
      </c>
      <c r="ED68" s="72">
        <f>$N$64/(N68*EB68+(1-N68)*EC68*EXP($O$58-$O$59/($O$60+DY68))/EXP($N$58-$N$59/($N$60+DY68)) )</f>
        <v>843.2586076841543</v>
      </c>
      <c r="EE68" s="72">
        <f>$N$59/($N$58-LN(ED68))-$N$60</f>
        <v>373.15356158517261</v>
      </c>
      <c r="EF68" s="72">
        <f>($O$61/$N$61)*EXP(-1*$N$62/($N$65*EE68))</f>
        <v>7.5466750983781195E-2</v>
      </c>
      <c r="EG68" s="72">
        <f>($N$61/$O$61)*EXP(-1*$O$62/($N$65*EE68))</f>
        <v>0.59320796810917487</v>
      </c>
      <c r="EH68" s="72">
        <f>IF($Q$61,1,EXP(-1*LN(N68+(1-N68)*EF68)+(1-N68)*( EF68/(N68+(1-N68)*EF68) - EG68/((1-N68)+N68*EG68))))</f>
        <v>19.902694726133291</v>
      </c>
      <c r="EI68" s="72">
        <f>IF($Q$61,1,EXP(-1*LN((1-N68)+N68*EG68)-N68*(EF68/(N68+(1-N68)*EF68)-EG68/((1-N68)+N68*EG68))))</f>
        <v>1</v>
      </c>
      <c r="EJ68" s="72">
        <f>N68*EH68*EXP($N$58-$N$59/($N$60+EE68))/$N$64</f>
        <v>0</v>
      </c>
      <c r="EK68" s="72">
        <f>(EE68-273.15)</f>
        <v>100.00356158517263</v>
      </c>
      <c r="EL68" s="76">
        <v>0</v>
      </c>
      <c r="EM68" s="72">
        <f>EJ68</f>
        <v>0</v>
      </c>
      <c r="EN68" s="72">
        <f>(EE68-273.15)</f>
        <v>100.00356158517263</v>
      </c>
      <c r="EO68" s="72"/>
      <c r="EP68" s="37"/>
      <c r="EQ68" s="19"/>
      <c r="ER68" s="19"/>
      <c r="ES68" s="20"/>
      <c r="ET68" s="19"/>
      <c r="EU68" s="37"/>
    </row>
    <row r="69" spans="13:151" x14ac:dyDescent="0.3">
      <c r="M69" s="71"/>
      <c r="N69" s="73">
        <v>0.01</v>
      </c>
      <c r="O69" s="72">
        <f>N69*$Q$64+(1-N69)*$Q$65</f>
        <v>373.12565827541079</v>
      </c>
      <c r="P69" s="72">
        <f>($O$61/$N$61)*EXP(-1*$N$62/($N$65*O69))</f>
        <v>7.5459851270888292E-2</v>
      </c>
      <c r="Q69" s="72">
        <f>($N$61/$O$61)*EXP(-1*$O$62/($N$65*O69))</f>
        <v>0.59312441243465341</v>
      </c>
      <c r="R69" s="72">
        <f t="shared" ref="R69:R132" si="5">IF($Q$61,1,EXP(-1*LN(N69+(1-N69)*P69)+(1-N69)*( P69/(N69+(1-N69)*P69) - Q69/((1-N69)+N69*Q69))))</f>
        <v>15.814530283936547</v>
      </c>
      <c r="S69" s="72">
        <f t="shared" ref="S69:S132" si="6">IF($Q$61,1,EXP(-1*LN((1-N69)+N69*Q69)-N69*(P69/(N69+(1-N69)*P69)-Q69/((1-N69)+N69*Q69))))</f>
        <v>1.0011246423423183</v>
      </c>
      <c r="T69" s="72">
        <f>$N$64/(N69*R69+(1-N69)*S69*EXP($O$58-$O$59/($O$60+O69))/EXP($N$58-$N$59/($N$60+O69)) )</f>
        <v>722.82969495938573</v>
      </c>
      <c r="U69" s="72">
        <f>$N$59/($N$58-LN(T69))-$N$60</f>
        <v>369.03413927334623</v>
      </c>
      <c r="V69" s="72">
        <f>($O$61/$N$61)*EXP(-1*$N$62/($N$65*U69))</f>
        <v>7.4443788240741673E-2</v>
      </c>
      <c r="W69" s="72">
        <f>($N$61/$O$61)*EXP(-1*$O$62/($N$65*U69))</f>
        <v>0.58086505022626111</v>
      </c>
      <c r="X69" s="72">
        <f t="shared" ref="X69:X132" si="7">IF($Q$61,1,EXP(-1*LN(N69+(1-N69)*V69)+(1-N69)*( V69/(N69+(1-N69)*V69) - W69/((1-N69)+N69*W69))))</f>
        <v>16.176701303098508</v>
      </c>
      <c r="Y69" s="72">
        <f t="shared" ref="Y69:Y132" si="8">IF($Q$61,1,EXP(-1*LN((1-N69)+N69*W69)-N69*(V69/(N69+(1-N69)*V69)-W69/((1-N69)+N69*W69))))</f>
        <v>1.0011397163753408</v>
      </c>
      <c r="Z69" s="72">
        <f>$N$64/(N69*X69+(1-N69)*Y69*EXP($O$58-$O$59/($O$60+U69))/EXP($N$58-$N$59/($N$60+U69)) )</f>
        <v>717.18288965459203</v>
      </c>
      <c r="AA69" s="72">
        <f>$N$59/($N$58-LN(Z69))-$N$60</f>
        <v>368.82758105911512</v>
      </c>
      <c r="AB69" s="72">
        <f t="shared" ref="AB69:AB132" si="9">($O$61/$N$61)*EXP(-1*$N$62/($N$65*AA69))</f>
        <v>7.4392263849410153E-2</v>
      </c>
      <c r="AC69" s="72">
        <f t="shared" ref="AC69:AC132" si="10">($N$61/$O$61)*EXP(-1*$O$62/($N$65*AA69))</f>
        <v>0.58024577640675656</v>
      </c>
      <c r="AD69" s="72">
        <f t="shared" ref="AD69:AD132" si="11">IF($Q$61,1,EXP(-1*LN(N69+(1-N69)*AB69)+(1-N69)*( AB69/(N69+(1-N69)*AB69) - AC69/((1-N69)+N69*AC69))))</f>
        <v>16.195296365085838</v>
      </c>
      <c r="AE69" s="72">
        <f t="shared" ref="AE69:AE132" si="12">IF($Q$61,1,EXP(-1*LN((1-N69)+N69*AC69)-N69*(AB69/(N69+(1-N69)*AB69)-AC69/((1-N69)+N69*AC69))))</f>
        <v>1.0011404894363103</v>
      </c>
      <c r="AF69" s="72">
        <f t="shared" ref="AF69:AF132" si="13">$N$64/(N69*AD69+(1-N69)*AE69*EXP($O$58-$O$59/($O$60+AA69))/EXP($N$58-$N$59/($N$60+AA69)) )</f>
        <v>716.88812207835247</v>
      </c>
      <c r="AG69" s="72">
        <f t="shared" ref="AG69:AG132" si="14">$N$59/($N$58-LN(AF69))-$N$60</f>
        <v>368.81676209052887</v>
      </c>
      <c r="AH69" s="72">
        <f t="shared" ref="AH69:AH132" si="15">($O$61/$N$61)*EXP(-1*$N$62/($N$65*AG69))</f>
        <v>7.4389564532220842E-2</v>
      </c>
      <c r="AI69" s="72">
        <f t="shared" ref="AI69:AI132" si="16">($N$61/$O$61)*EXP(-1*$O$62/($N$65*AG69))</f>
        <v>0.58021333959097932</v>
      </c>
      <c r="AJ69" s="72">
        <f t="shared" ref="AJ69:AJ132" si="17">IF($Q$61,1,EXP(-1*LN(N69+(1-N69)*AH69)+(1-N69)*( AH69/(N69+(1-N69)*AH69) - AI69/((1-N69)+N69*AI69))))</f>
        <v>16.196271160314438</v>
      </c>
      <c r="AK69" s="72">
        <f t="shared" ref="AK69:AK132" si="18">IF($Q$61,1,EXP(-1*LN((1-N69)+N69*AI69)-N69*(AH69/(N69+(1-N69)*AH69)-AI69/((1-N69)+N69*AI69))))</f>
        <v>1.0011405299596476</v>
      </c>
      <c r="AL69" s="72">
        <f t="shared" ref="AL69:AL132" si="19">$N$64/(N69*AJ69+(1-N69)*AK69*EXP($O$58-$O$59/($O$60+AG69))/EXP($N$58-$N$59/($N$60+AG69)) )</f>
        <v>716.87265690156767</v>
      </c>
      <c r="AM69" s="72">
        <f t="shared" ref="AM69:AM132" si="20">$N$59/($N$58-LN(AL69))-$N$60</f>
        <v>368.81619436573351</v>
      </c>
      <c r="AN69" s="72">
        <f t="shared" ref="AN69:AN132" si="21">($O$61/$N$61)*EXP(-1*$N$62/($N$65*AM69))</f>
        <v>7.4389422884027986E-2</v>
      </c>
      <c r="AO69" s="72">
        <f t="shared" ref="AO69:AO132" si="22">($N$61/$O$61)*EXP(-1*$O$62/($N$65*AM69))</f>
        <v>0.58021163746833826</v>
      </c>
      <c r="AP69" s="72">
        <f t="shared" ref="AP69:AP132" si="23">IF($Q$61,1, EXP(-1*LN(N69+(1-N69)*AN69)+(1-N69)*( AN69/(N69+(1-N69)*AN69) - AO69/((1-N69)+N69*AO69))))</f>
        <v>16.196322314939763</v>
      </c>
      <c r="AQ69" s="72">
        <f t="shared" ref="AQ69:AQ132" si="24">IF($Q$61,1,EXP(-1*LN((1-N69)+N69*AO69)-N69*(AN69/(N69+(1-N69)*AN69)-AO69/((1-N69)+N69*AO69))))</f>
        <v>1.0011405320861968</v>
      </c>
      <c r="AR69" s="72">
        <f t="shared" ref="AR69:AR132" si="25">$N$64/(N69*AP69+(1-N69)*AQ69*EXP($O$58-$O$59/($O$60+AM69))/EXP($N$58-$N$59/($N$60+AM69)) )</f>
        <v>716.87184529562694</v>
      </c>
      <c r="AS69" s="72">
        <f t="shared" ref="AS69:AS132" si="26">$N$59/($N$58-LN(AR69))-$N$60</f>
        <v>368.8161645714996</v>
      </c>
      <c r="AT69" s="72">
        <f t="shared" ref="AT69:AT132" si="27">($O$61/$N$61)*EXP(-1*$N$62/($N$65*AS69))</f>
        <v>7.4389415450317103E-2</v>
      </c>
      <c r="AU69" s="72">
        <f t="shared" ref="AU69:AU132" si="28">($N$61/$O$61)*EXP(-1*$O$62/($N$65*AS69))</f>
        <v>0.58021154814082543</v>
      </c>
      <c r="AV69" s="72">
        <f t="shared" ref="AV69:AV132" si="29">IF($Q$61,1,EXP(-1*LN(N69+(1-N69)*AT69)+(1-N69)*( AT69/(N69+(1-N69)*AT69) - AU69/((1-N69)+N69*AU69))))</f>
        <v>16.196324999544128</v>
      </c>
      <c r="AW69" s="72">
        <f t="shared" ref="AW69:AW132" si="30">IF($Q$61,1,EXP(-1*LN((1-N69)+N69*AU69)-N69*(AT69/(N69+(1-N69)*AT69)-AU69/((1-N69)+N69*AU69))))</f>
        <v>1.0011405321977986</v>
      </c>
      <c r="AX69" s="72">
        <f t="shared" ref="AX69:AX132" si="31">$N$64/(N69*AV69+(1-N69)*AW69*EXP($O$58-$O$59/($O$60+AS69))/EXP($N$58-$N$59/($N$60+AS69)) )</f>
        <v>716.87180270229703</v>
      </c>
      <c r="AY69" s="72">
        <f t="shared" ref="AY69:AY132" si="32">$N$59/($N$58-LN(AX69))-$N$60</f>
        <v>368.81616300788835</v>
      </c>
      <c r="AZ69" s="72">
        <f t="shared" ref="AZ69:AZ132" si="33">($O$61/$N$61)*EXP(-1*$N$62/($N$65*AY69))</f>
        <v>7.4389415060193462E-2</v>
      </c>
      <c r="BA69" s="72">
        <f t="shared" ref="BA69:BA132" si="34">($N$61/$O$61)*EXP(-1*$O$62/($N$65*AY69))</f>
        <v>0.58021154345288795</v>
      </c>
      <c r="BB69" s="72">
        <f t="shared" ref="BB69:BB132" si="35">IF($Q$61,1,EXP(-1*LN(N69+(1-N69)*AZ69)+(1-N69)*( AZ69/(N69+(1-N69)*AZ69) - BA69/((1-N69)+N69*BA69))))</f>
        <v>16.196325140433071</v>
      </c>
      <c r="BC69" s="72">
        <f t="shared" ref="BC69:BC132" si="36">IF($Q$61,1,EXP(-1*LN((1-N69)+N69*BA69)-N69*(AZ69/(N69+(1-N69)*AZ69)-BA69/((1-N69)+N69*BA69))))</f>
        <v>1.0011405322036555</v>
      </c>
      <c r="BD69" s="72">
        <f t="shared" ref="BD69:BD132" si="37">$N$64/(N69*BB69+(1-N69)*BC69*EXP($O$58-$O$59/($O$60+AY69))/EXP($N$58-$N$59/($N$60+AY69)) )</f>
        <v>716.87180046698438</v>
      </c>
      <c r="BE69" s="72">
        <f t="shared" ref="BE69:BE132" si="38">$N$59/($N$58-LN(BD69))-$N$60</f>
        <v>368.81616292582942</v>
      </c>
      <c r="BF69" s="72">
        <f t="shared" ref="BF69:BF132" si="39">($O$61/$N$61)*EXP(-1*$N$62/($N$65*BE69))</f>
        <v>7.4389415039719631E-2</v>
      </c>
      <c r="BG69" s="72">
        <f t="shared" ref="BG69:BG132" si="40">($N$61/$O$61)*EXP(-1*$O$62/($N$65*BE69))</f>
        <v>0.58021154320686297</v>
      </c>
      <c r="BH69" s="72">
        <f t="shared" ref="BH69:BH132" si="41">IF($Q$61,1,EXP(-1*LN(N69+(1-N69)*BF69)+(1-N69)*( BF69/(N69+(1-N69)*BF69) - BG69/((1-N69)+N69*BG69))))</f>
        <v>16.196325147826986</v>
      </c>
      <c r="BI69" s="72">
        <f t="shared" ref="BI69:BI132" si="42">IF($Q$61,1,EXP(-1*LN((1-N69)+N69*BG69)-N69*(BF69/(N69+(1-N69)*BF69)-BG69/((1-N69)+N69*BG69))))</f>
        <v>1.0011405322039628</v>
      </c>
      <c r="BJ69" s="72">
        <f t="shared" ref="BJ69:BJ132" si="43">$N$64/(N69*BH69+(1-N69)*BI69*EXP($O$58-$O$59/($O$60+BE69))/EXP($N$58-$N$59/($N$60+BE69)) )</f>
        <v>716.871800349674</v>
      </c>
      <c r="BK69" s="72">
        <f t="shared" ref="BK69:BK132" si="44">$N$59/($N$58-LN(BJ69))-$N$60</f>
        <v>368.81616292152296</v>
      </c>
      <c r="BL69" s="72">
        <f t="shared" ref="BL69:BL132" si="45">($O$61/$N$61)*EXP(-1*$N$62/($N$65*BK69))</f>
        <v>7.4389415038645143E-2</v>
      </c>
      <c r="BM69" s="72">
        <f t="shared" ref="BM69:BM132" si="46">($N$61/$O$61)*EXP(-1*$O$62/($N$65*BK69))</f>
        <v>0.58021154319395174</v>
      </c>
      <c r="BN69" s="72">
        <f t="shared" ref="BN69:BN132" si="47">IF($Q$61,1,EXP(-1*LN(N69+(1-N69)*BL69)+(1-N69)*( BL69/(N69+(1-N69)*BL69) - BM69/((1-N69)+N69*BM69))))</f>
        <v>16.196325148215021</v>
      </c>
      <c r="BO69" s="72">
        <f t="shared" ref="BO69:BO132" si="48">IF($Q$61,1,EXP(-1*LN((1-N69)+N69*BM69)-N69*(BL69/(N69+(1-N69)*BL69)-BM69/((1-N69)+N69*BM69))))</f>
        <v>1.001140532203979</v>
      </c>
      <c r="BP69" s="72">
        <f t="shared" ref="BP69:BP132" si="49">$N$64/(N69*BN69+(1-N69)*BO69*EXP($O$58-$O$59/($O$60+BK69))/EXP($N$58-$N$59/($N$60+BK69)) )</f>
        <v>716.87180034351798</v>
      </c>
      <c r="BQ69" s="72">
        <f t="shared" ref="BQ69:BQ132" si="50">$N$59/($N$58-LN(BP69))-$N$60</f>
        <v>368.81616292129695</v>
      </c>
      <c r="BR69" s="72">
        <f t="shared" ref="BR69:BR132" si="51">($O$61/$N$61)*EXP(-1*$N$62/($N$65*BQ69))</f>
        <v>7.4389415038588744E-2</v>
      </c>
      <c r="BS69" s="72">
        <f t="shared" ref="BS69:BS132" si="52">($N$61/$O$61)*EXP(-1*$O$62/($N$65*BQ69))</f>
        <v>0.58021154319327395</v>
      </c>
      <c r="BT69" s="72">
        <f t="shared" ref="BT69:BT132" si="53">IF($Q$61,1,EXP(-1*LN(N69+(1-N69)*BR69)+(1-N69)*( BR69/(N69+(1-N69)*BR69) - BS69/((1-N69)+N69*BS69))))</f>
        <v>16.196325148235388</v>
      </c>
      <c r="BU69" s="72">
        <f t="shared" ref="BU69:BU132" si="54">IF($Q$61,1,EXP(-1*LN((1-N69)+N69*BS69)-N69*(BR69/(N69+(1-N69)*BR69)-BS69/((1-N69)+N69*BS69))))</f>
        <v>1.0011405322039799</v>
      </c>
      <c r="BV69" s="72">
        <f t="shared" ref="BV69:BV132" si="55">$N$64/(N69*BT69+(1-N69)*BU69*EXP($O$58-$O$59/($O$60+BQ69))/EXP($N$58-$N$59/($N$60+BQ69)) )</f>
        <v>716.87180034319533</v>
      </c>
      <c r="BW69" s="72">
        <f t="shared" ref="BW69:BW132" si="56">$N$59/($N$58-LN(BV69))-$N$60</f>
        <v>368.81616292128513</v>
      </c>
      <c r="BX69" s="72">
        <f t="shared" ref="BX69:BX132" si="57">($O$61/$N$61)*EXP(-1*$N$62/($N$65*BW69))</f>
        <v>7.4389415038585815E-2</v>
      </c>
      <c r="BY69" s="72">
        <f t="shared" ref="BY69:BY132" si="58">($N$61/$O$61)*EXP(-1*$O$62/($N$65*BW69))</f>
        <v>0.58021154319323864</v>
      </c>
      <c r="BZ69" s="72">
        <f t="shared" ref="BZ69:BZ132" si="59">IF($Q$61,1,EXP(-1*LN(N69+(1-N69)*BX69)+(1-N69)*( BX69/(N69+(1-N69)*BX69) - BY69/((1-N69)+N69*BY69))))</f>
        <v>16.196325148236447</v>
      </c>
      <c r="CA69" s="72">
        <f t="shared" ref="CA69:CA132" si="60">IF($Q$61,1,EXP(-1*LN((1-N69)+N69*BY69)-N69*(BX69/(N69+(1-N69)*BX69)-BY69/((1-N69)+N69*BY69))))</f>
        <v>1.0011405322039799</v>
      </c>
      <c r="CB69" s="72">
        <f t="shared" ref="CB69:CB132" si="61">$N$64/(N69*BZ69+(1-N69)*CA69*EXP($O$58-$O$59/($O$60+BW69))/EXP($N$58-$N$59/($N$60+BW69)) )</f>
        <v>716.87180034317851</v>
      </c>
      <c r="CC69" s="72">
        <f t="shared" ref="CC69:CC132" si="62">$N$59/($N$58-LN(CB69))-$N$60</f>
        <v>368.81616292128444</v>
      </c>
      <c r="CD69" s="72">
        <f t="shared" ref="CD69:CD132" si="63">($O$61/$N$61)*EXP(-1*$N$62/($N$65*CC69))</f>
        <v>7.4389415038585649E-2</v>
      </c>
      <c r="CE69" s="72">
        <f t="shared" ref="CE69:CE132" si="64">($N$61/$O$61)*EXP(-1*$O$62/($N$65*CC69))</f>
        <v>0.58021154319323665</v>
      </c>
      <c r="CF69" s="72">
        <f t="shared" ref="CF69:CF132" si="65">IF($Q$61,1,EXP(-1*LN(N69+(1-N69)*CD69)+(1-N69)*( CD69/(N69+(1-N69)*CD69) - CE69/((1-N69)+N69*CE69))))</f>
        <v>16.196325148236497</v>
      </c>
      <c r="CG69" s="72">
        <f t="shared" ref="CG69:CG132" si="66">IF($Q$61,1,EXP(-1*LN((1-N69)+N69*CE69)-N69*(CD69/(N69+(1-N69)*CD69)-CE69/((1-N69)+N69*CE69))))</f>
        <v>1.0011405322039799</v>
      </c>
      <c r="CH69" s="72">
        <f t="shared" ref="CH69:CH132" si="67">$N$64/(N69*CF69+(1-N69)*CG69*EXP($O$58-$O$59/($O$60+CC69))/EXP($N$58-$N$59/($N$60+CC69)) )</f>
        <v>716.87180034317703</v>
      </c>
      <c r="CI69" s="72">
        <f t="shared" ref="CI69:CI132" si="68">$N$59/($N$58-LN(CH69))-$N$60</f>
        <v>368.81616292128444</v>
      </c>
      <c r="CJ69" s="72">
        <f t="shared" ref="CJ69:CJ132" si="69">($O$61/$N$61)*EXP(-1*$N$62/($N$65*CI69))</f>
        <v>7.4389415038585649E-2</v>
      </c>
      <c r="CK69" s="72">
        <f t="shared" ref="CK69:CK132" si="70">($N$61/$O$61)*EXP(-1*$O$62/($N$65*CI69))</f>
        <v>0.58021154319323665</v>
      </c>
      <c r="CL69" s="72">
        <f t="shared" ref="CL69:CL132" si="71">IF($Q$61,1,EXP(-1*LN(N69+(1-N69)*CJ69)+(1-N69)*( CJ69/(N69+(1-N69)*CJ69) - CK69/((1-N69)+N69*CK69))))</f>
        <v>16.196325148236497</v>
      </c>
      <c r="CM69" s="72">
        <f t="shared" ref="CM69:CM132" si="72">IF($Q$61,1,EXP(-1*LN((1-N69)+N69*CK69)-N69*(CJ69/(N69+(1-N69)*CJ69)-CK69/((1-N69)+N69*CK69))))</f>
        <v>1.0011405322039799</v>
      </c>
      <c r="CN69" s="72">
        <f t="shared" ref="CN69:CN132" si="73">$N$64/(N69*CL69+(1-N69)*CM69*EXP($O$58-$O$59/($O$60+CI69))/EXP($N$58-$N$59/($N$60+CI69)) )</f>
        <v>716.87180034317703</v>
      </c>
      <c r="CO69" s="72">
        <f t="shared" ref="CO69:CO132" si="74">$N$59/($N$58-LN(CN69))-$N$60</f>
        <v>368.81616292128444</v>
      </c>
      <c r="CP69" s="72">
        <f t="shared" ref="CP69:CP132" si="75">($O$61/$N$61)*EXP(-1*$N$62/($N$65*CO69))</f>
        <v>7.4389415038585649E-2</v>
      </c>
      <c r="CQ69" s="72">
        <f t="shared" ref="CQ69:CQ132" si="76">($N$61/$O$61)*EXP(-1*$O$62/($N$65*CO69))</f>
        <v>0.58021154319323665</v>
      </c>
      <c r="CR69" s="72">
        <f t="shared" ref="CR69:CR132" si="77">IF($Q$61,1,EXP(-1*LN(N69+(1-N69)*CP69)+(1-N69)*( CP69/(N69+(1-N69)*CP69) - CQ69/((1-N69)+N69*CQ69))))</f>
        <v>16.196325148236497</v>
      </c>
      <c r="CS69" s="72">
        <f t="shared" ref="CS69:CS132" si="78">IF($Q$61,1,EXP(-1*LN((1-N69)+N69*CQ69)-N69*(CP69/(N69+(1-N69)*CP69)-CQ69/((1-N69)+N69*CQ69))))</f>
        <v>1.0011405322039799</v>
      </c>
      <c r="CT69" s="72">
        <f t="shared" ref="CT69:CT132" si="79">$N$64/(N69*CR69+(1-N69)*CS69*EXP($O$58-$O$59/($O$60+CO69))/EXP($N$58-$N$59/($N$60+CO69)) )</f>
        <v>716.87180034317703</v>
      </c>
      <c r="CU69" s="72">
        <f t="shared" ref="CU69:CU132" si="80">$N$59/($N$58-LN(CT69))-$N$60</f>
        <v>368.81616292128444</v>
      </c>
      <c r="CV69" s="72">
        <f t="shared" ref="CV69:CV132" si="81">($O$61/$N$61)*EXP(-1*$N$62/($N$65*CU69))</f>
        <v>7.4389415038585649E-2</v>
      </c>
      <c r="CW69" s="72">
        <f t="shared" ref="CW69:CW132" si="82">($N$61/$O$61)*EXP(-1*$O$62/($N$65*CU69))</f>
        <v>0.58021154319323665</v>
      </c>
      <c r="CX69" s="72">
        <f t="shared" ref="CX69:CX132" si="83">IF($Q$61,1,EXP(-1*LN(N69+(1-N69)*CV69)+(1-N69)*( CV69/(N69+(1-N69)*CV69) - CW69/((1-N69)+N69*CW69))))</f>
        <v>16.196325148236497</v>
      </c>
      <c r="CY69" s="72">
        <f t="shared" ref="CY69:CY132" si="84">IF($Q$61,1,EXP(-1*LN((1-N69)+N69*CW69)-N69*(CV69/(N69+(1-N69)*CV69)-CW69/((1-N69)+N69*CW69))))</f>
        <v>1.0011405322039799</v>
      </c>
      <c r="CZ69" s="72">
        <f t="shared" ref="CZ69:CZ132" si="85">$N$64/(N69*CX69+(1-N69)*CY69*EXP($O$58-$O$59/($O$60+CU69))/EXP($N$58-$N$59/($N$60+CU69)) )</f>
        <v>716.87180034317703</v>
      </c>
      <c r="DA69" s="72">
        <f t="shared" ref="DA69:DA132" si="86">$N$59/($N$58-LN(CZ69))-$N$60</f>
        <v>368.81616292128444</v>
      </c>
      <c r="DB69" s="72">
        <f t="shared" ref="DB69:DB132" si="87">($O$61/$N$61)*EXP(-1*$N$62/($N$65*DA69))</f>
        <v>7.4389415038585649E-2</v>
      </c>
      <c r="DC69" s="72">
        <f t="shared" ref="DC69:DC132" si="88">($N$61/$O$61)*EXP(-1*$O$62/($N$65*DA69))</f>
        <v>0.58021154319323665</v>
      </c>
      <c r="DD69" s="72">
        <f t="shared" ref="DD69:DD132" si="89">IF($Q$61,1,EXP(-1*LN(N69+(1-N69)*DB69)+(1-N69)*( DB69/(N69+(1-N69)*DB69) - DC69/((1-N69)+N69*DC69))))</f>
        <v>16.196325148236497</v>
      </c>
      <c r="DE69" s="72">
        <f t="shared" ref="DE69:DE132" si="90">IF($Q$61,1,EXP(-1*LN((1-N69)+N69*DC69)-N69*(DB69/(N69+(1-N69)*DB69)-DC69/((1-N69)+N69*DC69))))</f>
        <v>1.0011405322039799</v>
      </c>
      <c r="DF69" s="72">
        <f t="shared" ref="DF69:DF132" si="91">$N$64/(N69*DD69+(1-N69)*DE69*EXP($O$58-$O$59/($O$60+DA69))/EXP($N$58-$N$59/($N$60+DA69)) )</f>
        <v>716.87180034317703</v>
      </c>
      <c r="DG69" s="72">
        <f t="shared" ref="DG69:DG132" si="92">$N$59/($N$58-LN(DF69))-$N$60</f>
        <v>368.81616292128444</v>
      </c>
      <c r="DH69" s="72">
        <f t="shared" ref="DH69:DH132" si="93">($O$61/$N$61)*EXP(-1*$N$62/($N$65*DG69))</f>
        <v>7.4389415038585649E-2</v>
      </c>
      <c r="DI69" s="72">
        <f t="shared" ref="DI69:DI132" si="94">($N$61/$O$61)*EXP(-1*$O$62/($N$65*DG69))</f>
        <v>0.58021154319323665</v>
      </c>
      <c r="DJ69" s="72">
        <f t="shared" ref="DJ69:DJ132" si="95">IF($Q$61,1,EXP(-1*LN(N69+(1-N69)*DH69)+(1-N69)*( DH69/(N69+(1-N69)*DH69) - DI69/((1-N69)+N69*DI69))))</f>
        <v>16.196325148236497</v>
      </c>
      <c r="DK69" s="72">
        <f t="shared" ref="DK69:DK132" si="96">IF($Q$61,1,EXP(-1*LN((1-N69)+N69*DI69)-N69*(DH69/(N69+(1-N69)*DH69)-DI69/((1-N69)+N69*DI69))))</f>
        <v>1.0011405322039799</v>
      </c>
      <c r="DL69" s="72">
        <f t="shared" ref="DL69:DL132" si="97">$N$64/(N69*DJ69+(1-N69)*DK69*EXP($O$58-$O$59/($O$60+DG69))/EXP($N$58-$N$59/($N$60+DG69)) )</f>
        <v>716.87180034317703</v>
      </c>
      <c r="DM69" s="72">
        <f t="shared" ref="DM69:DM132" si="98">$N$59/($N$58-LN(DL69))-$N$60</f>
        <v>368.81616292128444</v>
      </c>
      <c r="DN69" s="72">
        <f t="shared" ref="DN69:DN132" si="99">($O$61/$N$61)*EXP(-1*$N$62/($N$65*DM69))</f>
        <v>7.4389415038585649E-2</v>
      </c>
      <c r="DO69" s="72">
        <f t="shared" ref="DO69:DO132" si="100">($N$61/$O$61)*EXP(-1*$O$62/($N$65*DM69))</f>
        <v>0.58021154319323665</v>
      </c>
      <c r="DP69" s="72">
        <f t="shared" ref="DP69:DP132" si="101">IF($Q$61,1,EXP(-1*LN(N69+(1-N69)*DN69)+(1-N69)*( DN69/(N69+(1-N69)*DN69) - DO69/((1-N69)+N69*DO69))))</f>
        <v>16.196325148236497</v>
      </c>
      <c r="DQ69" s="72">
        <f t="shared" ref="DQ69:DQ132" si="102">IF($Q$61,1,EXP(-1*LN((1-N69)+N69*DO69)-N69*(DN69/(N69+(1-N69)*DN69)-DO69/((1-N69)+N69*DO69))))</f>
        <v>1.0011405322039799</v>
      </c>
      <c r="DR69" s="72">
        <f t="shared" ref="DR69:DR132" si="103">$N$64/(N69*DP69+(1-N69)*DQ69*EXP($O$58-$O$59/($O$60+DM69))/EXP($N$58-$N$59/($N$60+DM69)) )</f>
        <v>716.87180034317703</v>
      </c>
      <c r="DS69" s="72">
        <f t="shared" ref="DS69:DS132" si="104">$N$59/($N$58-LN(DR69))-$N$60</f>
        <v>368.81616292128444</v>
      </c>
      <c r="DT69" s="72">
        <f t="shared" ref="DT69:DT132" si="105">($O$61/$N$61)*EXP(-1*$N$62/($N$65*DS69))</f>
        <v>7.4389415038585649E-2</v>
      </c>
      <c r="DU69" s="72">
        <f t="shared" ref="DU69:DU132" si="106">($N$61/$O$61)*EXP(-1*$O$62/($N$65*DS69))</f>
        <v>0.58021154319323665</v>
      </c>
      <c r="DV69" s="72">
        <f t="shared" ref="DV69:DV132" si="107">IF($Q$61,1,EXP(-1*LN(N69+(1-N69)*DT69)+(1-N69)*( DT69/(N69+(1-N69)*DT69) - DU69/((1-N69)+N69*DU69))))</f>
        <v>16.196325148236497</v>
      </c>
      <c r="DW69" s="72">
        <f t="shared" ref="DW69:DW132" si="108">IF($Q$61,1,EXP(-1*LN((1-N69)+N69*DU69)-N69*(DT69/(N69+(1-N69)*DT69)-DU69/((1-N69)+N69*DU69))))</f>
        <v>1.0011405322039799</v>
      </c>
      <c r="DX69" s="72">
        <f t="shared" ref="DX69:DX132" si="109">$N$64/(N69*DV69+(1-N69)*DW69*EXP($O$58-$O$59/($O$60+DS69))/EXP($N$58-$N$59/($N$60+DS69)) )</f>
        <v>716.87180034317703</v>
      </c>
      <c r="DY69" s="72">
        <f t="shared" ref="DY69:DY132" si="110">$N$59/($N$58-LN(DX69))-$N$60</f>
        <v>368.81616292128444</v>
      </c>
      <c r="DZ69" s="72">
        <f t="shared" ref="DZ69:DZ132" si="111">($O$61/$N$61)*EXP(-1*$N$62/($N$65*DY69))</f>
        <v>7.4389415038585649E-2</v>
      </c>
      <c r="EA69" s="72">
        <f t="shared" ref="EA69:EA132" si="112">($N$61/$O$61)*EXP(-1*$O$62/($N$65*DY69))</f>
        <v>0.58021154319323665</v>
      </c>
      <c r="EB69" s="72">
        <f t="shared" ref="EB69:EB132" si="113">IF($Q$61,1,EXP(-1*LN(N69+(1-N69)*DZ69)+(1-N69)*( DZ69/(N69+(1-N69)*DZ69) - EA69/((1-N69)+N69*EA69))))</f>
        <v>16.196325148236497</v>
      </c>
      <c r="EC69" s="72">
        <f t="shared" ref="EC69:EC132" si="114">IF($Q$61,1,EXP(-1*LN((1-N69)+N69*EA69)-N69*(DZ69/(N69+(1-N69)*DZ69)-EA69/((1-N69)+N69*EA69))))</f>
        <v>1.0011405322039799</v>
      </c>
      <c r="ED69" s="72">
        <f t="shared" ref="ED69:ED132" si="115">$N$64/(N69*EB69+(1-N69)*EC69*EXP($O$58-$O$59/($O$60+DY69))/EXP($N$58-$N$59/($N$60+DY69)) )</f>
        <v>716.87180034317703</v>
      </c>
      <c r="EE69" s="72">
        <f t="shared" ref="EE69:EE132" si="116">$N$59/($N$58-LN(ED69))-$N$60</f>
        <v>368.81616292128444</v>
      </c>
      <c r="EF69" s="72">
        <f t="shared" ref="EF69:EF132" si="117">($O$61/$N$61)*EXP(-1*$N$62/($N$65*EE69))</f>
        <v>7.4389415038585649E-2</v>
      </c>
      <c r="EG69" s="72">
        <f t="shared" ref="EG69:EG132" si="118">($N$61/$O$61)*EXP(-1*$O$62/($N$65*EE69))</f>
        <v>0.58021154319323665</v>
      </c>
      <c r="EH69" s="72">
        <f t="shared" ref="EH69:EH132" si="119">IF($Q$61,1,EXP(-1*LN(N69+(1-N69)*EF69)+(1-N69)*( EF69/(N69+(1-N69)*EF69) - EG69/((1-N69)+N69*EG69))))</f>
        <v>16.196325148236497</v>
      </c>
      <c r="EI69" s="72">
        <f t="shared" ref="EI69:EI132" si="120">IF($Q$61,1,EXP(-1*LN((1-N69)+N69*EG69)-N69*(EF69/(N69+(1-N69)*EF69)-EG69/((1-N69)+N69*EG69))))</f>
        <v>1.0011405322039799</v>
      </c>
      <c r="EJ69" s="72">
        <f t="shared" ref="EJ69:EJ132" si="121">N69*EH69*EXP($N$58-$N$59/($N$60+EE69))/$N$64</f>
        <v>0.15276425919947031</v>
      </c>
      <c r="EK69" s="72">
        <f t="shared" ref="EK69:EK132" si="122">(EE69-273.15)</f>
        <v>95.666162921284467</v>
      </c>
      <c r="EL69" s="76">
        <v>0.1</v>
      </c>
      <c r="EM69" s="72">
        <f>EJ78</f>
        <v>0.37751522537653931</v>
      </c>
      <c r="EN69" s="72">
        <f>(EE78-273.15)</f>
        <v>88.425000817810655</v>
      </c>
      <c r="EO69" s="72"/>
      <c r="EP69" s="37"/>
      <c r="EQ69" s="19"/>
      <c r="ER69" s="19"/>
      <c r="ES69" s="20"/>
      <c r="ET69" s="19"/>
      <c r="EU69" s="37"/>
    </row>
    <row r="70" spans="13:151" x14ac:dyDescent="0.3">
      <c r="M70" s="71"/>
      <c r="N70" s="73">
        <v>0.02</v>
      </c>
      <c r="O70" s="72">
        <f t="shared" ref="O70:O133" si="123">N70*$Q$64+(1-N70)*$Q$65</f>
        <v>373.0977549656489</v>
      </c>
      <c r="P70" s="72">
        <f t="shared" ref="P70:P133" si="124">($O$61/$N$61)*EXP(-1*$N$62/($N$65*O70))</f>
        <v>7.5452951156924061E-2</v>
      </c>
      <c r="Q70" s="72">
        <f t="shared" ref="Q70:Q133" si="125">($N$61/$O$61)*EXP(-1*$O$62/($N$65*O70))</f>
        <v>0.59304085603396062</v>
      </c>
      <c r="R70" s="72">
        <f t="shared" si="5"/>
        <v>13.016468311928653</v>
      </c>
      <c r="S70" s="72">
        <f t="shared" si="6"/>
        <v>1.0040755083971766</v>
      </c>
      <c r="T70" s="72">
        <f t="shared" ref="T70:T133" si="126">$N$64/(N70*R70+(1-N70)*S70*EXP($O$58-$O$59/($O$60+O70))/EXP($N$58-$N$59/($N$60+O70)) )</f>
        <v>662.47389740730023</v>
      </c>
      <c r="U70" s="72">
        <f t="shared" ref="U70:U133" si="127">$N$59/($N$58-LN(T70))-$N$60</f>
        <v>366.75420527892004</v>
      </c>
      <c r="V70" s="72">
        <f t="shared" ref="V70:V133" si="128">($O$61/$N$61)*EXP(-1*$N$62/($N$65*U70))</f>
        <v>7.3873855616590683E-2</v>
      </c>
      <c r="W70" s="72">
        <f t="shared" ref="W70:W133" si="129">($N$61/$O$61)*EXP(-1*$O$62/($N$65*U70))</f>
        <v>0.57402792014769799</v>
      </c>
      <c r="X70" s="72">
        <f t="shared" si="7"/>
        <v>13.434521995045365</v>
      </c>
      <c r="Y70" s="72">
        <f t="shared" si="8"/>
        <v>1.0041531078390118</v>
      </c>
      <c r="Z70" s="72">
        <f t="shared" ref="Z70:Z133" si="130">$N$64/(N70*X70+(1-N70)*Y70*EXP($O$58-$O$59/($O$60+U70))/EXP($N$58-$N$59/($N$60+U70)) )</f>
        <v>653.46229193781028</v>
      </c>
      <c r="AA70" s="72">
        <f t="shared" ref="AA70:AA133" si="131">$N$59/($N$58-LN(Z70))-$N$60</f>
        <v>366.39933621817818</v>
      </c>
      <c r="AB70" s="72">
        <f t="shared" si="9"/>
        <v>7.3784904842357321E-2</v>
      </c>
      <c r="AC70" s="72">
        <f t="shared" si="10"/>
        <v>0.57296339748035596</v>
      </c>
      <c r="AD70" s="72">
        <f t="shared" si="11"/>
        <v>13.458450319391599</v>
      </c>
      <c r="AE70" s="72">
        <f t="shared" si="12"/>
        <v>1.0041575462937486</v>
      </c>
      <c r="AF70" s="72">
        <f t="shared" si="13"/>
        <v>652.93666768777939</v>
      </c>
      <c r="AG70" s="72">
        <f t="shared" si="14"/>
        <v>366.37851414649072</v>
      </c>
      <c r="AH70" s="72">
        <f t="shared" si="15"/>
        <v>7.3779683602759591E-2</v>
      </c>
      <c r="AI70" s="72">
        <f t="shared" si="16"/>
        <v>0.5729009335922608</v>
      </c>
      <c r="AJ70" s="72">
        <f t="shared" si="17"/>
        <v>13.459856136163877</v>
      </c>
      <c r="AK70" s="72">
        <f t="shared" si="18"/>
        <v>1.0041578070498731</v>
      </c>
      <c r="AL70" s="72">
        <f t="shared" si="19"/>
        <v>652.90575440062958</v>
      </c>
      <c r="AM70" s="72">
        <f t="shared" si="20"/>
        <v>366.3772891204793</v>
      </c>
      <c r="AN70" s="72">
        <f t="shared" si="21"/>
        <v>7.3779376414326581E-2</v>
      </c>
      <c r="AO70" s="72">
        <f t="shared" si="22"/>
        <v>0.57289725864211138</v>
      </c>
      <c r="AP70" s="72">
        <f t="shared" si="23"/>
        <v>13.4599388509218</v>
      </c>
      <c r="AQ70" s="72">
        <f t="shared" si="24"/>
        <v>1.0041578223920862</v>
      </c>
      <c r="AR70" s="72">
        <f t="shared" si="25"/>
        <v>652.90393542845538</v>
      </c>
      <c r="AS70" s="72">
        <f t="shared" si="26"/>
        <v>366.37721703710702</v>
      </c>
      <c r="AT70" s="72">
        <f t="shared" si="27"/>
        <v>7.3779358338622425E-2</v>
      </c>
      <c r="AU70" s="72">
        <f t="shared" si="28"/>
        <v>0.57289704239948824</v>
      </c>
      <c r="AV70" s="72">
        <f t="shared" si="29"/>
        <v>13.459943718071742</v>
      </c>
      <c r="AW70" s="72">
        <f t="shared" si="30"/>
        <v>1.0041578232948616</v>
      </c>
      <c r="AX70" s="72">
        <f t="shared" si="31"/>
        <v>652.90382839505025</v>
      </c>
      <c r="AY70" s="72">
        <f t="shared" si="32"/>
        <v>366.37721279551488</v>
      </c>
      <c r="AZ70" s="72">
        <f t="shared" si="33"/>
        <v>7.3779357274996127E-2</v>
      </c>
      <c r="BA70" s="72">
        <f t="shared" si="34"/>
        <v>0.57289702967515277</v>
      </c>
      <c r="BB70" s="72">
        <f t="shared" si="35"/>
        <v>13.459944004468856</v>
      </c>
      <c r="BC70" s="72">
        <f t="shared" si="36"/>
        <v>1.0041578233479835</v>
      </c>
      <c r="BD70" s="72">
        <f t="shared" si="37"/>
        <v>652.90382209689437</v>
      </c>
      <c r="BE70" s="72">
        <f t="shared" si="38"/>
        <v>366.37721254592736</v>
      </c>
      <c r="BF70" s="72">
        <f t="shared" si="39"/>
        <v>7.3779357212409288E-2</v>
      </c>
      <c r="BG70" s="72">
        <f t="shared" si="40"/>
        <v>0.57289702892641614</v>
      </c>
      <c r="BH70" s="72">
        <f t="shared" si="41"/>
        <v>13.45994402132129</v>
      </c>
      <c r="BI70" s="72">
        <f t="shared" si="42"/>
        <v>1.0041578233511093</v>
      </c>
      <c r="BJ70" s="72">
        <f t="shared" si="43"/>
        <v>652.9038217262929</v>
      </c>
      <c r="BK70" s="72">
        <f t="shared" si="44"/>
        <v>366.37721253124084</v>
      </c>
      <c r="BL70" s="72">
        <f t="shared" si="45"/>
        <v>7.377935720872647E-2</v>
      </c>
      <c r="BM70" s="72">
        <f t="shared" si="46"/>
        <v>0.57289702888235805</v>
      </c>
      <c r="BN70" s="72">
        <f t="shared" si="47"/>
        <v>13.45994402231295</v>
      </c>
      <c r="BO70" s="72">
        <f t="shared" si="48"/>
        <v>1.0041578233512931</v>
      </c>
      <c r="BP70" s="72">
        <f t="shared" si="49"/>
        <v>652.90382170448606</v>
      </c>
      <c r="BQ70" s="72">
        <f t="shared" si="50"/>
        <v>366.37721253037671</v>
      </c>
      <c r="BR70" s="72">
        <f t="shared" si="51"/>
        <v>7.3779357208509783E-2</v>
      </c>
      <c r="BS70" s="72">
        <f t="shared" si="52"/>
        <v>0.57289702887976579</v>
      </c>
      <c r="BT70" s="72">
        <f t="shared" si="53"/>
        <v>13.459944022371294</v>
      </c>
      <c r="BU70" s="72">
        <f t="shared" si="54"/>
        <v>1.004157823351304</v>
      </c>
      <c r="BV70" s="72">
        <f t="shared" si="55"/>
        <v>652.90382170320299</v>
      </c>
      <c r="BW70" s="72">
        <f t="shared" si="56"/>
        <v>366.37721253032589</v>
      </c>
      <c r="BX70" s="72">
        <f t="shared" si="57"/>
        <v>7.3779357208497043E-2</v>
      </c>
      <c r="BY70" s="72">
        <f t="shared" si="58"/>
        <v>0.57289702887961325</v>
      </c>
      <c r="BZ70" s="72">
        <f t="shared" si="59"/>
        <v>13.459944022374719</v>
      </c>
      <c r="CA70" s="72">
        <f t="shared" si="60"/>
        <v>1.0041578233513047</v>
      </c>
      <c r="CB70" s="72">
        <f t="shared" si="61"/>
        <v>652.90382170312751</v>
      </c>
      <c r="CC70" s="72">
        <f t="shared" si="62"/>
        <v>366.37721253032282</v>
      </c>
      <c r="CD70" s="72">
        <f t="shared" si="63"/>
        <v>7.3779357208496266E-2</v>
      </c>
      <c r="CE70" s="72">
        <f t="shared" si="64"/>
        <v>0.57289702887960403</v>
      </c>
      <c r="CF70" s="72">
        <f t="shared" si="65"/>
        <v>13.459944022374936</v>
      </c>
      <c r="CG70" s="72">
        <f t="shared" si="66"/>
        <v>1.0041578233513047</v>
      </c>
      <c r="CH70" s="72">
        <f t="shared" si="67"/>
        <v>652.90382170312262</v>
      </c>
      <c r="CI70" s="72">
        <f t="shared" si="68"/>
        <v>366.37721253032271</v>
      </c>
      <c r="CJ70" s="72">
        <f t="shared" si="69"/>
        <v>7.3779357208496238E-2</v>
      </c>
      <c r="CK70" s="72">
        <f t="shared" si="70"/>
        <v>0.5728970288796037</v>
      </c>
      <c r="CL70" s="72">
        <f t="shared" si="71"/>
        <v>13.459944022374941</v>
      </c>
      <c r="CM70" s="72">
        <f t="shared" si="72"/>
        <v>1.0041578233513047</v>
      </c>
      <c r="CN70" s="72">
        <f t="shared" si="73"/>
        <v>652.90382170312228</v>
      </c>
      <c r="CO70" s="72">
        <f t="shared" si="74"/>
        <v>366.37721253032271</v>
      </c>
      <c r="CP70" s="72">
        <f t="shared" si="75"/>
        <v>7.3779357208496238E-2</v>
      </c>
      <c r="CQ70" s="72">
        <f t="shared" si="76"/>
        <v>0.5728970288796037</v>
      </c>
      <c r="CR70" s="72">
        <f t="shared" si="77"/>
        <v>13.459944022374941</v>
      </c>
      <c r="CS70" s="72">
        <f t="shared" si="78"/>
        <v>1.0041578233513047</v>
      </c>
      <c r="CT70" s="72">
        <f t="shared" si="79"/>
        <v>652.90382170312228</v>
      </c>
      <c r="CU70" s="72">
        <f t="shared" si="80"/>
        <v>366.37721253032271</v>
      </c>
      <c r="CV70" s="72">
        <f t="shared" si="81"/>
        <v>7.3779357208496238E-2</v>
      </c>
      <c r="CW70" s="72">
        <f t="shared" si="82"/>
        <v>0.5728970288796037</v>
      </c>
      <c r="CX70" s="72">
        <f t="shared" si="83"/>
        <v>13.459944022374941</v>
      </c>
      <c r="CY70" s="72">
        <f t="shared" si="84"/>
        <v>1.0041578233513047</v>
      </c>
      <c r="CZ70" s="72">
        <f t="shared" si="85"/>
        <v>652.90382170312228</v>
      </c>
      <c r="DA70" s="72">
        <f t="shared" si="86"/>
        <v>366.37721253032271</v>
      </c>
      <c r="DB70" s="72">
        <f t="shared" si="87"/>
        <v>7.3779357208496238E-2</v>
      </c>
      <c r="DC70" s="72">
        <f t="shared" si="88"/>
        <v>0.5728970288796037</v>
      </c>
      <c r="DD70" s="72">
        <f t="shared" si="89"/>
        <v>13.459944022374941</v>
      </c>
      <c r="DE70" s="72">
        <f t="shared" si="90"/>
        <v>1.0041578233513047</v>
      </c>
      <c r="DF70" s="72">
        <f t="shared" si="91"/>
        <v>652.90382170312228</v>
      </c>
      <c r="DG70" s="72">
        <f t="shared" si="92"/>
        <v>366.37721253032271</v>
      </c>
      <c r="DH70" s="72">
        <f t="shared" si="93"/>
        <v>7.3779357208496238E-2</v>
      </c>
      <c r="DI70" s="72">
        <f t="shared" si="94"/>
        <v>0.5728970288796037</v>
      </c>
      <c r="DJ70" s="72">
        <f t="shared" si="95"/>
        <v>13.459944022374941</v>
      </c>
      <c r="DK70" s="72">
        <f t="shared" si="96"/>
        <v>1.0041578233513047</v>
      </c>
      <c r="DL70" s="72">
        <f t="shared" si="97"/>
        <v>652.90382170312228</v>
      </c>
      <c r="DM70" s="72">
        <f t="shared" si="98"/>
        <v>366.37721253032271</v>
      </c>
      <c r="DN70" s="72">
        <f t="shared" si="99"/>
        <v>7.3779357208496238E-2</v>
      </c>
      <c r="DO70" s="72">
        <f t="shared" si="100"/>
        <v>0.5728970288796037</v>
      </c>
      <c r="DP70" s="72">
        <f t="shared" si="101"/>
        <v>13.459944022374941</v>
      </c>
      <c r="DQ70" s="72">
        <f t="shared" si="102"/>
        <v>1.0041578233513047</v>
      </c>
      <c r="DR70" s="72">
        <f t="shared" si="103"/>
        <v>652.90382170312228</v>
      </c>
      <c r="DS70" s="72">
        <f t="shared" si="104"/>
        <v>366.37721253032271</v>
      </c>
      <c r="DT70" s="72">
        <f t="shared" si="105"/>
        <v>7.3779357208496238E-2</v>
      </c>
      <c r="DU70" s="72">
        <f t="shared" si="106"/>
        <v>0.5728970288796037</v>
      </c>
      <c r="DV70" s="72">
        <f t="shared" si="107"/>
        <v>13.459944022374941</v>
      </c>
      <c r="DW70" s="72">
        <f t="shared" si="108"/>
        <v>1.0041578233513047</v>
      </c>
      <c r="DX70" s="72">
        <f t="shared" si="109"/>
        <v>652.90382170312228</v>
      </c>
      <c r="DY70" s="72">
        <f t="shared" si="110"/>
        <v>366.37721253032271</v>
      </c>
      <c r="DZ70" s="72">
        <f t="shared" si="111"/>
        <v>7.3779357208496238E-2</v>
      </c>
      <c r="EA70" s="72">
        <f t="shared" si="112"/>
        <v>0.5728970288796037</v>
      </c>
      <c r="EB70" s="72">
        <f t="shared" si="113"/>
        <v>13.459944022374941</v>
      </c>
      <c r="EC70" s="72">
        <f t="shared" si="114"/>
        <v>1.0041578233513047</v>
      </c>
      <c r="ED70" s="72">
        <f t="shared" si="115"/>
        <v>652.90382170312228</v>
      </c>
      <c r="EE70" s="72">
        <f t="shared" si="116"/>
        <v>366.37721253032271</v>
      </c>
      <c r="EF70" s="72">
        <f t="shared" si="117"/>
        <v>7.3779357208496238E-2</v>
      </c>
      <c r="EG70" s="72">
        <f t="shared" si="118"/>
        <v>0.5728970288796037</v>
      </c>
      <c r="EH70" s="72">
        <f t="shared" si="119"/>
        <v>13.459944022374941</v>
      </c>
      <c r="EI70" s="72">
        <f t="shared" si="120"/>
        <v>1.0041578233513047</v>
      </c>
      <c r="EJ70" s="72">
        <f t="shared" si="121"/>
        <v>0.23125239262599626</v>
      </c>
      <c r="EK70" s="72">
        <f t="shared" si="122"/>
        <v>93.227212530322731</v>
      </c>
      <c r="EL70" s="76">
        <v>0.2</v>
      </c>
      <c r="EM70" s="72">
        <f>EJ88</f>
        <v>0.40918563901798832</v>
      </c>
      <c r="EN70" s="72">
        <f>(EE88-273.15)</f>
        <v>87.549502212165748</v>
      </c>
      <c r="EO70" s="72"/>
      <c r="EP70" s="37"/>
      <c r="EQ70" s="19"/>
      <c r="ER70" s="19"/>
      <c r="ES70" s="20"/>
      <c r="ET70" s="19"/>
      <c r="EU70" s="37"/>
    </row>
    <row r="71" spans="13:151" x14ac:dyDescent="0.3">
      <c r="M71" s="71"/>
      <c r="N71" s="73">
        <v>0.03</v>
      </c>
      <c r="O71" s="72">
        <f t="shared" si="123"/>
        <v>373.06985165588708</v>
      </c>
      <c r="P71" s="72">
        <f t="shared" si="124"/>
        <v>7.5446050641882353E-2</v>
      </c>
      <c r="Q71" s="72">
        <f t="shared" si="125"/>
        <v>0.59295729890791637</v>
      </c>
      <c r="R71" s="72">
        <f t="shared" si="5"/>
        <v>11.003670755132058</v>
      </c>
      <c r="S71" s="72">
        <f t="shared" si="6"/>
        <v>1.0083944408244556</v>
      </c>
      <c r="T71" s="72">
        <f t="shared" si="126"/>
        <v>627.1933183239405</v>
      </c>
      <c r="U71" s="72">
        <f t="shared" si="127"/>
        <v>365.34149693310553</v>
      </c>
      <c r="V71" s="72">
        <f t="shared" si="128"/>
        <v>7.3519362929961168E-2</v>
      </c>
      <c r="W71" s="72">
        <f t="shared" si="129"/>
        <v>0.56978963933897098</v>
      </c>
      <c r="X71" s="72">
        <f t="shared" si="7"/>
        <v>11.398714414197833</v>
      </c>
      <c r="Y71" s="72">
        <f t="shared" si="8"/>
        <v>1.0085742601405709</v>
      </c>
      <c r="Z71" s="72">
        <f t="shared" si="130"/>
        <v>616.43443443564354</v>
      </c>
      <c r="AA71" s="72">
        <f t="shared" si="131"/>
        <v>364.89773355272257</v>
      </c>
      <c r="AB71" s="72">
        <f t="shared" si="9"/>
        <v>7.3407795995792169E-2</v>
      </c>
      <c r="AC71" s="72">
        <f t="shared" si="10"/>
        <v>0.56845803740586309</v>
      </c>
      <c r="AD71" s="72">
        <f t="shared" si="11"/>
        <v>11.421969119866437</v>
      </c>
      <c r="AE71" s="72">
        <f t="shared" si="12"/>
        <v>1.0085848429665285</v>
      </c>
      <c r="AF71" s="72">
        <f t="shared" si="13"/>
        <v>615.7880370555107</v>
      </c>
      <c r="AG71" s="72">
        <f t="shared" si="14"/>
        <v>364.8708703961471</v>
      </c>
      <c r="AH71" s="72">
        <f t="shared" si="15"/>
        <v>7.3401039039850124E-2</v>
      </c>
      <c r="AI71" s="72">
        <f t="shared" si="16"/>
        <v>0.56837742519209544</v>
      </c>
      <c r="AJ71" s="72">
        <f t="shared" si="17"/>
        <v>11.423378865434973</v>
      </c>
      <c r="AK71" s="72">
        <f t="shared" si="18"/>
        <v>1.0085854845185029</v>
      </c>
      <c r="AL71" s="72">
        <f t="shared" si="19"/>
        <v>615.74880549548118</v>
      </c>
      <c r="AM71" s="72">
        <f t="shared" si="20"/>
        <v>364.86923925610665</v>
      </c>
      <c r="AN71" s="72">
        <f t="shared" si="21"/>
        <v>7.3400628743168481E-2</v>
      </c>
      <c r="AO71" s="72">
        <f t="shared" si="22"/>
        <v>0.56837253037687396</v>
      </c>
      <c r="AP71" s="72">
        <f t="shared" si="23"/>
        <v>11.423464473119369</v>
      </c>
      <c r="AQ71" s="72">
        <f t="shared" si="24"/>
        <v>1.0085855234771528</v>
      </c>
      <c r="AR71" s="72">
        <f t="shared" si="25"/>
        <v>615.74642296636489</v>
      </c>
      <c r="AS71" s="72">
        <f t="shared" si="26"/>
        <v>364.86914019437313</v>
      </c>
      <c r="AT71" s="72">
        <f t="shared" si="27"/>
        <v>7.3400603825152982E-2</v>
      </c>
      <c r="AU71" s="72">
        <f t="shared" si="28"/>
        <v>0.56837223310689466</v>
      </c>
      <c r="AV71" s="72">
        <f t="shared" si="29"/>
        <v>11.423469672237928</v>
      </c>
      <c r="AW71" s="72">
        <f t="shared" si="30"/>
        <v>1.0085855258431862</v>
      </c>
      <c r="AX71" s="72">
        <f t="shared" si="31"/>
        <v>615.74627827019151</v>
      </c>
      <c r="AY71" s="72">
        <f t="shared" si="32"/>
        <v>364.86913417812866</v>
      </c>
      <c r="AZ71" s="72">
        <f t="shared" si="33"/>
        <v>7.3400602311825047E-2</v>
      </c>
      <c r="BA71" s="72">
        <f t="shared" si="34"/>
        <v>0.56837221505301228</v>
      </c>
      <c r="BB71" s="72">
        <f t="shared" si="35"/>
        <v>11.423469987992329</v>
      </c>
      <c r="BC71" s="72">
        <f t="shared" si="36"/>
        <v>1.0085855259868808</v>
      </c>
      <c r="BD71" s="72">
        <f t="shared" si="37"/>
        <v>615.7462694824585</v>
      </c>
      <c r="BE71" s="72">
        <f t="shared" si="38"/>
        <v>364.86913381274815</v>
      </c>
      <c r="BF71" s="72">
        <f t="shared" si="39"/>
        <v>7.3400602219917122E-2</v>
      </c>
      <c r="BG71" s="72">
        <f t="shared" si="40"/>
        <v>0.56837221395655801</v>
      </c>
      <c r="BH71" s="72">
        <f t="shared" si="41"/>
        <v>11.423470007168826</v>
      </c>
      <c r="BI71" s="72">
        <f t="shared" si="42"/>
        <v>1.0085855259956078</v>
      </c>
      <c r="BJ71" s="72">
        <f t="shared" si="43"/>
        <v>615.74626894875939</v>
      </c>
      <c r="BK71" s="72">
        <f t="shared" si="44"/>
        <v>364.86913379055773</v>
      </c>
      <c r="BL71" s="72">
        <f t="shared" si="45"/>
        <v>7.340060221433535E-2</v>
      </c>
      <c r="BM71" s="72">
        <f t="shared" si="46"/>
        <v>0.56837221388996784</v>
      </c>
      <c r="BN71" s="72">
        <f t="shared" si="47"/>
        <v>11.423470008333458</v>
      </c>
      <c r="BO71" s="72">
        <f t="shared" si="48"/>
        <v>1.0085855259961378</v>
      </c>
      <c r="BP71" s="72">
        <f t="shared" si="49"/>
        <v>615.74626891634682</v>
      </c>
      <c r="BQ71" s="72">
        <f t="shared" si="50"/>
        <v>364.86913378921008</v>
      </c>
      <c r="BR71" s="72">
        <f t="shared" si="51"/>
        <v>7.3400602213996372E-2</v>
      </c>
      <c r="BS71" s="72">
        <f t="shared" si="52"/>
        <v>0.56837221388592374</v>
      </c>
      <c r="BT71" s="72">
        <f t="shared" si="53"/>
        <v>11.423470008404193</v>
      </c>
      <c r="BU71" s="72">
        <f t="shared" si="54"/>
        <v>1.00858552599617</v>
      </c>
      <c r="BV71" s="72">
        <f t="shared" si="55"/>
        <v>615.74626891437811</v>
      </c>
      <c r="BW71" s="72">
        <f t="shared" si="56"/>
        <v>364.86913378912823</v>
      </c>
      <c r="BX71" s="72">
        <f t="shared" si="57"/>
        <v>7.3400602213975763E-2</v>
      </c>
      <c r="BY71" s="72">
        <f t="shared" si="58"/>
        <v>0.56837221388567805</v>
      </c>
      <c r="BZ71" s="72">
        <f t="shared" si="59"/>
        <v>11.423470008408488</v>
      </c>
      <c r="CA71" s="72">
        <f t="shared" si="60"/>
        <v>1.0085855259961718</v>
      </c>
      <c r="CB71" s="72">
        <f t="shared" si="61"/>
        <v>615.74626891425862</v>
      </c>
      <c r="CC71" s="72">
        <f t="shared" si="62"/>
        <v>364.86913378912334</v>
      </c>
      <c r="CD71" s="72">
        <f t="shared" si="63"/>
        <v>7.3400602213974542E-2</v>
      </c>
      <c r="CE71" s="72">
        <f t="shared" si="64"/>
        <v>0.56837221388566339</v>
      </c>
      <c r="CF71" s="72">
        <f t="shared" si="65"/>
        <v>11.423470008408747</v>
      </c>
      <c r="CG71" s="72">
        <f t="shared" si="66"/>
        <v>1.008585525996172</v>
      </c>
      <c r="CH71" s="72">
        <f t="shared" si="67"/>
        <v>615.74626891425135</v>
      </c>
      <c r="CI71" s="72">
        <f t="shared" si="68"/>
        <v>364.869133789123</v>
      </c>
      <c r="CJ71" s="72">
        <f t="shared" si="69"/>
        <v>7.3400602213974458E-2</v>
      </c>
      <c r="CK71" s="72">
        <f t="shared" si="70"/>
        <v>0.5683722138856625</v>
      </c>
      <c r="CL71" s="72">
        <f t="shared" si="71"/>
        <v>11.423470008408758</v>
      </c>
      <c r="CM71" s="72">
        <f t="shared" si="72"/>
        <v>1.008585525996172</v>
      </c>
      <c r="CN71" s="72">
        <f t="shared" si="73"/>
        <v>615.74626891425123</v>
      </c>
      <c r="CO71" s="72">
        <f t="shared" si="74"/>
        <v>364.869133789123</v>
      </c>
      <c r="CP71" s="72">
        <f t="shared" si="75"/>
        <v>7.3400602213974458E-2</v>
      </c>
      <c r="CQ71" s="72">
        <f t="shared" si="76"/>
        <v>0.5683722138856625</v>
      </c>
      <c r="CR71" s="72">
        <f t="shared" si="77"/>
        <v>11.423470008408758</v>
      </c>
      <c r="CS71" s="72">
        <f t="shared" si="78"/>
        <v>1.008585525996172</v>
      </c>
      <c r="CT71" s="72">
        <f t="shared" si="79"/>
        <v>615.74626891425123</v>
      </c>
      <c r="CU71" s="72">
        <f t="shared" si="80"/>
        <v>364.869133789123</v>
      </c>
      <c r="CV71" s="72">
        <f t="shared" si="81"/>
        <v>7.3400602213974458E-2</v>
      </c>
      <c r="CW71" s="72">
        <f t="shared" si="82"/>
        <v>0.5683722138856625</v>
      </c>
      <c r="CX71" s="72">
        <f t="shared" si="83"/>
        <v>11.423470008408758</v>
      </c>
      <c r="CY71" s="72">
        <f t="shared" si="84"/>
        <v>1.008585525996172</v>
      </c>
      <c r="CZ71" s="72">
        <f t="shared" si="85"/>
        <v>615.74626891425123</v>
      </c>
      <c r="DA71" s="72">
        <f t="shared" si="86"/>
        <v>364.869133789123</v>
      </c>
      <c r="DB71" s="72">
        <f t="shared" si="87"/>
        <v>7.3400602213974458E-2</v>
      </c>
      <c r="DC71" s="72">
        <f t="shared" si="88"/>
        <v>0.5683722138856625</v>
      </c>
      <c r="DD71" s="72">
        <f t="shared" si="89"/>
        <v>11.423470008408758</v>
      </c>
      <c r="DE71" s="72">
        <f t="shared" si="90"/>
        <v>1.008585525996172</v>
      </c>
      <c r="DF71" s="72">
        <f t="shared" si="91"/>
        <v>615.74626891425123</v>
      </c>
      <c r="DG71" s="72">
        <f t="shared" si="92"/>
        <v>364.869133789123</v>
      </c>
      <c r="DH71" s="72">
        <f t="shared" si="93"/>
        <v>7.3400602213974458E-2</v>
      </c>
      <c r="DI71" s="72">
        <f t="shared" si="94"/>
        <v>0.5683722138856625</v>
      </c>
      <c r="DJ71" s="72">
        <f t="shared" si="95"/>
        <v>11.423470008408758</v>
      </c>
      <c r="DK71" s="72">
        <f t="shared" si="96"/>
        <v>1.008585525996172</v>
      </c>
      <c r="DL71" s="72">
        <f t="shared" si="97"/>
        <v>615.74626891425123</v>
      </c>
      <c r="DM71" s="72">
        <f t="shared" si="98"/>
        <v>364.869133789123</v>
      </c>
      <c r="DN71" s="72">
        <f t="shared" si="99"/>
        <v>7.3400602213974458E-2</v>
      </c>
      <c r="DO71" s="72">
        <f t="shared" si="100"/>
        <v>0.5683722138856625</v>
      </c>
      <c r="DP71" s="72">
        <f t="shared" si="101"/>
        <v>11.423470008408758</v>
      </c>
      <c r="DQ71" s="72">
        <f t="shared" si="102"/>
        <v>1.008585525996172</v>
      </c>
      <c r="DR71" s="72">
        <f t="shared" si="103"/>
        <v>615.74626891425123</v>
      </c>
      <c r="DS71" s="72">
        <f t="shared" si="104"/>
        <v>364.869133789123</v>
      </c>
      <c r="DT71" s="72">
        <f t="shared" si="105"/>
        <v>7.3400602213974458E-2</v>
      </c>
      <c r="DU71" s="72">
        <f t="shared" si="106"/>
        <v>0.5683722138856625</v>
      </c>
      <c r="DV71" s="72">
        <f t="shared" si="107"/>
        <v>11.423470008408758</v>
      </c>
      <c r="DW71" s="72">
        <f t="shared" si="108"/>
        <v>1.008585525996172</v>
      </c>
      <c r="DX71" s="72">
        <f t="shared" si="109"/>
        <v>615.74626891425123</v>
      </c>
      <c r="DY71" s="72">
        <f t="shared" si="110"/>
        <v>364.869133789123</v>
      </c>
      <c r="DZ71" s="72">
        <f t="shared" si="111"/>
        <v>7.3400602213974458E-2</v>
      </c>
      <c r="EA71" s="72">
        <f t="shared" si="112"/>
        <v>0.5683722138856625</v>
      </c>
      <c r="EB71" s="72">
        <f t="shared" si="113"/>
        <v>11.423470008408758</v>
      </c>
      <c r="EC71" s="72">
        <f t="shared" si="114"/>
        <v>1.008585525996172</v>
      </c>
      <c r="ED71" s="72">
        <f t="shared" si="115"/>
        <v>615.74626891425123</v>
      </c>
      <c r="EE71" s="72">
        <f t="shared" si="116"/>
        <v>364.869133789123</v>
      </c>
      <c r="EF71" s="72">
        <f t="shared" si="117"/>
        <v>7.3400602213974458E-2</v>
      </c>
      <c r="EG71" s="72">
        <f t="shared" si="118"/>
        <v>0.5683722138856625</v>
      </c>
      <c r="EH71" s="72">
        <f t="shared" si="119"/>
        <v>11.423470008408758</v>
      </c>
      <c r="EI71" s="72">
        <f t="shared" si="120"/>
        <v>1.008585525996172</v>
      </c>
      <c r="EJ71" s="72">
        <f t="shared" si="121"/>
        <v>0.2776418082012978</v>
      </c>
      <c r="EK71" s="72">
        <f t="shared" si="122"/>
        <v>91.719133789123021</v>
      </c>
      <c r="EL71" s="76">
        <v>0.3</v>
      </c>
      <c r="EM71" s="72">
        <f>EJ98</f>
        <v>0.42773935091463949</v>
      </c>
      <c r="EN71" s="72">
        <f>(EE98-273.15)</f>
        <v>87.210906622846437</v>
      </c>
      <c r="EO71" s="72"/>
      <c r="EP71" s="37"/>
      <c r="EQ71" s="19"/>
      <c r="ER71" s="19"/>
      <c r="ES71" s="20"/>
      <c r="ET71" s="19"/>
      <c r="EU71" s="37"/>
    </row>
    <row r="72" spans="13:151" x14ac:dyDescent="0.3">
      <c r="M72" s="71"/>
      <c r="N72" s="73">
        <v>0.04</v>
      </c>
      <c r="O72" s="72">
        <f t="shared" si="123"/>
        <v>373.04194834612525</v>
      </c>
      <c r="P72" s="72">
        <f t="shared" si="124"/>
        <v>7.5439149725757104E-2</v>
      </c>
      <c r="Q72" s="72">
        <f t="shared" si="125"/>
        <v>0.5928737410573407</v>
      </c>
      <c r="R72" s="72">
        <f t="shared" si="5"/>
        <v>9.4983182721532184</v>
      </c>
      <c r="S72" s="72">
        <f t="shared" si="6"/>
        <v>1.0137792032385038</v>
      </c>
      <c r="T72" s="72">
        <f t="shared" si="126"/>
        <v>604.53375247826739</v>
      </c>
      <c r="U72" s="72">
        <f t="shared" si="127"/>
        <v>364.39941383714461</v>
      </c>
      <c r="V72" s="72">
        <f t="shared" si="128"/>
        <v>7.3282391703089575E-2</v>
      </c>
      <c r="W72" s="72">
        <f t="shared" si="129"/>
        <v>0.56696258597444937</v>
      </c>
      <c r="X72" s="72">
        <f t="shared" si="7"/>
        <v>9.8525541471682381</v>
      </c>
      <c r="Y72" s="72">
        <f t="shared" si="8"/>
        <v>1.0140864563329361</v>
      </c>
      <c r="Z72" s="72">
        <f t="shared" si="130"/>
        <v>592.86169651226578</v>
      </c>
      <c r="AA72" s="72">
        <f t="shared" si="131"/>
        <v>363.90278699393264</v>
      </c>
      <c r="AB72" s="72">
        <f t="shared" si="9"/>
        <v>7.3157285741117545E-2</v>
      </c>
      <c r="AC72" s="72">
        <f t="shared" si="10"/>
        <v>0.56547207015196088</v>
      </c>
      <c r="AD72" s="72">
        <f t="shared" si="11"/>
        <v>9.8734302846563704</v>
      </c>
      <c r="AE72" s="72">
        <f t="shared" si="12"/>
        <v>1.0141045621820202</v>
      </c>
      <c r="AF72" s="72">
        <f t="shared" si="13"/>
        <v>592.15847137352887</v>
      </c>
      <c r="AG72" s="72">
        <f t="shared" si="14"/>
        <v>363.87261043317221</v>
      </c>
      <c r="AH72" s="72">
        <f t="shared" si="15"/>
        <v>7.3149679813183752E-2</v>
      </c>
      <c r="AI72" s="72">
        <f t="shared" si="16"/>
        <v>0.56538149732648635</v>
      </c>
      <c r="AJ72" s="72">
        <f t="shared" si="17"/>
        <v>9.874700633477044</v>
      </c>
      <c r="AK72" s="72">
        <f t="shared" si="18"/>
        <v>1.0141056639692569</v>
      </c>
      <c r="AL72" s="72">
        <f t="shared" si="19"/>
        <v>592.11562455671049</v>
      </c>
      <c r="AM72" s="72">
        <f t="shared" si="20"/>
        <v>363.87077085446879</v>
      </c>
      <c r="AN72" s="72">
        <f t="shared" si="21"/>
        <v>7.3149216136673939E-2</v>
      </c>
      <c r="AO72" s="72">
        <f t="shared" si="22"/>
        <v>0.56537597594374001</v>
      </c>
      <c r="AP72" s="72">
        <f t="shared" si="23"/>
        <v>9.8747780814599366</v>
      </c>
      <c r="AQ72" s="72">
        <f t="shared" si="24"/>
        <v>1.0141057311407888</v>
      </c>
      <c r="AR72" s="72">
        <f t="shared" si="25"/>
        <v>592.11301215963886</v>
      </c>
      <c r="AS72" s="72">
        <f t="shared" si="26"/>
        <v>363.87065869067726</v>
      </c>
      <c r="AT72" s="72">
        <f t="shared" si="27"/>
        <v>7.3149187865081414E-2</v>
      </c>
      <c r="AU72" s="72">
        <f t="shared" si="28"/>
        <v>0.56537563929093138</v>
      </c>
      <c r="AV72" s="72">
        <f t="shared" si="29"/>
        <v>9.8747828036859193</v>
      </c>
      <c r="AW72" s="72">
        <f t="shared" si="30"/>
        <v>1.0141057352364302</v>
      </c>
      <c r="AX72" s="72">
        <f t="shared" si="31"/>
        <v>592.11285287353678</v>
      </c>
      <c r="AY72" s="72">
        <f t="shared" si="32"/>
        <v>363.87065185168342</v>
      </c>
      <c r="AZ72" s="72">
        <f t="shared" si="33"/>
        <v>7.3149186141269598E-2</v>
      </c>
      <c r="BA72" s="72">
        <f t="shared" si="34"/>
        <v>0.56537561876410669</v>
      </c>
      <c r="BB72" s="72">
        <f t="shared" si="35"/>
        <v>9.8747830916155994</v>
      </c>
      <c r="BC72" s="72">
        <f t="shared" si="36"/>
        <v>1.0141057354861551</v>
      </c>
      <c r="BD72" s="72">
        <f t="shared" si="37"/>
        <v>592.11284316133572</v>
      </c>
      <c r="BE72" s="72">
        <f t="shared" si="38"/>
        <v>363.87065143468715</v>
      </c>
      <c r="BF72" s="72">
        <f t="shared" si="39"/>
        <v>7.3149186036163036E-2</v>
      </c>
      <c r="BG72" s="72">
        <f t="shared" si="40"/>
        <v>0.56537561751251753</v>
      </c>
      <c r="BH72" s="72">
        <f t="shared" si="41"/>
        <v>9.8747831091716396</v>
      </c>
      <c r="BI72" s="72">
        <f t="shared" si="42"/>
        <v>1.0141057355013816</v>
      </c>
      <c r="BJ72" s="72">
        <f t="shared" si="43"/>
        <v>592.11284256915008</v>
      </c>
      <c r="BK72" s="72">
        <f t="shared" si="44"/>
        <v>363.87065140926154</v>
      </c>
      <c r="BL72" s="72">
        <f t="shared" si="45"/>
        <v>7.3149186029754371E-2</v>
      </c>
      <c r="BM72" s="72">
        <f t="shared" si="46"/>
        <v>0.56537561743620424</v>
      </c>
      <c r="BN72" s="72">
        <f t="shared" si="47"/>
        <v>9.8747831102420882</v>
      </c>
      <c r="BO72" s="72">
        <f t="shared" si="48"/>
        <v>1.01410573550231</v>
      </c>
      <c r="BP72" s="72">
        <f t="shared" si="49"/>
        <v>592.11284253304291</v>
      </c>
      <c r="BQ72" s="72">
        <f t="shared" si="50"/>
        <v>363.87065140771131</v>
      </c>
      <c r="BR72" s="72">
        <f t="shared" si="51"/>
        <v>7.3149186029363614E-2</v>
      </c>
      <c r="BS72" s="72">
        <f t="shared" si="52"/>
        <v>0.56537561743155129</v>
      </c>
      <c r="BT72" s="72">
        <f t="shared" si="53"/>
        <v>9.8747831103073533</v>
      </c>
      <c r="BU72" s="72">
        <f t="shared" si="54"/>
        <v>1.0141057355023666</v>
      </c>
      <c r="BV72" s="72">
        <f t="shared" si="55"/>
        <v>592.11284253084068</v>
      </c>
      <c r="BW72" s="72">
        <f t="shared" si="56"/>
        <v>363.87065140761672</v>
      </c>
      <c r="BX72" s="72">
        <f t="shared" si="57"/>
        <v>7.3149186029339772E-2</v>
      </c>
      <c r="BY72" s="72">
        <f t="shared" si="58"/>
        <v>0.56537561743126741</v>
      </c>
      <c r="BZ72" s="72">
        <f t="shared" si="59"/>
        <v>9.8747831103113359</v>
      </c>
      <c r="CA72" s="72">
        <f t="shared" si="60"/>
        <v>1.0141057355023702</v>
      </c>
      <c r="CB72" s="72">
        <f t="shared" si="61"/>
        <v>592.11284253070619</v>
      </c>
      <c r="CC72" s="72">
        <f t="shared" si="62"/>
        <v>363.87065140761092</v>
      </c>
      <c r="CD72" s="72">
        <f t="shared" si="63"/>
        <v>7.3149186029338314E-2</v>
      </c>
      <c r="CE72" s="72">
        <f t="shared" si="64"/>
        <v>0.56537561743124987</v>
      </c>
      <c r="CF72" s="72">
        <f t="shared" si="65"/>
        <v>9.8747831103115775</v>
      </c>
      <c r="CG72" s="72">
        <f t="shared" si="66"/>
        <v>1.0141057355023704</v>
      </c>
      <c r="CH72" s="72">
        <f t="shared" si="67"/>
        <v>592.11284253069857</v>
      </c>
      <c r="CI72" s="72">
        <f t="shared" si="68"/>
        <v>363.87065140761069</v>
      </c>
      <c r="CJ72" s="72">
        <f t="shared" si="69"/>
        <v>7.3149186029338245E-2</v>
      </c>
      <c r="CK72" s="72">
        <f t="shared" si="70"/>
        <v>0.5653756174312492</v>
      </c>
      <c r="CL72" s="72">
        <f t="shared" si="71"/>
        <v>9.8747831103115864</v>
      </c>
      <c r="CM72" s="72">
        <f t="shared" si="72"/>
        <v>1.0141057355023704</v>
      </c>
      <c r="CN72" s="72">
        <f t="shared" si="73"/>
        <v>592.11284253069834</v>
      </c>
      <c r="CO72" s="72">
        <f t="shared" si="74"/>
        <v>363.87065140761058</v>
      </c>
      <c r="CP72" s="72">
        <f t="shared" si="75"/>
        <v>7.3149186029338217E-2</v>
      </c>
      <c r="CQ72" s="72">
        <f t="shared" si="76"/>
        <v>0.56537561743124876</v>
      </c>
      <c r="CR72" s="72">
        <f t="shared" si="77"/>
        <v>9.8747831103115953</v>
      </c>
      <c r="CS72" s="72">
        <f t="shared" si="78"/>
        <v>1.0141057355023704</v>
      </c>
      <c r="CT72" s="72">
        <f t="shared" si="79"/>
        <v>592.11284253069743</v>
      </c>
      <c r="CU72" s="72">
        <f t="shared" si="80"/>
        <v>363.87065140761058</v>
      </c>
      <c r="CV72" s="72">
        <f t="shared" si="81"/>
        <v>7.3149186029338217E-2</v>
      </c>
      <c r="CW72" s="72">
        <f t="shared" si="82"/>
        <v>0.56537561743124876</v>
      </c>
      <c r="CX72" s="72">
        <f t="shared" si="83"/>
        <v>9.8747831103115953</v>
      </c>
      <c r="CY72" s="72">
        <f t="shared" si="84"/>
        <v>1.0141057355023704</v>
      </c>
      <c r="CZ72" s="72">
        <f t="shared" si="85"/>
        <v>592.11284253069743</v>
      </c>
      <c r="DA72" s="72">
        <f t="shared" si="86"/>
        <v>363.87065140761058</v>
      </c>
      <c r="DB72" s="72">
        <f t="shared" si="87"/>
        <v>7.3149186029338217E-2</v>
      </c>
      <c r="DC72" s="72">
        <f t="shared" si="88"/>
        <v>0.56537561743124876</v>
      </c>
      <c r="DD72" s="72">
        <f t="shared" si="89"/>
        <v>9.8747831103115953</v>
      </c>
      <c r="DE72" s="72">
        <f t="shared" si="90"/>
        <v>1.0141057355023704</v>
      </c>
      <c r="DF72" s="72">
        <f t="shared" si="91"/>
        <v>592.11284253069743</v>
      </c>
      <c r="DG72" s="72">
        <f t="shared" si="92"/>
        <v>363.87065140761058</v>
      </c>
      <c r="DH72" s="72">
        <f t="shared" si="93"/>
        <v>7.3149186029338217E-2</v>
      </c>
      <c r="DI72" s="72">
        <f t="shared" si="94"/>
        <v>0.56537561743124876</v>
      </c>
      <c r="DJ72" s="72">
        <f t="shared" si="95"/>
        <v>9.8747831103115953</v>
      </c>
      <c r="DK72" s="72">
        <f t="shared" si="96"/>
        <v>1.0141057355023704</v>
      </c>
      <c r="DL72" s="72">
        <f t="shared" si="97"/>
        <v>592.11284253069743</v>
      </c>
      <c r="DM72" s="72">
        <f t="shared" si="98"/>
        <v>363.87065140761058</v>
      </c>
      <c r="DN72" s="72">
        <f t="shared" si="99"/>
        <v>7.3149186029338217E-2</v>
      </c>
      <c r="DO72" s="72">
        <f t="shared" si="100"/>
        <v>0.56537561743124876</v>
      </c>
      <c r="DP72" s="72">
        <f t="shared" si="101"/>
        <v>9.8747831103115953</v>
      </c>
      <c r="DQ72" s="72">
        <f t="shared" si="102"/>
        <v>1.0141057355023704</v>
      </c>
      <c r="DR72" s="72">
        <f t="shared" si="103"/>
        <v>592.11284253069743</v>
      </c>
      <c r="DS72" s="72">
        <f t="shared" si="104"/>
        <v>363.87065140761058</v>
      </c>
      <c r="DT72" s="72">
        <f t="shared" si="105"/>
        <v>7.3149186029338217E-2</v>
      </c>
      <c r="DU72" s="72">
        <f t="shared" si="106"/>
        <v>0.56537561743124876</v>
      </c>
      <c r="DV72" s="72">
        <f t="shared" si="107"/>
        <v>9.8747831103115953</v>
      </c>
      <c r="DW72" s="72">
        <f t="shared" si="108"/>
        <v>1.0141057355023704</v>
      </c>
      <c r="DX72" s="72">
        <f t="shared" si="109"/>
        <v>592.11284253069743</v>
      </c>
      <c r="DY72" s="72">
        <f t="shared" si="110"/>
        <v>363.87065140761058</v>
      </c>
      <c r="DZ72" s="72">
        <f t="shared" si="111"/>
        <v>7.3149186029338217E-2</v>
      </c>
      <c r="EA72" s="72">
        <f t="shared" si="112"/>
        <v>0.56537561743124876</v>
      </c>
      <c r="EB72" s="72">
        <f t="shared" si="113"/>
        <v>9.8747831103115953</v>
      </c>
      <c r="EC72" s="72">
        <f t="shared" si="114"/>
        <v>1.0141057355023704</v>
      </c>
      <c r="ED72" s="72">
        <f t="shared" si="115"/>
        <v>592.11284253069743</v>
      </c>
      <c r="EE72" s="72">
        <f t="shared" si="116"/>
        <v>363.87065140761058</v>
      </c>
      <c r="EF72" s="72">
        <f t="shared" si="117"/>
        <v>7.3149186029338217E-2</v>
      </c>
      <c r="EG72" s="72">
        <f t="shared" si="118"/>
        <v>0.56537561743124876</v>
      </c>
      <c r="EH72" s="72">
        <f t="shared" si="119"/>
        <v>9.8747831103115953</v>
      </c>
      <c r="EI72" s="72">
        <f t="shared" si="120"/>
        <v>1.0141057355023704</v>
      </c>
      <c r="EJ72" s="72">
        <f t="shared" si="121"/>
        <v>0.30772006275542335</v>
      </c>
      <c r="EK72" s="72">
        <f t="shared" si="122"/>
        <v>90.720651407610603</v>
      </c>
      <c r="EL72" s="76">
        <v>0.4</v>
      </c>
      <c r="EM72" s="72">
        <f>EJ108</f>
        <v>0.44653187919788145</v>
      </c>
      <c r="EN72" s="72">
        <f>(EE108-273.15)</f>
        <v>87.039301490886373</v>
      </c>
      <c r="EO72" s="72"/>
      <c r="EP72" s="37"/>
      <c r="EQ72" s="19"/>
      <c r="ER72" s="19"/>
      <c r="ES72" s="20"/>
      <c r="ET72" s="19"/>
      <c r="EU72" s="37"/>
    </row>
    <row r="73" spans="13:151" x14ac:dyDescent="0.3">
      <c r="M73" s="71"/>
      <c r="N73" s="73">
        <v>0.05</v>
      </c>
      <c r="O73" s="72">
        <f t="shared" si="123"/>
        <v>373.01404503636343</v>
      </c>
      <c r="P73" s="72">
        <f t="shared" si="124"/>
        <v>7.5432248408542207E-2</v>
      </c>
      <c r="Q73" s="72">
        <f t="shared" si="125"/>
        <v>0.59279018248305426</v>
      </c>
      <c r="R73" s="72">
        <f t="shared" si="5"/>
        <v>8.336850472809191</v>
      </c>
      <c r="S73" s="72">
        <f t="shared" si="6"/>
        <v>1.0200228801248181</v>
      </c>
      <c r="T73" s="72">
        <f t="shared" si="126"/>
        <v>589.00445782265558</v>
      </c>
      <c r="U73" s="72">
        <f t="shared" si="127"/>
        <v>363.73690355546591</v>
      </c>
      <c r="V73" s="72">
        <f t="shared" si="128"/>
        <v>7.3115469410395414E-2</v>
      </c>
      <c r="W73" s="72">
        <f t="shared" si="129"/>
        <v>0.56497417634870051</v>
      </c>
      <c r="X73" s="72">
        <f t="shared" si="7"/>
        <v>8.6500535251795139</v>
      </c>
      <c r="Y73" s="72">
        <f t="shared" si="8"/>
        <v>1.0204723278497532</v>
      </c>
      <c r="Z73" s="72">
        <f t="shared" si="130"/>
        <v>576.85239344107106</v>
      </c>
      <c r="AA73" s="72">
        <f t="shared" si="131"/>
        <v>363.20839777963431</v>
      </c>
      <c r="AB73" s="72">
        <f t="shared" si="9"/>
        <v>7.2982147443375708E-2</v>
      </c>
      <c r="AC73" s="72">
        <f t="shared" si="10"/>
        <v>0.56338778186126093</v>
      </c>
      <c r="AD73" s="72">
        <f t="shared" si="11"/>
        <v>8.6683485479524727</v>
      </c>
      <c r="AE73" s="72">
        <f t="shared" si="12"/>
        <v>1.020498573863758</v>
      </c>
      <c r="AF73" s="72">
        <f t="shared" si="13"/>
        <v>576.12547402501707</v>
      </c>
      <c r="AG73" s="72">
        <f t="shared" si="14"/>
        <v>363.17649449091027</v>
      </c>
      <c r="AH73" s="72">
        <f t="shared" si="15"/>
        <v>7.297409483230187E-2</v>
      </c>
      <c r="AI73" s="72">
        <f t="shared" si="16"/>
        <v>0.56329201419657282</v>
      </c>
      <c r="AJ73" s="72">
        <f t="shared" si="17"/>
        <v>8.6694545088473927</v>
      </c>
      <c r="AK73" s="72">
        <f t="shared" si="18"/>
        <v>1.0205001604818571</v>
      </c>
      <c r="AL73" s="72">
        <f t="shared" si="19"/>
        <v>576.08147071366909</v>
      </c>
      <c r="AM73" s="72">
        <f t="shared" si="20"/>
        <v>363.17456219759003</v>
      </c>
      <c r="AN73" s="72">
        <f t="shared" si="21"/>
        <v>7.2973607091183529E-2</v>
      </c>
      <c r="AO73" s="72">
        <f t="shared" si="22"/>
        <v>0.56328621379844612</v>
      </c>
      <c r="AP73" s="72">
        <f t="shared" si="23"/>
        <v>8.6695214996016983</v>
      </c>
      <c r="AQ73" s="72">
        <f t="shared" si="24"/>
        <v>1.0205002565872301</v>
      </c>
      <c r="AR73" s="72">
        <f t="shared" si="25"/>
        <v>576.07880510603309</v>
      </c>
      <c r="AS73" s="72">
        <f t="shared" si="26"/>
        <v>363.17444514032752</v>
      </c>
      <c r="AT73" s="72">
        <f t="shared" si="27"/>
        <v>7.2973577544033857E-2</v>
      </c>
      <c r="AU73" s="72">
        <f t="shared" si="28"/>
        <v>0.5632858624134659</v>
      </c>
      <c r="AV73" s="72">
        <f t="shared" si="29"/>
        <v>8.6695255578858355</v>
      </c>
      <c r="AW73" s="72">
        <f t="shared" si="30"/>
        <v>1.0205002624092712</v>
      </c>
      <c r="AX73" s="72">
        <f t="shared" si="31"/>
        <v>576.07864362334396</v>
      </c>
      <c r="AY73" s="72">
        <f t="shared" si="32"/>
        <v>363.17443804897641</v>
      </c>
      <c r="AZ73" s="72">
        <f t="shared" si="33"/>
        <v>7.2973575754061715E-2</v>
      </c>
      <c r="BA73" s="72">
        <f t="shared" si="34"/>
        <v>0.56328584112649704</v>
      </c>
      <c r="BB73" s="72">
        <f t="shared" si="35"/>
        <v>8.6695258037375336</v>
      </c>
      <c r="BC73" s="72">
        <f t="shared" si="36"/>
        <v>1.0205002627619715</v>
      </c>
      <c r="BD73" s="72">
        <f t="shared" si="37"/>
        <v>576.07863384068696</v>
      </c>
      <c r="BE73" s="72">
        <f t="shared" si="38"/>
        <v>363.1744376193808</v>
      </c>
      <c r="BF73" s="72">
        <f t="shared" si="39"/>
        <v>7.2973575645624802E-2</v>
      </c>
      <c r="BG73" s="72">
        <f t="shared" si="40"/>
        <v>0.56328583983692782</v>
      </c>
      <c r="BH73" s="72">
        <f t="shared" si="41"/>
        <v>8.669525818631282</v>
      </c>
      <c r="BI73" s="72">
        <f t="shared" si="42"/>
        <v>1.0205002627833384</v>
      </c>
      <c r="BJ73" s="72">
        <f t="shared" si="43"/>
        <v>576.07863324805101</v>
      </c>
      <c r="BK73" s="72">
        <f t="shared" si="44"/>
        <v>363.17443759335583</v>
      </c>
      <c r="BL73" s="72">
        <f t="shared" si="45"/>
        <v>7.2973575639055682E-2</v>
      </c>
      <c r="BM73" s="72">
        <f t="shared" si="46"/>
        <v>0.56328583975880553</v>
      </c>
      <c r="BN73" s="72">
        <f t="shared" si="47"/>
        <v>8.6695258195335487</v>
      </c>
      <c r="BO73" s="72">
        <f t="shared" si="48"/>
        <v>1.0205002627846327</v>
      </c>
      <c r="BP73" s="72">
        <f t="shared" si="49"/>
        <v>576.0786332121487</v>
      </c>
      <c r="BQ73" s="72">
        <f t="shared" si="50"/>
        <v>363.17443759177922</v>
      </c>
      <c r="BR73" s="72">
        <f t="shared" si="51"/>
        <v>7.2973575638657723E-2</v>
      </c>
      <c r="BS73" s="72">
        <f t="shared" si="52"/>
        <v>0.56328583975407298</v>
      </c>
      <c r="BT73" s="72">
        <f t="shared" si="53"/>
        <v>8.6695258195882072</v>
      </c>
      <c r="BU73" s="72">
        <f t="shared" si="54"/>
        <v>1.0205002627847111</v>
      </c>
      <c r="BV73" s="72">
        <f t="shared" si="55"/>
        <v>576.07863320997319</v>
      </c>
      <c r="BW73" s="72">
        <f t="shared" si="56"/>
        <v>363.17443759168361</v>
      </c>
      <c r="BX73" s="72">
        <f t="shared" si="57"/>
        <v>7.2973575638633589E-2</v>
      </c>
      <c r="BY73" s="72">
        <f t="shared" si="58"/>
        <v>0.56328583975378588</v>
      </c>
      <c r="BZ73" s="72">
        <f t="shared" si="59"/>
        <v>8.6695258195915255</v>
      </c>
      <c r="CA73" s="72">
        <f t="shared" si="60"/>
        <v>1.0205002627847157</v>
      </c>
      <c r="CB73" s="72">
        <f t="shared" si="61"/>
        <v>576.078633209842</v>
      </c>
      <c r="CC73" s="72">
        <f t="shared" si="62"/>
        <v>363.17443759167793</v>
      </c>
      <c r="CD73" s="72">
        <f t="shared" si="63"/>
        <v>7.2973575638632146E-2</v>
      </c>
      <c r="CE73" s="72">
        <f t="shared" si="64"/>
        <v>0.56328583975376867</v>
      </c>
      <c r="CF73" s="72">
        <f t="shared" si="65"/>
        <v>8.6695258195917191</v>
      </c>
      <c r="CG73" s="72">
        <f t="shared" si="66"/>
        <v>1.0205002627847162</v>
      </c>
      <c r="CH73" s="72">
        <f t="shared" si="67"/>
        <v>576.07863320983415</v>
      </c>
      <c r="CI73" s="72">
        <f t="shared" si="68"/>
        <v>363.17443759167759</v>
      </c>
      <c r="CJ73" s="72">
        <f t="shared" si="69"/>
        <v>7.2973575638632049E-2</v>
      </c>
      <c r="CK73" s="72">
        <f t="shared" si="70"/>
        <v>0.56328583975376778</v>
      </c>
      <c r="CL73" s="72">
        <f t="shared" si="71"/>
        <v>8.6695258195917333</v>
      </c>
      <c r="CM73" s="72">
        <f t="shared" si="72"/>
        <v>1.020500262784716</v>
      </c>
      <c r="CN73" s="72">
        <f t="shared" si="73"/>
        <v>576.07863320983404</v>
      </c>
      <c r="CO73" s="72">
        <f t="shared" si="74"/>
        <v>363.17443759167759</v>
      </c>
      <c r="CP73" s="72">
        <f t="shared" si="75"/>
        <v>7.2973575638632049E-2</v>
      </c>
      <c r="CQ73" s="72">
        <f t="shared" si="76"/>
        <v>0.56328583975376778</v>
      </c>
      <c r="CR73" s="72">
        <f t="shared" si="77"/>
        <v>8.6695258195917333</v>
      </c>
      <c r="CS73" s="72">
        <f t="shared" si="78"/>
        <v>1.020500262784716</v>
      </c>
      <c r="CT73" s="72">
        <f t="shared" si="79"/>
        <v>576.07863320983404</v>
      </c>
      <c r="CU73" s="72">
        <f t="shared" si="80"/>
        <v>363.17443759167759</v>
      </c>
      <c r="CV73" s="72">
        <f t="shared" si="81"/>
        <v>7.2973575638632049E-2</v>
      </c>
      <c r="CW73" s="72">
        <f t="shared" si="82"/>
        <v>0.56328583975376778</v>
      </c>
      <c r="CX73" s="72">
        <f t="shared" si="83"/>
        <v>8.6695258195917333</v>
      </c>
      <c r="CY73" s="72">
        <f t="shared" si="84"/>
        <v>1.020500262784716</v>
      </c>
      <c r="CZ73" s="72">
        <f t="shared" si="85"/>
        <v>576.07863320983404</v>
      </c>
      <c r="DA73" s="72">
        <f t="shared" si="86"/>
        <v>363.17443759167759</v>
      </c>
      <c r="DB73" s="72">
        <f t="shared" si="87"/>
        <v>7.2973575638632049E-2</v>
      </c>
      <c r="DC73" s="72">
        <f t="shared" si="88"/>
        <v>0.56328583975376778</v>
      </c>
      <c r="DD73" s="72">
        <f t="shared" si="89"/>
        <v>8.6695258195917333</v>
      </c>
      <c r="DE73" s="72">
        <f t="shared" si="90"/>
        <v>1.020500262784716</v>
      </c>
      <c r="DF73" s="72">
        <f t="shared" si="91"/>
        <v>576.07863320983404</v>
      </c>
      <c r="DG73" s="72">
        <f t="shared" si="92"/>
        <v>363.17443759167759</v>
      </c>
      <c r="DH73" s="72">
        <f t="shared" si="93"/>
        <v>7.2973575638632049E-2</v>
      </c>
      <c r="DI73" s="72">
        <f t="shared" si="94"/>
        <v>0.56328583975376778</v>
      </c>
      <c r="DJ73" s="72">
        <f t="shared" si="95"/>
        <v>8.6695258195917333</v>
      </c>
      <c r="DK73" s="72">
        <f t="shared" si="96"/>
        <v>1.020500262784716</v>
      </c>
      <c r="DL73" s="72">
        <f t="shared" si="97"/>
        <v>576.07863320983404</v>
      </c>
      <c r="DM73" s="72">
        <f t="shared" si="98"/>
        <v>363.17443759167759</v>
      </c>
      <c r="DN73" s="72">
        <f t="shared" si="99"/>
        <v>7.2973575638632049E-2</v>
      </c>
      <c r="DO73" s="72">
        <f t="shared" si="100"/>
        <v>0.56328583975376778</v>
      </c>
      <c r="DP73" s="72">
        <f t="shared" si="101"/>
        <v>8.6695258195917333</v>
      </c>
      <c r="DQ73" s="72">
        <f t="shared" si="102"/>
        <v>1.020500262784716</v>
      </c>
      <c r="DR73" s="72">
        <f t="shared" si="103"/>
        <v>576.07863320983404</v>
      </c>
      <c r="DS73" s="72">
        <f t="shared" si="104"/>
        <v>363.17443759167759</v>
      </c>
      <c r="DT73" s="72">
        <f t="shared" si="105"/>
        <v>7.2973575638632049E-2</v>
      </c>
      <c r="DU73" s="72">
        <f t="shared" si="106"/>
        <v>0.56328583975376778</v>
      </c>
      <c r="DV73" s="72">
        <f t="shared" si="107"/>
        <v>8.6695258195917333</v>
      </c>
      <c r="DW73" s="72">
        <f t="shared" si="108"/>
        <v>1.020500262784716</v>
      </c>
      <c r="DX73" s="72">
        <f t="shared" si="109"/>
        <v>576.07863320983404</v>
      </c>
      <c r="DY73" s="72">
        <f t="shared" si="110"/>
        <v>363.17443759167759</v>
      </c>
      <c r="DZ73" s="72">
        <f t="shared" si="111"/>
        <v>7.2973575638632049E-2</v>
      </c>
      <c r="EA73" s="72">
        <f t="shared" si="112"/>
        <v>0.56328583975376778</v>
      </c>
      <c r="EB73" s="72">
        <f t="shared" si="113"/>
        <v>8.6695258195917333</v>
      </c>
      <c r="EC73" s="72">
        <f t="shared" si="114"/>
        <v>1.020500262784716</v>
      </c>
      <c r="ED73" s="72">
        <f t="shared" si="115"/>
        <v>576.07863320983404</v>
      </c>
      <c r="EE73" s="72">
        <f t="shared" si="116"/>
        <v>363.17443759167759</v>
      </c>
      <c r="EF73" s="72">
        <f t="shared" si="117"/>
        <v>7.2973575638632049E-2</v>
      </c>
      <c r="EG73" s="72">
        <f t="shared" si="118"/>
        <v>0.56328583975376778</v>
      </c>
      <c r="EH73" s="72">
        <f t="shared" si="119"/>
        <v>8.6695258195917333</v>
      </c>
      <c r="EI73" s="72">
        <f t="shared" si="120"/>
        <v>1.020500262784716</v>
      </c>
      <c r="EJ73" s="72">
        <f t="shared" si="121"/>
        <v>0.3285571259777833</v>
      </c>
      <c r="EK73" s="72">
        <f t="shared" si="122"/>
        <v>90.024437591677611</v>
      </c>
      <c r="EL73" s="76">
        <v>0.5</v>
      </c>
      <c r="EM73" s="72">
        <f>EJ118</f>
        <v>0.46956077586441847</v>
      </c>
      <c r="EN73" s="72">
        <f>(EE118-273.15)</f>
        <v>87.024845325535807</v>
      </c>
      <c r="EO73" s="72"/>
      <c r="EP73" s="37"/>
      <c r="EQ73" s="19"/>
      <c r="ER73" s="19"/>
      <c r="ES73" s="20"/>
      <c r="ET73" s="19"/>
      <c r="EU73" s="37"/>
    </row>
    <row r="74" spans="13:151" x14ac:dyDescent="0.3">
      <c r="M74" s="71"/>
      <c r="N74" s="73">
        <v>0.06</v>
      </c>
      <c r="O74" s="72">
        <f t="shared" si="123"/>
        <v>372.98614172660155</v>
      </c>
      <c r="P74" s="72">
        <f t="shared" si="124"/>
        <v>7.5425346690231557E-2</v>
      </c>
      <c r="Q74" s="72">
        <f t="shared" si="125"/>
        <v>0.59270662318587708</v>
      </c>
      <c r="R74" s="72">
        <f t="shared" si="5"/>
        <v>7.4176078132660086</v>
      </c>
      <c r="S74" s="72">
        <f t="shared" si="6"/>
        <v>1.0269795166380922</v>
      </c>
      <c r="T74" s="72">
        <f t="shared" si="126"/>
        <v>577.83498891753072</v>
      </c>
      <c r="U74" s="72">
        <f t="shared" si="127"/>
        <v>363.25146983290381</v>
      </c>
      <c r="V74" s="72">
        <f t="shared" si="128"/>
        <v>7.2993018293297379E-2</v>
      </c>
      <c r="W74" s="72">
        <f t="shared" si="129"/>
        <v>0.56351707518909178</v>
      </c>
      <c r="X74" s="72">
        <f t="shared" si="7"/>
        <v>7.6942874060231468</v>
      </c>
      <c r="Y74" s="72">
        <f t="shared" si="8"/>
        <v>1.0275795092178237</v>
      </c>
      <c r="Z74" s="72">
        <f t="shared" si="130"/>
        <v>565.43676401451285</v>
      </c>
      <c r="AA74" s="72">
        <f t="shared" si="131"/>
        <v>362.70352494660881</v>
      </c>
      <c r="AB74" s="72">
        <f t="shared" si="9"/>
        <v>7.2854652321144589E-2</v>
      </c>
      <c r="AC74" s="72">
        <f t="shared" si="10"/>
        <v>0.56187218568235808</v>
      </c>
      <c r="AD74" s="72">
        <f t="shared" si="11"/>
        <v>7.7102491376920028</v>
      </c>
      <c r="AE74" s="72">
        <f t="shared" si="12"/>
        <v>1.0276140959433893</v>
      </c>
      <c r="AF74" s="72">
        <f t="shared" si="13"/>
        <v>564.7030926830854</v>
      </c>
      <c r="AG74" s="72">
        <f t="shared" si="14"/>
        <v>362.67079181738359</v>
      </c>
      <c r="AH74" s="72">
        <f t="shared" si="15"/>
        <v>7.2846381702200466E-2</v>
      </c>
      <c r="AI74" s="72">
        <f t="shared" si="16"/>
        <v>0.56177391832689905</v>
      </c>
      <c r="AJ74" s="72">
        <f t="shared" si="17"/>
        <v>7.7112039827475636</v>
      </c>
      <c r="AK74" s="72">
        <f t="shared" si="18"/>
        <v>1.0276161649081714</v>
      </c>
      <c r="AL74" s="72">
        <f t="shared" si="19"/>
        <v>564.65914025286611</v>
      </c>
      <c r="AM74" s="72">
        <f t="shared" si="20"/>
        <v>362.66882974778639</v>
      </c>
      <c r="AN74" s="72">
        <f t="shared" si="21"/>
        <v>7.2845885932124238E-2</v>
      </c>
      <c r="AO74" s="72">
        <f t="shared" si="22"/>
        <v>0.56176802802656534</v>
      </c>
      <c r="AP74" s="72">
        <f t="shared" si="23"/>
        <v>7.7112612222389094</v>
      </c>
      <c r="AQ74" s="72">
        <f t="shared" si="24"/>
        <v>1.0276162889349438</v>
      </c>
      <c r="AR74" s="72">
        <f t="shared" si="25"/>
        <v>564.65650523645866</v>
      </c>
      <c r="AS74" s="72">
        <f t="shared" si="26"/>
        <v>362.66871211468231</v>
      </c>
      <c r="AT74" s="72">
        <f t="shared" si="27"/>
        <v>7.2845856208868187E-2</v>
      </c>
      <c r="AU74" s="72">
        <f t="shared" si="28"/>
        <v>0.56176767488188795</v>
      </c>
      <c r="AV74" s="72">
        <f t="shared" si="29"/>
        <v>7.7112646539685912</v>
      </c>
      <c r="AW74" s="72">
        <f t="shared" si="30"/>
        <v>1.0276162963708297</v>
      </c>
      <c r="AX74" s="72">
        <f t="shared" si="31"/>
        <v>564.65634725617895</v>
      </c>
      <c r="AY74" s="72">
        <f t="shared" si="32"/>
        <v>362.66870506207022</v>
      </c>
      <c r="AZ74" s="72">
        <f t="shared" si="33"/>
        <v>7.2845854426830503E-2</v>
      </c>
      <c r="BA74" s="72">
        <f t="shared" si="34"/>
        <v>0.56176765370934056</v>
      </c>
      <c r="BB74" s="72">
        <f t="shared" si="35"/>
        <v>7.7112648597156506</v>
      </c>
      <c r="BC74" s="72">
        <f t="shared" si="36"/>
        <v>1.0276162968166433</v>
      </c>
      <c r="BD74" s="72">
        <f t="shared" si="37"/>
        <v>564.65633778457391</v>
      </c>
      <c r="BE74" s="72">
        <f t="shared" si="38"/>
        <v>362.66870463923533</v>
      </c>
      <c r="BF74" s="72">
        <f t="shared" si="39"/>
        <v>7.2845854319989578E-2</v>
      </c>
      <c r="BG74" s="72">
        <f t="shared" si="40"/>
        <v>0.56176765243995408</v>
      </c>
      <c r="BH74" s="72">
        <f t="shared" si="41"/>
        <v>7.7112648720510872</v>
      </c>
      <c r="BI74" s="72">
        <f t="shared" si="42"/>
        <v>1.0276162968433717</v>
      </c>
      <c r="BJ74" s="72">
        <f t="shared" si="43"/>
        <v>564.6563372167094</v>
      </c>
      <c r="BK74" s="72">
        <f t="shared" si="44"/>
        <v>362.66870461388453</v>
      </c>
      <c r="BL74" s="72">
        <f t="shared" si="45"/>
        <v>7.2845854313583994E-2</v>
      </c>
      <c r="BM74" s="72">
        <f t="shared" si="46"/>
        <v>0.56176765236384874</v>
      </c>
      <c r="BN74" s="72">
        <f t="shared" si="47"/>
        <v>7.7112648727906503</v>
      </c>
      <c r="BO74" s="72">
        <f t="shared" si="48"/>
        <v>1.0276162968449742</v>
      </c>
      <c r="BP74" s="72">
        <f t="shared" si="49"/>
        <v>564.65633718266326</v>
      </c>
      <c r="BQ74" s="72">
        <f t="shared" si="50"/>
        <v>362.66870461236465</v>
      </c>
      <c r="BR74" s="72">
        <f t="shared" si="51"/>
        <v>7.284585431319994E-2</v>
      </c>
      <c r="BS74" s="72">
        <f t="shared" si="52"/>
        <v>0.56176765235928605</v>
      </c>
      <c r="BT74" s="72">
        <f t="shared" si="53"/>
        <v>7.7112648728349864</v>
      </c>
      <c r="BU74" s="72">
        <f t="shared" si="54"/>
        <v>1.0276162968450704</v>
      </c>
      <c r="BV74" s="72">
        <f t="shared" si="55"/>
        <v>564.65633718062259</v>
      </c>
      <c r="BW74" s="72">
        <f t="shared" si="56"/>
        <v>362.66870461227359</v>
      </c>
      <c r="BX74" s="72">
        <f t="shared" si="57"/>
        <v>7.2845854313176944E-2</v>
      </c>
      <c r="BY74" s="72">
        <f t="shared" si="58"/>
        <v>0.5617676523590126</v>
      </c>
      <c r="BZ74" s="72">
        <f t="shared" si="59"/>
        <v>7.7112648728376474</v>
      </c>
      <c r="CA74" s="72">
        <f t="shared" si="60"/>
        <v>1.0276162968450762</v>
      </c>
      <c r="CB74" s="72">
        <f t="shared" si="61"/>
        <v>564.65633718049958</v>
      </c>
      <c r="CC74" s="72">
        <f t="shared" si="62"/>
        <v>362.66870461226813</v>
      </c>
      <c r="CD74" s="72">
        <f t="shared" si="63"/>
        <v>7.284585431317557E-2</v>
      </c>
      <c r="CE74" s="72">
        <f t="shared" si="64"/>
        <v>0.56176765235899617</v>
      </c>
      <c r="CF74" s="72">
        <f t="shared" si="65"/>
        <v>7.7112648728378055</v>
      </c>
      <c r="CG74" s="72">
        <f t="shared" si="66"/>
        <v>1.0276162968450764</v>
      </c>
      <c r="CH74" s="72">
        <f t="shared" si="67"/>
        <v>564.6563371804923</v>
      </c>
      <c r="CI74" s="72">
        <f t="shared" si="68"/>
        <v>362.66870461226779</v>
      </c>
      <c r="CJ74" s="72">
        <f t="shared" si="69"/>
        <v>7.2845854313175473E-2</v>
      </c>
      <c r="CK74" s="72">
        <f t="shared" si="70"/>
        <v>0.56176765235899528</v>
      </c>
      <c r="CL74" s="72">
        <f t="shared" si="71"/>
        <v>7.7112648728378153</v>
      </c>
      <c r="CM74" s="72">
        <f t="shared" si="72"/>
        <v>1.0276162968450766</v>
      </c>
      <c r="CN74" s="72">
        <f t="shared" si="73"/>
        <v>564.65633718049196</v>
      </c>
      <c r="CO74" s="72">
        <f t="shared" si="74"/>
        <v>362.66870461226779</v>
      </c>
      <c r="CP74" s="72">
        <f t="shared" si="75"/>
        <v>7.2845854313175473E-2</v>
      </c>
      <c r="CQ74" s="72">
        <f t="shared" si="76"/>
        <v>0.56176765235899528</v>
      </c>
      <c r="CR74" s="72">
        <f t="shared" si="77"/>
        <v>7.7112648728378153</v>
      </c>
      <c r="CS74" s="72">
        <f t="shared" si="78"/>
        <v>1.0276162968450766</v>
      </c>
      <c r="CT74" s="72">
        <f t="shared" si="79"/>
        <v>564.65633718049196</v>
      </c>
      <c r="CU74" s="72">
        <f t="shared" si="80"/>
        <v>362.66870461226779</v>
      </c>
      <c r="CV74" s="72">
        <f t="shared" si="81"/>
        <v>7.2845854313175473E-2</v>
      </c>
      <c r="CW74" s="72">
        <f t="shared" si="82"/>
        <v>0.56176765235899528</v>
      </c>
      <c r="CX74" s="72">
        <f t="shared" si="83"/>
        <v>7.7112648728378153</v>
      </c>
      <c r="CY74" s="72">
        <f t="shared" si="84"/>
        <v>1.0276162968450766</v>
      </c>
      <c r="CZ74" s="72">
        <f t="shared" si="85"/>
        <v>564.65633718049196</v>
      </c>
      <c r="DA74" s="72">
        <f t="shared" si="86"/>
        <v>362.66870461226779</v>
      </c>
      <c r="DB74" s="72">
        <f t="shared" si="87"/>
        <v>7.2845854313175473E-2</v>
      </c>
      <c r="DC74" s="72">
        <f t="shared" si="88"/>
        <v>0.56176765235899528</v>
      </c>
      <c r="DD74" s="72">
        <f t="shared" si="89"/>
        <v>7.7112648728378153</v>
      </c>
      <c r="DE74" s="72">
        <f t="shared" si="90"/>
        <v>1.0276162968450766</v>
      </c>
      <c r="DF74" s="72">
        <f t="shared" si="91"/>
        <v>564.65633718049196</v>
      </c>
      <c r="DG74" s="72">
        <f t="shared" si="92"/>
        <v>362.66870461226779</v>
      </c>
      <c r="DH74" s="72">
        <f t="shared" si="93"/>
        <v>7.2845854313175473E-2</v>
      </c>
      <c r="DI74" s="72">
        <f t="shared" si="94"/>
        <v>0.56176765235899528</v>
      </c>
      <c r="DJ74" s="72">
        <f t="shared" si="95"/>
        <v>7.7112648728378153</v>
      </c>
      <c r="DK74" s="72">
        <f t="shared" si="96"/>
        <v>1.0276162968450766</v>
      </c>
      <c r="DL74" s="72">
        <f t="shared" si="97"/>
        <v>564.65633718049196</v>
      </c>
      <c r="DM74" s="72">
        <f t="shared" si="98"/>
        <v>362.66870461226779</v>
      </c>
      <c r="DN74" s="72">
        <f t="shared" si="99"/>
        <v>7.2845854313175473E-2</v>
      </c>
      <c r="DO74" s="72">
        <f t="shared" si="100"/>
        <v>0.56176765235899528</v>
      </c>
      <c r="DP74" s="72">
        <f t="shared" si="101"/>
        <v>7.7112648728378153</v>
      </c>
      <c r="DQ74" s="72">
        <f t="shared" si="102"/>
        <v>1.0276162968450766</v>
      </c>
      <c r="DR74" s="72">
        <f t="shared" si="103"/>
        <v>564.65633718049196</v>
      </c>
      <c r="DS74" s="72">
        <f t="shared" si="104"/>
        <v>362.66870461226779</v>
      </c>
      <c r="DT74" s="72">
        <f t="shared" si="105"/>
        <v>7.2845854313175473E-2</v>
      </c>
      <c r="DU74" s="72">
        <f t="shared" si="106"/>
        <v>0.56176765235899528</v>
      </c>
      <c r="DV74" s="72">
        <f t="shared" si="107"/>
        <v>7.7112648728378153</v>
      </c>
      <c r="DW74" s="72">
        <f t="shared" si="108"/>
        <v>1.0276162968450766</v>
      </c>
      <c r="DX74" s="72">
        <f t="shared" si="109"/>
        <v>564.65633718049196</v>
      </c>
      <c r="DY74" s="72">
        <f t="shared" si="110"/>
        <v>362.66870461226779</v>
      </c>
      <c r="DZ74" s="72">
        <f t="shared" si="111"/>
        <v>7.2845854313175473E-2</v>
      </c>
      <c r="EA74" s="72">
        <f t="shared" si="112"/>
        <v>0.56176765235899528</v>
      </c>
      <c r="EB74" s="72">
        <f t="shared" si="113"/>
        <v>7.7112648728378153</v>
      </c>
      <c r="EC74" s="72">
        <f t="shared" si="114"/>
        <v>1.0276162968450766</v>
      </c>
      <c r="ED74" s="72">
        <f t="shared" si="115"/>
        <v>564.65633718049196</v>
      </c>
      <c r="EE74" s="72">
        <f t="shared" si="116"/>
        <v>362.66870461226779</v>
      </c>
      <c r="EF74" s="72">
        <f t="shared" si="117"/>
        <v>7.2845854313175473E-2</v>
      </c>
      <c r="EG74" s="72">
        <f t="shared" si="118"/>
        <v>0.56176765235899528</v>
      </c>
      <c r="EH74" s="72">
        <f t="shared" si="119"/>
        <v>7.7112648728378153</v>
      </c>
      <c r="EI74" s="72">
        <f t="shared" si="120"/>
        <v>1.0276162968450766</v>
      </c>
      <c r="EJ74" s="72">
        <f t="shared" si="121"/>
        <v>0.34373586841379716</v>
      </c>
      <c r="EK74" s="72">
        <f t="shared" si="122"/>
        <v>89.518704612267811</v>
      </c>
      <c r="EL74" s="76">
        <v>0.6</v>
      </c>
      <c r="EM74" s="72">
        <f>EJ128</f>
        <v>0.50051814482805268</v>
      </c>
      <c r="EN74" s="72">
        <f>(EE128-273.15)</f>
        <v>87.242716841265292</v>
      </c>
      <c r="EO74" s="72"/>
      <c r="EP74" s="37"/>
      <c r="EQ74" s="19"/>
      <c r="ER74" s="19"/>
      <c r="ES74" s="20"/>
      <c r="ET74" s="19"/>
      <c r="EU74" s="37"/>
    </row>
    <row r="75" spans="13:151" x14ac:dyDescent="0.3">
      <c r="M75" s="71"/>
      <c r="N75" s="73">
        <v>7.0000000000000007E-2</v>
      </c>
      <c r="O75" s="72">
        <f t="shared" si="123"/>
        <v>372.95823841683972</v>
      </c>
      <c r="P75" s="72">
        <f t="shared" si="124"/>
        <v>7.5418444570819088E-2</v>
      </c>
      <c r="Q75" s="72">
        <f t="shared" si="125"/>
        <v>0.59262306316663049</v>
      </c>
      <c r="R75" s="72">
        <f t="shared" si="5"/>
        <v>6.6745286841180871</v>
      </c>
      <c r="S75" s="72">
        <f t="shared" si="6"/>
        <v>1.0345436374352952</v>
      </c>
      <c r="T75" s="72">
        <f t="shared" si="126"/>
        <v>569.49036437108248</v>
      </c>
      <c r="U75" s="72">
        <f t="shared" si="127"/>
        <v>362.88375206846479</v>
      </c>
      <c r="V75" s="72">
        <f t="shared" si="128"/>
        <v>7.2900180052084526E-2</v>
      </c>
      <c r="W75" s="72">
        <f t="shared" si="129"/>
        <v>0.5624132313736746</v>
      </c>
      <c r="X75" s="72">
        <f t="shared" si="7"/>
        <v>6.9199426116575573</v>
      </c>
      <c r="Y75" s="72">
        <f t="shared" si="8"/>
        <v>1.0352988945447839</v>
      </c>
      <c r="Z75" s="72">
        <f t="shared" si="130"/>
        <v>556.9771114916847</v>
      </c>
      <c r="AA75" s="72">
        <f t="shared" si="131"/>
        <v>362.32395454613413</v>
      </c>
      <c r="AB75" s="72">
        <f t="shared" si="9"/>
        <v>7.2758712942749423E-2</v>
      </c>
      <c r="AC75" s="72">
        <f t="shared" si="10"/>
        <v>0.56073265289423613</v>
      </c>
      <c r="AD75" s="72">
        <f t="shared" si="11"/>
        <v>6.9339126759057663</v>
      </c>
      <c r="AE75" s="72">
        <f t="shared" si="12"/>
        <v>1.0353418224320035</v>
      </c>
      <c r="AF75" s="72">
        <f t="shared" si="13"/>
        <v>556.24536085199372</v>
      </c>
      <c r="AG75" s="72">
        <f t="shared" si="14"/>
        <v>362.29090000424469</v>
      </c>
      <c r="AH75" s="72">
        <f t="shared" si="15"/>
        <v>7.2750354623857233E-2</v>
      </c>
      <c r="AI75" s="72">
        <f t="shared" si="16"/>
        <v>0.56063341429412727</v>
      </c>
      <c r="AJ75" s="72">
        <f t="shared" si="17"/>
        <v>6.9347386783582667</v>
      </c>
      <c r="AK75" s="72">
        <f t="shared" si="18"/>
        <v>1.0353443604583064</v>
      </c>
      <c r="AL75" s="72">
        <f t="shared" si="19"/>
        <v>556.20202915666925</v>
      </c>
      <c r="AM75" s="72">
        <f t="shared" si="20"/>
        <v>362.28894151026157</v>
      </c>
      <c r="AN75" s="72">
        <f t="shared" si="21"/>
        <v>7.274985937260714E-2</v>
      </c>
      <c r="AO75" s="72">
        <f t="shared" si="22"/>
        <v>0.56062753435288581</v>
      </c>
      <c r="AP75" s="72">
        <f t="shared" si="23"/>
        <v>6.9347876231905961</v>
      </c>
      <c r="AQ75" s="72">
        <f t="shared" si="24"/>
        <v>1.0353445108487036</v>
      </c>
      <c r="AR75" s="72">
        <f t="shared" si="25"/>
        <v>556.19946130357516</v>
      </c>
      <c r="AS75" s="72">
        <f t="shared" si="26"/>
        <v>362.28882544521207</v>
      </c>
      <c r="AT75" s="72">
        <f t="shared" si="27"/>
        <v>7.2749830022768303E-2</v>
      </c>
      <c r="AU75" s="72">
        <f t="shared" si="28"/>
        <v>0.56062718589340932</v>
      </c>
      <c r="AV75" s="72">
        <f t="shared" si="29"/>
        <v>6.9347905237923397</v>
      </c>
      <c r="AW75" s="72">
        <f t="shared" si="30"/>
        <v>1.0353445197612392</v>
      </c>
      <c r="AX75" s="72">
        <f t="shared" si="31"/>
        <v>556.19930912491986</v>
      </c>
      <c r="AY75" s="72">
        <f t="shared" si="32"/>
        <v>362.2888185668362</v>
      </c>
      <c r="AZ75" s="72">
        <f t="shared" si="33"/>
        <v>7.2749828283405343E-2</v>
      </c>
      <c r="BA75" s="72">
        <f t="shared" si="34"/>
        <v>0.56062716524261669</v>
      </c>
      <c r="BB75" s="72">
        <f t="shared" si="35"/>
        <v>6.9347906956910679</v>
      </c>
      <c r="BC75" s="72">
        <f t="shared" si="36"/>
        <v>1.035344520289424</v>
      </c>
      <c r="BD75" s="72">
        <f t="shared" si="37"/>
        <v>556.19930010633357</v>
      </c>
      <c r="BE75" s="72">
        <f t="shared" si="38"/>
        <v>362.28881815920204</v>
      </c>
      <c r="BF75" s="72">
        <f t="shared" si="39"/>
        <v>7.2749828180325229E-2</v>
      </c>
      <c r="BG75" s="72">
        <f t="shared" si="40"/>
        <v>0.56062716401878576</v>
      </c>
      <c r="BH75" s="72">
        <f t="shared" si="41"/>
        <v>6.9347907058783251</v>
      </c>
      <c r="BI75" s="72">
        <f t="shared" si="42"/>
        <v>1.0353445203207259</v>
      </c>
      <c r="BJ75" s="72">
        <f t="shared" si="43"/>
        <v>556.199299571864</v>
      </c>
      <c r="BK75" s="72">
        <f t="shared" si="44"/>
        <v>362.28881813504427</v>
      </c>
      <c r="BL75" s="72">
        <f t="shared" si="45"/>
        <v>7.2749828174216366E-2</v>
      </c>
      <c r="BM75" s="72">
        <f t="shared" si="46"/>
        <v>0.56062716394625756</v>
      </c>
      <c r="BN75" s="72">
        <f t="shared" si="47"/>
        <v>6.9347907064820546</v>
      </c>
      <c r="BO75" s="72">
        <f t="shared" si="48"/>
        <v>1.0353445203225808</v>
      </c>
      <c r="BP75" s="72">
        <f t="shared" si="49"/>
        <v>556.1992995401896</v>
      </c>
      <c r="BQ75" s="72">
        <f t="shared" si="50"/>
        <v>362.28881813361261</v>
      </c>
      <c r="BR75" s="72">
        <f t="shared" si="51"/>
        <v>7.2749828173854322E-2</v>
      </c>
      <c r="BS75" s="72">
        <f t="shared" si="52"/>
        <v>0.56062716394195933</v>
      </c>
      <c r="BT75" s="72">
        <f t="shared" si="53"/>
        <v>6.9347907065178358</v>
      </c>
      <c r="BU75" s="72">
        <f t="shared" si="54"/>
        <v>1.035344520322691</v>
      </c>
      <c r="BV75" s="72">
        <f t="shared" si="55"/>
        <v>556.19929953831274</v>
      </c>
      <c r="BW75" s="72">
        <f t="shared" si="56"/>
        <v>362.2888181335278</v>
      </c>
      <c r="BX75" s="72">
        <f t="shared" si="57"/>
        <v>7.2749828173832867E-2</v>
      </c>
      <c r="BY75" s="72">
        <f t="shared" si="58"/>
        <v>0.56062716394170453</v>
      </c>
      <c r="BZ75" s="72">
        <f t="shared" si="59"/>
        <v>6.9347907065199568</v>
      </c>
      <c r="CA75" s="72">
        <f t="shared" si="60"/>
        <v>1.0353445203226974</v>
      </c>
      <c r="CB75" s="72">
        <f t="shared" si="61"/>
        <v>556.1992995382011</v>
      </c>
      <c r="CC75" s="72">
        <f t="shared" si="62"/>
        <v>362.2888181335228</v>
      </c>
      <c r="CD75" s="72">
        <f t="shared" si="63"/>
        <v>7.2749828173831618E-2</v>
      </c>
      <c r="CE75" s="72">
        <f t="shared" si="64"/>
        <v>0.56062716394168954</v>
      </c>
      <c r="CF75" s="72">
        <f t="shared" si="65"/>
        <v>6.9347907065200793</v>
      </c>
      <c r="CG75" s="72">
        <f t="shared" si="66"/>
        <v>1.0353445203226979</v>
      </c>
      <c r="CH75" s="72">
        <f t="shared" si="67"/>
        <v>556.19929953819417</v>
      </c>
      <c r="CI75" s="72">
        <f t="shared" si="68"/>
        <v>362.28881813352245</v>
      </c>
      <c r="CJ75" s="72">
        <f t="shared" si="69"/>
        <v>7.2749828173831535E-2</v>
      </c>
      <c r="CK75" s="72">
        <f t="shared" si="70"/>
        <v>0.56062716394168854</v>
      </c>
      <c r="CL75" s="72">
        <f t="shared" si="71"/>
        <v>6.93479070652009</v>
      </c>
      <c r="CM75" s="72">
        <f t="shared" si="72"/>
        <v>1.0353445203226979</v>
      </c>
      <c r="CN75" s="72">
        <f t="shared" si="73"/>
        <v>556.19929953819462</v>
      </c>
      <c r="CO75" s="72">
        <f t="shared" si="74"/>
        <v>362.28881813352245</v>
      </c>
      <c r="CP75" s="72">
        <f t="shared" si="75"/>
        <v>7.2749828173831535E-2</v>
      </c>
      <c r="CQ75" s="72">
        <f t="shared" si="76"/>
        <v>0.56062716394168854</v>
      </c>
      <c r="CR75" s="72">
        <f t="shared" si="77"/>
        <v>6.93479070652009</v>
      </c>
      <c r="CS75" s="72">
        <f t="shared" si="78"/>
        <v>1.0353445203226979</v>
      </c>
      <c r="CT75" s="72">
        <f t="shared" si="79"/>
        <v>556.19929953819462</v>
      </c>
      <c r="CU75" s="72">
        <f t="shared" si="80"/>
        <v>362.28881813352245</v>
      </c>
      <c r="CV75" s="72">
        <f t="shared" si="81"/>
        <v>7.2749828173831535E-2</v>
      </c>
      <c r="CW75" s="72">
        <f t="shared" si="82"/>
        <v>0.56062716394168854</v>
      </c>
      <c r="CX75" s="72">
        <f t="shared" si="83"/>
        <v>6.93479070652009</v>
      </c>
      <c r="CY75" s="72">
        <f t="shared" si="84"/>
        <v>1.0353445203226979</v>
      </c>
      <c r="CZ75" s="72">
        <f t="shared" si="85"/>
        <v>556.19929953819462</v>
      </c>
      <c r="DA75" s="72">
        <f t="shared" si="86"/>
        <v>362.28881813352245</v>
      </c>
      <c r="DB75" s="72">
        <f t="shared" si="87"/>
        <v>7.2749828173831535E-2</v>
      </c>
      <c r="DC75" s="72">
        <f t="shared" si="88"/>
        <v>0.56062716394168854</v>
      </c>
      <c r="DD75" s="72">
        <f t="shared" si="89"/>
        <v>6.93479070652009</v>
      </c>
      <c r="DE75" s="72">
        <f t="shared" si="90"/>
        <v>1.0353445203226979</v>
      </c>
      <c r="DF75" s="72">
        <f t="shared" si="91"/>
        <v>556.19929953819462</v>
      </c>
      <c r="DG75" s="72">
        <f t="shared" si="92"/>
        <v>362.28881813352245</v>
      </c>
      <c r="DH75" s="72">
        <f t="shared" si="93"/>
        <v>7.2749828173831535E-2</v>
      </c>
      <c r="DI75" s="72">
        <f t="shared" si="94"/>
        <v>0.56062716394168854</v>
      </c>
      <c r="DJ75" s="72">
        <f t="shared" si="95"/>
        <v>6.93479070652009</v>
      </c>
      <c r="DK75" s="72">
        <f t="shared" si="96"/>
        <v>1.0353445203226979</v>
      </c>
      <c r="DL75" s="72">
        <f t="shared" si="97"/>
        <v>556.19929953819462</v>
      </c>
      <c r="DM75" s="72">
        <f t="shared" si="98"/>
        <v>362.28881813352245</v>
      </c>
      <c r="DN75" s="72">
        <f t="shared" si="99"/>
        <v>7.2749828173831535E-2</v>
      </c>
      <c r="DO75" s="72">
        <f t="shared" si="100"/>
        <v>0.56062716394168854</v>
      </c>
      <c r="DP75" s="72">
        <f t="shared" si="101"/>
        <v>6.93479070652009</v>
      </c>
      <c r="DQ75" s="72">
        <f t="shared" si="102"/>
        <v>1.0353445203226979</v>
      </c>
      <c r="DR75" s="72">
        <f t="shared" si="103"/>
        <v>556.19929953819462</v>
      </c>
      <c r="DS75" s="72">
        <f t="shared" si="104"/>
        <v>362.28881813352245</v>
      </c>
      <c r="DT75" s="72">
        <f t="shared" si="105"/>
        <v>7.2749828173831535E-2</v>
      </c>
      <c r="DU75" s="72">
        <f t="shared" si="106"/>
        <v>0.56062716394168854</v>
      </c>
      <c r="DV75" s="72">
        <f t="shared" si="107"/>
        <v>6.93479070652009</v>
      </c>
      <c r="DW75" s="72">
        <f t="shared" si="108"/>
        <v>1.0353445203226979</v>
      </c>
      <c r="DX75" s="72">
        <f t="shared" si="109"/>
        <v>556.19929953819462</v>
      </c>
      <c r="DY75" s="72">
        <f t="shared" si="110"/>
        <v>362.28881813352245</v>
      </c>
      <c r="DZ75" s="72">
        <f t="shared" si="111"/>
        <v>7.2749828173831535E-2</v>
      </c>
      <c r="EA75" s="72">
        <f t="shared" si="112"/>
        <v>0.56062716394168854</v>
      </c>
      <c r="EB75" s="72">
        <f t="shared" si="113"/>
        <v>6.93479070652009</v>
      </c>
      <c r="EC75" s="72">
        <f t="shared" si="114"/>
        <v>1.0353445203226979</v>
      </c>
      <c r="ED75" s="72">
        <f t="shared" si="115"/>
        <v>556.19929953819462</v>
      </c>
      <c r="EE75" s="72">
        <f t="shared" si="116"/>
        <v>362.28881813352245</v>
      </c>
      <c r="EF75" s="72">
        <f t="shared" si="117"/>
        <v>7.2749828173831535E-2</v>
      </c>
      <c r="EG75" s="72">
        <f t="shared" si="118"/>
        <v>0.56062716394168854</v>
      </c>
      <c r="EH75" s="72">
        <f t="shared" si="119"/>
        <v>6.93479070652009</v>
      </c>
      <c r="EI75" s="72">
        <f t="shared" si="120"/>
        <v>1.0353445203226979</v>
      </c>
      <c r="EJ75" s="72">
        <f t="shared" si="121"/>
        <v>0.35524306693223062</v>
      </c>
      <c r="EK75" s="72">
        <f t="shared" si="122"/>
        <v>89.138818133522477</v>
      </c>
      <c r="EL75" s="76">
        <v>0.7</v>
      </c>
      <c r="EM75" s="72">
        <f>EJ138</f>
        <v>0.54532481575015834</v>
      </c>
      <c r="EN75" s="72">
        <f>(EE138-273.15)</f>
        <v>87.84992333009393</v>
      </c>
      <c r="EO75" s="72"/>
      <c r="EP75" s="37"/>
      <c r="EQ75" s="19"/>
      <c r="ER75" s="19"/>
      <c r="ES75" s="20"/>
      <c r="ET75" s="19"/>
      <c r="EU75" s="37"/>
    </row>
    <row r="76" spans="13:151" x14ac:dyDescent="0.3">
      <c r="M76" s="71"/>
      <c r="N76" s="73">
        <v>0.08</v>
      </c>
      <c r="O76" s="72">
        <f t="shared" si="123"/>
        <v>372.93033510707789</v>
      </c>
      <c r="P76" s="72">
        <f t="shared" si="124"/>
        <v>7.5411542050298763E-2</v>
      </c>
      <c r="Q76" s="72">
        <f t="shared" si="125"/>
        <v>0.59253950242613551</v>
      </c>
      <c r="R76" s="72">
        <f t="shared" si="5"/>
        <v>6.0630588472622842</v>
      </c>
      <c r="S76" s="72">
        <f t="shared" si="6"/>
        <v>1.042637518091335</v>
      </c>
      <c r="T76" s="72">
        <f t="shared" si="126"/>
        <v>563.05935505681839</v>
      </c>
      <c r="U76" s="72">
        <f t="shared" si="127"/>
        <v>362.59732858676307</v>
      </c>
      <c r="V76" s="72">
        <f t="shared" si="128"/>
        <v>7.2827817867585798E-2</v>
      </c>
      <c r="W76" s="72">
        <f t="shared" si="129"/>
        <v>0.56155337409761463</v>
      </c>
      <c r="X76" s="72">
        <f t="shared" si="7"/>
        <v>6.2820169744299612</v>
      </c>
      <c r="Y76" s="72">
        <f t="shared" si="8"/>
        <v>1.0435508759978247</v>
      </c>
      <c r="Z76" s="72">
        <f t="shared" si="130"/>
        <v>550.50694583358018</v>
      </c>
      <c r="AA76" s="72">
        <f t="shared" si="131"/>
        <v>362.03043861157482</v>
      </c>
      <c r="AB76" s="72">
        <f t="shared" si="9"/>
        <v>7.2684473431819774E-2</v>
      </c>
      <c r="AC76" s="72">
        <f t="shared" si="10"/>
        <v>0.55985142049386083</v>
      </c>
      <c r="AD76" s="72">
        <f t="shared" si="11"/>
        <v>6.2943181457274813</v>
      </c>
      <c r="AE76" s="72">
        <f t="shared" si="12"/>
        <v>1.0436020659338534</v>
      </c>
      <c r="AF76" s="72">
        <f t="shared" si="13"/>
        <v>549.78151508150006</v>
      </c>
      <c r="AG76" s="72">
        <f t="shared" si="14"/>
        <v>361.99735329244902</v>
      </c>
      <c r="AH76" s="72">
        <f t="shared" si="15"/>
        <v>7.2676102309451693E-2</v>
      </c>
      <c r="AI76" s="72">
        <f t="shared" si="16"/>
        <v>0.55975208472768956</v>
      </c>
      <c r="AJ76" s="72">
        <f t="shared" si="17"/>
        <v>6.2950370117910728</v>
      </c>
      <c r="AK76" s="72">
        <f t="shared" si="18"/>
        <v>1.0436050570884738</v>
      </c>
      <c r="AL76" s="72">
        <f t="shared" si="19"/>
        <v>549.73905473100479</v>
      </c>
      <c r="AM76" s="72">
        <f t="shared" si="20"/>
        <v>361.99541565680704</v>
      </c>
      <c r="AN76" s="72">
        <f t="shared" si="21"/>
        <v>7.2675612038663726E-2</v>
      </c>
      <c r="AO76" s="72">
        <f t="shared" si="22"/>
        <v>0.5597462671303528</v>
      </c>
      <c r="AP76" s="72">
        <f t="shared" si="23"/>
        <v>6.2950791152463008</v>
      </c>
      <c r="AQ76" s="72">
        <f t="shared" si="24"/>
        <v>1.0436052322770957</v>
      </c>
      <c r="AR76" s="72">
        <f t="shared" si="25"/>
        <v>549.73656763004237</v>
      </c>
      <c r="AS76" s="72">
        <f t="shared" si="26"/>
        <v>361.99530215662753</v>
      </c>
      <c r="AT76" s="72">
        <f t="shared" si="27"/>
        <v>7.2675583320189571E-2</v>
      </c>
      <c r="AU76" s="72">
        <f t="shared" si="28"/>
        <v>0.55974592635500942</v>
      </c>
      <c r="AV76" s="72">
        <f t="shared" si="29"/>
        <v>6.2950815815360759</v>
      </c>
      <c r="AW76" s="72">
        <f t="shared" si="30"/>
        <v>1.0436052425390976</v>
      </c>
      <c r="AX76" s="72">
        <f t="shared" si="31"/>
        <v>549.73642194259685</v>
      </c>
      <c r="AY76" s="72">
        <f t="shared" si="32"/>
        <v>361.99529550809018</v>
      </c>
      <c r="AZ76" s="72">
        <f t="shared" si="33"/>
        <v>7.2675581637937872E-2</v>
      </c>
      <c r="BA76" s="72">
        <f t="shared" si="34"/>
        <v>0.5597459063932998</v>
      </c>
      <c r="BB76" s="72">
        <f t="shared" si="35"/>
        <v>6.2950817260047804</v>
      </c>
      <c r="BC76" s="72">
        <f t="shared" si="36"/>
        <v>1.0436052431402185</v>
      </c>
      <c r="BD76" s="72">
        <f t="shared" si="37"/>
        <v>549.73641340861082</v>
      </c>
      <c r="BE76" s="72">
        <f t="shared" si="38"/>
        <v>361.99529511863636</v>
      </c>
      <c r="BF76" s="72">
        <f t="shared" si="39"/>
        <v>7.2675581539395989E-2</v>
      </c>
      <c r="BG76" s="72">
        <f t="shared" si="40"/>
        <v>0.55974590522399559</v>
      </c>
      <c r="BH76" s="72">
        <f t="shared" si="41"/>
        <v>6.2950817344673773</v>
      </c>
      <c r="BI76" s="72">
        <f t="shared" si="42"/>
        <v>1.0436052431754306</v>
      </c>
      <c r="BJ76" s="72">
        <f t="shared" si="43"/>
        <v>549.73641290871251</v>
      </c>
      <c r="BK76" s="72">
        <f t="shared" si="44"/>
        <v>361.99529509582317</v>
      </c>
      <c r="BL76" s="72">
        <f t="shared" si="45"/>
        <v>7.2675581533623676E-2</v>
      </c>
      <c r="BM76" s="72">
        <f t="shared" si="46"/>
        <v>0.55974590515550071</v>
      </c>
      <c r="BN76" s="72">
        <f t="shared" si="47"/>
        <v>6.2950817349630919</v>
      </c>
      <c r="BO76" s="72">
        <f t="shared" si="48"/>
        <v>1.0436052431774931</v>
      </c>
      <c r="BP76" s="72">
        <f t="shared" si="49"/>
        <v>549.73641287942951</v>
      </c>
      <c r="BQ76" s="72">
        <f t="shared" si="50"/>
        <v>361.99529509448678</v>
      </c>
      <c r="BR76" s="72">
        <f t="shared" si="51"/>
        <v>7.267558153328553E-2</v>
      </c>
      <c r="BS76" s="72">
        <f t="shared" si="52"/>
        <v>0.55974590515148837</v>
      </c>
      <c r="BT76" s="72">
        <f t="shared" si="53"/>
        <v>6.2950817349921318</v>
      </c>
      <c r="BU76" s="72">
        <f t="shared" si="54"/>
        <v>1.0436052431776139</v>
      </c>
      <c r="BV76" s="72">
        <f t="shared" si="55"/>
        <v>549.73641287771409</v>
      </c>
      <c r="BW76" s="72">
        <f t="shared" si="56"/>
        <v>361.99529509440845</v>
      </c>
      <c r="BX76" s="72">
        <f t="shared" si="57"/>
        <v>7.2675581533265712E-2</v>
      </c>
      <c r="BY76" s="72">
        <f t="shared" si="58"/>
        <v>0.55974590515125311</v>
      </c>
      <c r="BZ76" s="72">
        <f t="shared" si="59"/>
        <v>6.2950817349938353</v>
      </c>
      <c r="CA76" s="72">
        <f t="shared" si="60"/>
        <v>1.0436052431776213</v>
      </c>
      <c r="CB76" s="72">
        <f t="shared" si="61"/>
        <v>549.73641287761404</v>
      </c>
      <c r="CC76" s="72">
        <f t="shared" si="62"/>
        <v>361.9952950944039</v>
      </c>
      <c r="CD76" s="72">
        <f t="shared" si="63"/>
        <v>7.267558153326456E-2</v>
      </c>
      <c r="CE76" s="72">
        <f t="shared" si="64"/>
        <v>0.55974590515123934</v>
      </c>
      <c r="CF76" s="72">
        <f t="shared" si="65"/>
        <v>6.2950817349939348</v>
      </c>
      <c r="CG76" s="72">
        <f t="shared" si="66"/>
        <v>1.0436052431776215</v>
      </c>
      <c r="CH76" s="72">
        <f t="shared" si="67"/>
        <v>549.73641287760836</v>
      </c>
      <c r="CI76" s="72">
        <f t="shared" si="68"/>
        <v>361.99529509440367</v>
      </c>
      <c r="CJ76" s="72">
        <f t="shared" si="69"/>
        <v>7.2675581533264491E-2</v>
      </c>
      <c r="CK76" s="72">
        <f t="shared" si="70"/>
        <v>0.55974590515123868</v>
      </c>
      <c r="CL76" s="72">
        <f t="shared" si="71"/>
        <v>6.2950817349939401</v>
      </c>
      <c r="CM76" s="72">
        <f t="shared" si="72"/>
        <v>1.0436052431776215</v>
      </c>
      <c r="CN76" s="72">
        <f t="shared" si="73"/>
        <v>549.73641287760745</v>
      </c>
      <c r="CO76" s="72">
        <f t="shared" si="74"/>
        <v>361.99529509440367</v>
      </c>
      <c r="CP76" s="72">
        <f t="shared" si="75"/>
        <v>7.2675581533264491E-2</v>
      </c>
      <c r="CQ76" s="72">
        <f t="shared" si="76"/>
        <v>0.55974590515123868</v>
      </c>
      <c r="CR76" s="72">
        <f t="shared" si="77"/>
        <v>6.2950817349939401</v>
      </c>
      <c r="CS76" s="72">
        <f t="shared" si="78"/>
        <v>1.0436052431776215</v>
      </c>
      <c r="CT76" s="72">
        <f t="shared" si="79"/>
        <v>549.73641287760745</v>
      </c>
      <c r="CU76" s="72">
        <f t="shared" si="80"/>
        <v>361.99529509440367</v>
      </c>
      <c r="CV76" s="72">
        <f t="shared" si="81"/>
        <v>7.2675581533264491E-2</v>
      </c>
      <c r="CW76" s="72">
        <f t="shared" si="82"/>
        <v>0.55974590515123868</v>
      </c>
      <c r="CX76" s="72">
        <f t="shared" si="83"/>
        <v>6.2950817349939401</v>
      </c>
      <c r="CY76" s="72">
        <f t="shared" si="84"/>
        <v>1.0436052431776215</v>
      </c>
      <c r="CZ76" s="72">
        <f t="shared" si="85"/>
        <v>549.73641287760745</v>
      </c>
      <c r="DA76" s="72">
        <f t="shared" si="86"/>
        <v>361.99529509440367</v>
      </c>
      <c r="DB76" s="72">
        <f t="shared" si="87"/>
        <v>7.2675581533264491E-2</v>
      </c>
      <c r="DC76" s="72">
        <f t="shared" si="88"/>
        <v>0.55974590515123868</v>
      </c>
      <c r="DD76" s="72">
        <f t="shared" si="89"/>
        <v>6.2950817349939401</v>
      </c>
      <c r="DE76" s="72">
        <f t="shared" si="90"/>
        <v>1.0436052431776215</v>
      </c>
      <c r="DF76" s="72">
        <f t="shared" si="91"/>
        <v>549.73641287760745</v>
      </c>
      <c r="DG76" s="72">
        <f t="shared" si="92"/>
        <v>361.99529509440367</v>
      </c>
      <c r="DH76" s="72">
        <f t="shared" si="93"/>
        <v>7.2675581533264491E-2</v>
      </c>
      <c r="DI76" s="72">
        <f t="shared" si="94"/>
        <v>0.55974590515123868</v>
      </c>
      <c r="DJ76" s="72">
        <f t="shared" si="95"/>
        <v>6.2950817349939401</v>
      </c>
      <c r="DK76" s="72">
        <f t="shared" si="96"/>
        <v>1.0436052431776215</v>
      </c>
      <c r="DL76" s="72">
        <f t="shared" si="97"/>
        <v>549.73641287760745</v>
      </c>
      <c r="DM76" s="72">
        <f t="shared" si="98"/>
        <v>361.99529509440367</v>
      </c>
      <c r="DN76" s="72">
        <f t="shared" si="99"/>
        <v>7.2675581533264491E-2</v>
      </c>
      <c r="DO76" s="72">
        <f t="shared" si="100"/>
        <v>0.55974590515123868</v>
      </c>
      <c r="DP76" s="72">
        <f t="shared" si="101"/>
        <v>6.2950817349939401</v>
      </c>
      <c r="DQ76" s="72">
        <f t="shared" si="102"/>
        <v>1.0436052431776215</v>
      </c>
      <c r="DR76" s="72">
        <f t="shared" si="103"/>
        <v>549.73641287760745</v>
      </c>
      <c r="DS76" s="72">
        <f t="shared" si="104"/>
        <v>361.99529509440367</v>
      </c>
      <c r="DT76" s="72">
        <f t="shared" si="105"/>
        <v>7.2675581533264491E-2</v>
      </c>
      <c r="DU76" s="72">
        <f t="shared" si="106"/>
        <v>0.55974590515123868</v>
      </c>
      <c r="DV76" s="72">
        <f t="shared" si="107"/>
        <v>6.2950817349939401</v>
      </c>
      <c r="DW76" s="72">
        <f t="shared" si="108"/>
        <v>1.0436052431776215</v>
      </c>
      <c r="DX76" s="72">
        <f t="shared" si="109"/>
        <v>549.73641287760745</v>
      </c>
      <c r="DY76" s="72">
        <f t="shared" si="110"/>
        <v>361.99529509440367</v>
      </c>
      <c r="DZ76" s="72">
        <f t="shared" si="111"/>
        <v>7.2675581533264491E-2</v>
      </c>
      <c r="EA76" s="72">
        <f t="shared" si="112"/>
        <v>0.55974590515123868</v>
      </c>
      <c r="EB76" s="72">
        <f t="shared" si="113"/>
        <v>6.2950817349939401</v>
      </c>
      <c r="EC76" s="72">
        <f t="shared" si="114"/>
        <v>1.0436052431776215</v>
      </c>
      <c r="ED76" s="72">
        <f t="shared" si="115"/>
        <v>549.73641287760745</v>
      </c>
      <c r="EE76" s="72">
        <f t="shared" si="116"/>
        <v>361.99529509440367</v>
      </c>
      <c r="EF76" s="72">
        <f t="shared" si="117"/>
        <v>7.2675581533264491E-2</v>
      </c>
      <c r="EG76" s="72">
        <f t="shared" si="118"/>
        <v>0.55974590515123868</v>
      </c>
      <c r="EH76" s="72">
        <f t="shared" si="119"/>
        <v>6.2950817349939401</v>
      </c>
      <c r="EI76" s="72">
        <f t="shared" si="120"/>
        <v>1.0436052431776215</v>
      </c>
      <c r="EJ76" s="72">
        <f t="shared" si="121"/>
        <v>0.36425845340739116</v>
      </c>
      <c r="EK76" s="72">
        <f t="shared" si="122"/>
        <v>88.845295094403696</v>
      </c>
      <c r="EL76" s="76">
        <v>0.8</v>
      </c>
      <c r="EM76" s="72">
        <f>EJ148</f>
        <v>0.61585714298009464</v>
      </c>
      <c r="EN76" s="72">
        <f>(EE148-273.15)</f>
        <v>89.153107676503737</v>
      </c>
      <c r="EO76" s="72"/>
      <c r="EP76" s="37"/>
      <c r="EQ76" s="19"/>
      <c r="ER76" s="19"/>
      <c r="ES76" s="20"/>
      <c r="ET76" s="19"/>
      <c r="EU76" s="37"/>
    </row>
    <row r="77" spans="13:151" x14ac:dyDescent="0.3">
      <c r="M77" s="71"/>
      <c r="N77" s="73">
        <v>0.09</v>
      </c>
      <c r="O77" s="72">
        <f t="shared" si="123"/>
        <v>372.90243179731601</v>
      </c>
      <c r="P77" s="72">
        <f t="shared" si="124"/>
        <v>7.5404639128664463E-2</v>
      </c>
      <c r="Q77" s="72">
        <f t="shared" si="125"/>
        <v>0.59245594096521326</v>
      </c>
      <c r="R77" s="72">
        <f t="shared" si="5"/>
        <v>5.5521886209375921</v>
      </c>
      <c r="S77" s="72">
        <f t="shared" si="6"/>
        <v>1.051202989700545</v>
      </c>
      <c r="T77" s="72">
        <f t="shared" si="126"/>
        <v>557.97148107615749</v>
      </c>
      <c r="U77" s="72">
        <f t="shared" si="127"/>
        <v>362.36881492672171</v>
      </c>
      <c r="V77" s="72">
        <f t="shared" si="128"/>
        <v>7.277005563513271E-2</v>
      </c>
      <c r="W77" s="72">
        <f t="shared" si="129"/>
        <v>0.56086733491852991</v>
      </c>
      <c r="X77" s="72">
        <f t="shared" si="7"/>
        <v>5.7487732596597096</v>
      </c>
      <c r="Y77" s="72">
        <f t="shared" si="8"/>
        <v>1.0522764663401838</v>
      </c>
      <c r="Z77" s="72">
        <f t="shared" si="130"/>
        <v>545.4248576117966</v>
      </c>
      <c r="AA77" s="72">
        <f t="shared" si="131"/>
        <v>361.79789725777152</v>
      </c>
      <c r="AB77" s="72">
        <f t="shared" si="9"/>
        <v>7.2625624707343808E-2</v>
      </c>
      <c r="AC77" s="72">
        <f t="shared" si="10"/>
        <v>0.55915322433428549</v>
      </c>
      <c r="AD77" s="72">
        <f t="shared" si="11"/>
        <v>5.7596803809996437</v>
      </c>
      <c r="AE77" s="72">
        <f t="shared" si="12"/>
        <v>1.0523358235359652</v>
      </c>
      <c r="AF77" s="72">
        <f t="shared" si="13"/>
        <v>544.70789658083072</v>
      </c>
      <c r="AG77" s="72">
        <f t="shared" si="14"/>
        <v>361.76494801763965</v>
      </c>
      <c r="AH77" s="72">
        <f t="shared" si="15"/>
        <v>7.261728405484151E-2</v>
      </c>
      <c r="AI77" s="72">
        <f t="shared" si="16"/>
        <v>0.55905429346214186</v>
      </c>
      <c r="AJ77" s="72">
        <f t="shared" si="17"/>
        <v>5.7603106582853547</v>
      </c>
      <c r="AK77" s="72">
        <f t="shared" si="18"/>
        <v>1.0523392529842592</v>
      </c>
      <c r="AL77" s="72">
        <f t="shared" si="19"/>
        <v>544.66639875142494</v>
      </c>
      <c r="AM77" s="72">
        <f t="shared" si="20"/>
        <v>361.76303981855392</v>
      </c>
      <c r="AN77" s="72">
        <f t="shared" si="21"/>
        <v>7.2616801002971909E-2</v>
      </c>
      <c r="AO77" s="72">
        <f t="shared" si="22"/>
        <v>0.55904856403352898</v>
      </c>
      <c r="AP77" s="72">
        <f t="shared" si="23"/>
        <v>5.7603471623856883</v>
      </c>
      <c r="AQ77" s="72">
        <f t="shared" si="24"/>
        <v>1.0523394516075659</v>
      </c>
      <c r="AR77" s="72">
        <f t="shared" si="25"/>
        <v>544.66399507335586</v>
      </c>
      <c r="AS77" s="72">
        <f t="shared" si="26"/>
        <v>361.76292928630858</v>
      </c>
      <c r="AT77" s="72">
        <f t="shared" si="27"/>
        <v>7.2616773022181946E-2</v>
      </c>
      <c r="AU77" s="72">
        <f t="shared" si="28"/>
        <v>0.55904823215688437</v>
      </c>
      <c r="AV77" s="72">
        <f t="shared" si="29"/>
        <v>5.7603492768910707</v>
      </c>
      <c r="AW77" s="72">
        <f t="shared" si="30"/>
        <v>1.052339463112844</v>
      </c>
      <c r="AX77" s="72">
        <f t="shared" si="31"/>
        <v>544.66385583918998</v>
      </c>
      <c r="AY77" s="72">
        <f t="shared" si="32"/>
        <v>361.76292288366471</v>
      </c>
      <c r="AZ77" s="72">
        <f t="shared" si="33"/>
        <v>7.2616771401378399E-2</v>
      </c>
      <c r="BA77" s="72">
        <f t="shared" si="34"/>
        <v>0.55904821293273865</v>
      </c>
      <c r="BB77" s="72">
        <f t="shared" si="35"/>
        <v>5.7603493993750421</v>
      </c>
      <c r="BC77" s="72">
        <f t="shared" si="36"/>
        <v>1.052339463779294</v>
      </c>
      <c r="BD77" s="72">
        <f t="shared" si="37"/>
        <v>544.66384777396638</v>
      </c>
      <c r="BE77" s="72">
        <f t="shared" si="38"/>
        <v>361.76292251278767</v>
      </c>
      <c r="BF77" s="72">
        <f t="shared" si="39"/>
        <v>7.2616771307492362E-2</v>
      </c>
      <c r="BG77" s="72">
        <f t="shared" si="40"/>
        <v>0.55904821181916831</v>
      </c>
      <c r="BH77" s="72">
        <f t="shared" si="41"/>
        <v>5.7603494064700005</v>
      </c>
      <c r="BI77" s="72">
        <f t="shared" si="42"/>
        <v>1.0523394638178984</v>
      </c>
      <c r="BJ77" s="72">
        <f t="shared" si="43"/>
        <v>544.6638473067834</v>
      </c>
      <c r="BK77" s="72">
        <f t="shared" si="44"/>
        <v>361.76292249130438</v>
      </c>
      <c r="BL77" s="72">
        <f t="shared" si="45"/>
        <v>7.2616771302053962E-2</v>
      </c>
      <c r="BM77" s="72">
        <f t="shared" si="46"/>
        <v>0.55904821175466402</v>
      </c>
      <c r="BN77" s="72">
        <f t="shared" si="47"/>
        <v>5.760349406880982</v>
      </c>
      <c r="BO77" s="72">
        <f t="shared" si="48"/>
        <v>1.0523394638201349</v>
      </c>
      <c r="BP77" s="72">
        <f t="shared" si="49"/>
        <v>544.66384727972115</v>
      </c>
      <c r="BQ77" s="72">
        <f t="shared" si="50"/>
        <v>361.76292249005996</v>
      </c>
      <c r="BR77" s="72">
        <f t="shared" si="51"/>
        <v>7.261677130173895E-2</v>
      </c>
      <c r="BS77" s="72">
        <f t="shared" si="52"/>
        <v>0.55904821175092756</v>
      </c>
      <c r="BT77" s="72">
        <f t="shared" si="53"/>
        <v>5.7603494069047869</v>
      </c>
      <c r="BU77" s="72">
        <f t="shared" si="54"/>
        <v>1.0523394638202643</v>
      </c>
      <c r="BV77" s="72">
        <f t="shared" si="55"/>
        <v>544.66384727815387</v>
      </c>
      <c r="BW77" s="72">
        <f t="shared" si="56"/>
        <v>361.76292248998789</v>
      </c>
      <c r="BX77" s="72">
        <f t="shared" si="57"/>
        <v>7.2616771301720687E-2</v>
      </c>
      <c r="BY77" s="72">
        <f t="shared" si="58"/>
        <v>0.55904821175071118</v>
      </c>
      <c r="BZ77" s="72">
        <f t="shared" si="59"/>
        <v>5.7603494069061663</v>
      </c>
      <c r="CA77" s="72">
        <f t="shared" si="60"/>
        <v>1.0523394638202719</v>
      </c>
      <c r="CB77" s="72">
        <f t="shared" si="61"/>
        <v>544.6638472780628</v>
      </c>
      <c r="CC77" s="72">
        <f t="shared" si="62"/>
        <v>361.76292248998368</v>
      </c>
      <c r="CD77" s="72">
        <f t="shared" si="63"/>
        <v>7.2616771301719618E-2</v>
      </c>
      <c r="CE77" s="72">
        <f t="shared" si="64"/>
        <v>0.55904821175069852</v>
      </c>
      <c r="CF77" s="72">
        <f t="shared" si="65"/>
        <v>5.760349406906248</v>
      </c>
      <c r="CG77" s="72">
        <f t="shared" si="66"/>
        <v>1.0523394638202723</v>
      </c>
      <c r="CH77" s="72">
        <f t="shared" si="67"/>
        <v>544.66384727805791</v>
      </c>
      <c r="CI77" s="72">
        <f t="shared" si="68"/>
        <v>361.76292248998345</v>
      </c>
      <c r="CJ77" s="72">
        <f t="shared" si="69"/>
        <v>7.2616771301719563E-2</v>
      </c>
      <c r="CK77" s="72">
        <f t="shared" si="70"/>
        <v>0.55904821175069785</v>
      </c>
      <c r="CL77" s="72">
        <f t="shared" si="71"/>
        <v>5.7603494069062515</v>
      </c>
      <c r="CM77" s="72">
        <f t="shared" si="72"/>
        <v>1.0523394638202723</v>
      </c>
      <c r="CN77" s="72">
        <f t="shared" si="73"/>
        <v>544.66384727805791</v>
      </c>
      <c r="CO77" s="72">
        <f t="shared" si="74"/>
        <v>361.76292248998345</v>
      </c>
      <c r="CP77" s="72">
        <f t="shared" si="75"/>
        <v>7.2616771301719563E-2</v>
      </c>
      <c r="CQ77" s="72">
        <f t="shared" si="76"/>
        <v>0.55904821175069785</v>
      </c>
      <c r="CR77" s="72">
        <f t="shared" si="77"/>
        <v>5.7603494069062515</v>
      </c>
      <c r="CS77" s="72">
        <f t="shared" si="78"/>
        <v>1.0523394638202723</v>
      </c>
      <c r="CT77" s="72">
        <f t="shared" si="79"/>
        <v>544.66384727805791</v>
      </c>
      <c r="CU77" s="72">
        <f t="shared" si="80"/>
        <v>361.76292248998345</v>
      </c>
      <c r="CV77" s="72">
        <f t="shared" si="81"/>
        <v>7.2616771301719563E-2</v>
      </c>
      <c r="CW77" s="72">
        <f t="shared" si="82"/>
        <v>0.55904821175069785</v>
      </c>
      <c r="CX77" s="72">
        <f t="shared" si="83"/>
        <v>5.7603494069062515</v>
      </c>
      <c r="CY77" s="72">
        <f t="shared" si="84"/>
        <v>1.0523394638202723</v>
      </c>
      <c r="CZ77" s="72">
        <f t="shared" si="85"/>
        <v>544.66384727805791</v>
      </c>
      <c r="DA77" s="72">
        <f t="shared" si="86"/>
        <v>361.76292248998345</v>
      </c>
      <c r="DB77" s="72">
        <f t="shared" si="87"/>
        <v>7.2616771301719563E-2</v>
      </c>
      <c r="DC77" s="72">
        <f t="shared" si="88"/>
        <v>0.55904821175069785</v>
      </c>
      <c r="DD77" s="72">
        <f t="shared" si="89"/>
        <v>5.7603494069062515</v>
      </c>
      <c r="DE77" s="72">
        <f t="shared" si="90"/>
        <v>1.0523394638202723</v>
      </c>
      <c r="DF77" s="72">
        <f t="shared" si="91"/>
        <v>544.66384727805791</v>
      </c>
      <c r="DG77" s="72">
        <f t="shared" si="92"/>
        <v>361.76292248998345</v>
      </c>
      <c r="DH77" s="72">
        <f t="shared" si="93"/>
        <v>7.2616771301719563E-2</v>
      </c>
      <c r="DI77" s="72">
        <f t="shared" si="94"/>
        <v>0.55904821175069785</v>
      </c>
      <c r="DJ77" s="72">
        <f t="shared" si="95"/>
        <v>5.7603494069062515</v>
      </c>
      <c r="DK77" s="72">
        <f t="shared" si="96"/>
        <v>1.0523394638202723</v>
      </c>
      <c r="DL77" s="72">
        <f t="shared" si="97"/>
        <v>544.66384727805791</v>
      </c>
      <c r="DM77" s="72">
        <f t="shared" si="98"/>
        <v>361.76292248998345</v>
      </c>
      <c r="DN77" s="72">
        <f t="shared" si="99"/>
        <v>7.2616771301719563E-2</v>
      </c>
      <c r="DO77" s="72">
        <f t="shared" si="100"/>
        <v>0.55904821175069785</v>
      </c>
      <c r="DP77" s="72">
        <f t="shared" si="101"/>
        <v>5.7603494069062515</v>
      </c>
      <c r="DQ77" s="72">
        <f t="shared" si="102"/>
        <v>1.0523394638202723</v>
      </c>
      <c r="DR77" s="72">
        <f t="shared" si="103"/>
        <v>544.66384727805791</v>
      </c>
      <c r="DS77" s="72">
        <f t="shared" si="104"/>
        <v>361.76292248998345</v>
      </c>
      <c r="DT77" s="72">
        <f t="shared" si="105"/>
        <v>7.2616771301719563E-2</v>
      </c>
      <c r="DU77" s="72">
        <f t="shared" si="106"/>
        <v>0.55904821175069785</v>
      </c>
      <c r="DV77" s="72">
        <f t="shared" si="107"/>
        <v>5.7603494069062515</v>
      </c>
      <c r="DW77" s="72">
        <f t="shared" si="108"/>
        <v>1.0523394638202723</v>
      </c>
      <c r="DX77" s="72">
        <f t="shared" si="109"/>
        <v>544.66384727805791</v>
      </c>
      <c r="DY77" s="72">
        <f t="shared" si="110"/>
        <v>361.76292248998345</v>
      </c>
      <c r="DZ77" s="72">
        <f t="shared" si="111"/>
        <v>7.2616771301719563E-2</v>
      </c>
      <c r="EA77" s="72">
        <f t="shared" si="112"/>
        <v>0.55904821175069785</v>
      </c>
      <c r="EB77" s="72">
        <f t="shared" si="113"/>
        <v>5.7603494069062515</v>
      </c>
      <c r="EC77" s="72">
        <f t="shared" si="114"/>
        <v>1.0523394638202723</v>
      </c>
      <c r="ED77" s="72">
        <f t="shared" si="115"/>
        <v>544.66384727805791</v>
      </c>
      <c r="EE77" s="72">
        <f t="shared" si="116"/>
        <v>361.76292248998345</v>
      </c>
      <c r="EF77" s="72">
        <f t="shared" si="117"/>
        <v>7.2616771301719563E-2</v>
      </c>
      <c r="EG77" s="72">
        <f t="shared" si="118"/>
        <v>0.55904821175069785</v>
      </c>
      <c r="EH77" s="72">
        <f t="shared" si="119"/>
        <v>5.7603494069062515</v>
      </c>
      <c r="EI77" s="72">
        <f t="shared" si="120"/>
        <v>1.0523394638202723</v>
      </c>
      <c r="EJ77" s="72">
        <f t="shared" si="121"/>
        <v>0.37152125138175407</v>
      </c>
      <c r="EK77" s="72">
        <f t="shared" si="122"/>
        <v>88.612922489983475</v>
      </c>
      <c r="EL77" s="76">
        <v>0.9</v>
      </c>
      <c r="EM77" s="72">
        <f>EJ158</f>
        <v>0.74026071179262809</v>
      </c>
      <c r="EN77" s="72">
        <f>(EE158-273.15)</f>
        <v>91.78989460870082</v>
      </c>
      <c r="EO77" s="72"/>
      <c r="EP77" s="37"/>
      <c r="EQ77" s="19"/>
      <c r="ER77" s="19"/>
      <c r="ES77" s="20"/>
      <c r="ET77" s="19"/>
      <c r="EU77" s="37"/>
    </row>
    <row r="78" spans="13:151" x14ac:dyDescent="0.3">
      <c r="M78" s="71"/>
      <c r="N78" s="73">
        <v>0.1</v>
      </c>
      <c r="O78" s="72">
        <f t="shared" si="123"/>
        <v>372.87452848755419</v>
      </c>
      <c r="P78" s="72">
        <f t="shared" si="124"/>
        <v>7.5397735805910221E-2</v>
      </c>
      <c r="Q78" s="72">
        <f t="shared" si="125"/>
        <v>0.59237237878468629</v>
      </c>
      <c r="R78" s="72">
        <f t="shared" si="5"/>
        <v>5.1197450458805216</v>
      </c>
      <c r="S78" s="72">
        <f t="shared" si="6"/>
        <v>1.0601959994991403</v>
      </c>
      <c r="T78" s="72">
        <f t="shared" si="126"/>
        <v>553.8541593350235</v>
      </c>
      <c r="U78" s="72">
        <f t="shared" si="127"/>
        <v>362.1826351965251</v>
      </c>
      <c r="V78" s="72">
        <f t="shared" si="128"/>
        <v>7.2722974346615996E-2</v>
      </c>
      <c r="W78" s="72">
        <f t="shared" si="129"/>
        <v>0.56030837051662752</v>
      </c>
      <c r="X78" s="72">
        <f t="shared" si="7"/>
        <v>5.2973276242502747</v>
      </c>
      <c r="Y78" s="72">
        <f t="shared" si="8"/>
        <v>1.0614314356085341</v>
      </c>
      <c r="Z78" s="72">
        <f t="shared" si="130"/>
        <v>541.34035088361031</v>
      </c>
      <c r="AA78" s="72">
        <f t="shared" si="131"/>
        <v>361.60970764807428</v>
      </c>
      <c r="AB78" s="72">
        <f t="shared" si="9"/>
        <v>7.2577979511846413E-2</v>
      </c>
      <c r="AC78" s="72">
        <f t="shared" si="10"/>
        <v>0.55858817369229563</v>
      </c>
      <c r="AD78" s="72">
        <f t="shared" si="11"/>
        <v>5.307066132074322</v>
      </c>
      <c r="AE78" s="72">
        <f t="shared" si="12"/>
        <v>1.0614988822771303</v>
      </c>
      <c r="AF78" s="72">
        <f t="shared" si="13"/>
        <v>540.63280745360316</v>
      </c>
      <c r="AG78" s="72">
        <f t="shared" si="14"/>
        <v>361.57698973327592</v>
      </c>
      <c r="AH78" s="72">
        <f t="shared" si="15"/>
        <v>7.2569694234687024E-2</v>
      </c>
      <c r="AI78" s="72">
        <f t="shared" si="16"/>
        <v>0.55848993448659556</v>
      </c>
      <c r="AJ78" s="72">
        <f t="shared" si="17"/>
        <v>5.3076229523458212</v>
      </c>
      <c r="AK78" s="72">
        <f t="shared" si="18"/>
        <v>1.0615027378384831</v>
      </c>
      <c r="AL78" s="72">
        <f t="shared" si="19"/>
        <v>540.59228436110175</v>
      </c>
      <c r="AM78" s="72">
        <f t="shared" si="20"/>
        <v>361.57511481637209</v>
      </c>
      <c r="AN78" s="72">
        <f t="shared" si="21"/>
        <v>7.2569219425858755E-2</v>
      </c>
      <c r="AO78" s="72">
        <f t="shared" si="22"/>
        <v>0.5584843048233723</v>
      </c>
      <c r="AP78" s="72">
        <f t="shared" si="23"/>
        <v>5.3076548634688834</v>
      </c>
      <c r="AQ78" s="72">
        <f t="shared" si="24"/>
        <v>1.0615029587962359</v>
      </c>
      <c r="AR78" s="72">
        <f t="shared" si="25"/>
        <v>540.58996177837412</v>
      </c>
      <c r="AS78" s="72">
        <f t="shared" si="26"/>
        <v>361.57500735193048</v>
      </c>
      <c r="AT78" s="72">
        <f t="shared" si="27"/>
        <v>7.2569192211229275E-2</v>
      </c>
      <c r="AU78" s="72">
        <f t="shared" si="28"/>
        <v>0.55848398214842798</v>
      </c>
      <c r="AV78" s="72">
        <f t="shared" si="29"/>
        <v>5.3076566925232145</v>
      </c>
      <c r="AW78" s="72">
        <f t="shared" si="30"/>
        <v>1.0615029714608937</v>
      </c>
      <c r="AX78" s="72">
        <f t="shared" si="31"/>
        <v>540.58982865384235</v>
      </c>
      <c r="AY78" s="72">
        <f t="shared" si="32"/>
        <v>361.57500119233066</v>
      </c>
      <c r="AZ78" s="72">
        <f t="shared" si="33"/>
        <v>7.2569190651352866E-2</v>
      </c>
      <c r="BA78" s="72">
        <f t="shared" si="34"/>
        <v>0.55848396365348651</v>
      </c>
      <c r="BB78" s="72">
        <f t="shared" si="35"/>
        <v>5.3076567973601767</v>
      </c>
      <c r="BC78" s="72">
        <f t="shared" si="36"/>
        <v>1.061502972186801</v>
      </c>
      <c r="BD78" s="72">
        <f t="shared" si="37"/>
        <v>540.58982102346465</v>
      </c>
      <c r="BE78" s="72">
        <f t="shared" si="38"/>
        <v>361.57500083927721</v>
      </c>
      <c r="BF78" s="72">
        <f t="shared" si="39"/>
        <v>7.2569190561944483E-2</v>
      </c>
      <c r="BG78" s="72">
        <f t="shared" si="40"/>
        <v>0.55848396259340094</v>
      </c>
      <c r="BH78" s="72">
        <f t="shared" si="41"/>
        <v>5.3076568033691798</v>
      </c>
      <c r="BI78" s="72">
        <f t="shared" si="42"/>
        <v>1.0615029722284082</v>
      </c>
      <c r="BJ78" s="72">
        <f t="shared" si="43"/>
        <v>540.58982058611036</v>
      </c>
      <c r="BK78" s="72">
        <f t="shared" si="44"/>
        <v>361.57500081904107</v>
      </c>
      <c r="BL78" s="72">
        <f t="shared" si="45"/>
        <v>7.2569190556819818E-2</v>
      </c>
      <c r="BM78" s="72">
        <f t="shared" si="46"/>
        <v>0.55848396253263954</v>
      </c>
      <c r="BN78" s="72">
        <f t="shared" si="47"/>
        <v>5.3076568037135994</v>
      </c>
      <c r="BO78" s="72">
        <f t="shared" si="48"/>
        <v>1.0615029722307932</v>
      </c>
      <c r="BP78" s="72">
        <f t="shared" si="49"/>
        <v>540.58982056104139</v>
      </c>
      <c r="BQ78" s="72">
        <f t="shared" si="50"/>
        <v>361.57500081788112</v>
      </c>
      <c r="BR78" s="72">
        <f t="shared" si="51"/>
        <v>7.2569190556526095E-2</v>
      </c>
      <c r="BS78" s="72">
        <f t="shared" si="52"/>
        <v>0.55848396252915655</v>
      </c>
      <c r="BT78" s="72">
        <f t="shared" si="53"/>
        <v>5.3076568037333427</v>
      </c>
      <c r="BU78" s="72">
        <f t="shared" si="54"/>
        <v>1.0615029722309299</v>
      </c>
      <c r="BV78" s="72">
        <f t="shared" si="55"/>
        <v>540.58982055960462</v>
      </c>
      <c r="BW78" s="72">
        <f t="shared" si="56"/>
        <v>361.57500081781461</v>
      </c>
      <c r="BX78" s="72">
        <f t="shared" si="57"/>
        <v>7.2569190556509247E-2</v>
      </c>
      <c r="BY78" s="72">
        <f t="shared" si="58"/>
        <v>0.55848396252895716</v>
      </c>
      <c r="BZ78" s="72">
        <f t="shared" si="59"/>
        <v>5.3076568037344742</v>
      </c>
      <c r="CA78" s="72">
        <f t="shared" si="60"/>
        <v>1.0615029722309377</v>
      </c>
      <c r="CB78" s="72">
        <f t="shared" si="61"/>
        <v>540.58982055952231</v>
      </c>
      <c r="CC78" s="72">
        <f t="shared" si="62"/>
        <v>361.57500081781086</v>
      </c>
      <c r="CD78" s="72">
        <f t="shared" si="63"/>
        <v>7.2569190556508276E-2</v>
      </c>
      <c r="CE78" s="72">
        <f t="shared" si="64"/>
        <v>0.55848396252894561</v>
      </c>
      <c r="CF78" s="72">
        <f t="shared" si="65"/>
        <v>5.3076568037345391</v>
      </c>
      <c r="CG78" s="72">
        <f t="shared" si="66"/>
        <v>1.0615029722309381</v>
      </c>
      <c r="CH78" s="72">
        <f t="shared" si="67"/>
        <v>540.58982055951776</v>
      </c>
      <c r="CI78" s="72">
        <f t="shared" si="68"/>
        <v>361.57500081781063</v>
      </c>
      <c r="CJ78" s="72">
        <f t="shared" si="69"/>
        <v>7.2569190556508234E-2</v>
      </c>
      <c r="CK78" s="72">
        <f t="shared" si="70"/>
        <v>0.55848396252894505</v>
      </c>
      <c r="CL78" s="72">
        <f t="shared" si="71"/>
        <v>5.3076568037345417</v>
      </c>
      <c r="CM78" s="72">
        <f t="shared" si="72"/>
        <v>1.0615029722309381</v>
      </c>
      <c r="CN78" s="72">
        <f t="shared" si="73"/>
        <v>540.58982055951753</v>
      </c>
      <c r="CO78" s="72">
        <f t="shared" si="74"/>
        <v>361.57500081781063</v>
      </c>
      <c r="CP78" s="72">
        <f t="shared" si="75"/>
        <v>7.2569190556508234E-2</v>
      </c>
      <c r="CQ78" s="72">
        <f t="shared" si="76"/>
        <v>0.55848396252894505</v>
      </c>
      <c r="CR78" s="72">
        <f t="shared" si="77"/>
        <v>5.3076568037345417</v>
      </c>
      <c r="CS78" s="72">
        <f t="shared" si="78"/>
        <v>1.0615029722309381</v>
      </c>
      <c r="CT78" s="72">
        <f t="shared" si="79"/>
        <v>540.58982055951753</v>
      </c>
      <c r="CU78" s="72">
        <f t="shared" si="80"/>
        <v>361.57500081781063</v>
      </c>
      <c r="CV78" s="72">
        <f t="shared" si="81"/>
        <v>7.2569190556508234E-2</v>
      </c>
      <c r="CW78" s="72">
        <f t="shared" si="82"/>
        <v>0.55848396252894505</v>
      </c>
      <c r="CX78" s="72">
        <f t="shared" si="83"/>
        <v>5.3076568037345417</v>
      </c>
      <c r="CY78" s="72">
        <f t="shared" si="84"/>
        <v>1.0615029722309381</v>
      </c>
      <c r="CZ78" s="72">
        <f t="shared" si="85"/>
        <v>540.58982055951753</v>
      </c>
      <c r="DA78" s="72">
        <f t="shared" si="86"/>
        <v>361.57500081781063</v>
      </c>
      <c r="DB78" s="72">
        <f t="shared" si="87"/>
        <v>7.2569190556508234E-2</v>
      </c>
      <c r="DC78" s="72">
        <f t="shared" si="88"/>
        <v>0.55848396252894505</v>
      </c>
      <c r="DD78" s="72">
        <f t="shared" si="89"/>
        <v>5.3076568037345417</v>
      </c>
      <c r="DE78" s="72">
        <f t="shared" si="90"/>
        <v>1.0615029722309381</v>
      </c>
      <c r="DF78" s="72">
        <f t="shared" si="91"/>
        <v>540.58982055951753</v>
      </c>
      <c r="DG78" s="72">
        <f t="shared" si="92"/>
        <v>361.57500081781063</v>
      </c>
      <c r="DH78" s="72">
        <f t="shared" si="93"/>
        <v>7.2569190556508234E-2</v>
      </c>
      <c r="DI78" s="72">
        <f t="shared" si="94"/>
        <v>0.55848396252894505</v>
      </c>
      <c r="DJ78" s="72">
        <f t="shared" si="95"/>
        <v>5.3076568037345417</v>
      </c>
      <c r="DK78" s="72">
        <f t="shared" si="96"/>
        <v>1.0615029722309381</v>
      </c>
      <c r="DL78" s="72">
        <f t="shared" si="97"/>
        <v>540.58982055951753</v>
      </c>
      <c r="DM78" s="72">
        <f t="shared" si="98"/>
        <v>361.57500081781063</v>
      </c>
      <c r="DN78" s="72">
        <f t="shared" si="99"/>
        <v>7.2569190556508234E-2</v>
      </c>
      <c r="DO78" s="72">
        <f t="shared" si="100"/>
        <v>0.55848396252894505</v>
      </c>
      <c r="DP78" s="72">
        <f t="shared" si="101"/>
        <v>5.3076568037345417</v>
      </c>
      <c r="DQ78" s="72">
        <f t="shared" si="102"/>
        <v>1.0615029722309381</v>
      </c>
      <c r="DR78" s="72">
        <f t="shared" si="103"/>
        <v>540.58982055951753</v>
      </c>
      <c r="DS78" s="72">
        <f t="shared" si="104"/>
        <v>361.57500081781063</v>
      </c>
      <c r="DT78" s="72">
        <f t="shared" si="105"/>
        <v>7.2569190556508234E-2</v>
      </c>
      <c r="DU78" s="72">
        <f t="shared" si="106"/>
        <v>0.55848396252894505</v>
      </c>
      <c r="DV78" s="72">
        <f t="shared" si="107"/>
        <v>5.3076568037345417</v>
      </c>
      <c r="DW78" s="72">
        <f t="shared" si="108"/>
        <v>1.0615029722309381</v>
      </c>
      <c r="DX78" s="72">
        <f t="shared" si="109"/>
        <v>540.58982055951753</v>
      </c>
      <c r="DY78" s="72">
        <f t="shared" si="110"/>
        <v>361.57500081781063</v>
      </c>
      <c r="DZ78" s="72">
        <f t="shared" si="111"/>
        <v>7.2569190556508234E-2</v>
      </c>
      <c r="EA78" s="72">
        <f t="shared" si="112"/>
        <v>0.55848396252894505</v>
      </c>
      <c r="EB78" s="72">
        <f t="shared" si="113"/>
        <v>5.3076568037345417</v>
      </c>
      <c r="EC78" s="72">
        <f t="shared" si="114"/>
        <v>1.0615029722309381</v>
      </c>
      <c r="ED78" s="72">
        <f t="shared" si="115"/>
        <v>540.58982055951753</v>
      </c>
      <c r="EE78" s="72">
        <f t="shared" si="116"/>
        <v>361.57500081781063</v>
      </c>
      <c r="EF78" s="72">
        <f t="shared" si="117"/>
        <v>7.2569190556508234E-2</v>
      </c>
      <c r="EG78" s="72">
        <f t="shared" si="118"/>
        <v>0.55848396252894505</v>
      </c>
      <c r="EH78" s="72">
        <f t="shared" si="119"/>
        <v>5.3076568037345417</v>
      </c>
      <c r="EI78" s="72">
        <f t="shared" si="120"/>
        <v>1.0615029722309381</v>
      </c>
      <c r="EJ78" s="72">
        <f t="shared" si="121"/>
        <v>0.37751522537653931</v>
      </c>
      <c r="EK78" s="72">
        <f t="shared" si="122"/>
        <v>88.425000817810655</v>
      </c>
      <c r="EL78" s="76">
        <v>1</v>
      </c>
      <c r="EM78" s="72">
        <f>EJ168</f>
        <v>1.0000000000000007</v>
      </c>
      <c r="EN78" s="72">
        <f>(EE168-273.15)</f>
        <v>97.213230608988397</v>
      </c>
      <c r="EO78" s="72"/>
      <c r="EP78" s="37"/>
      <c r="EQ78" s="19"/>
      <c r="ER78" s="19"/>
      <c r="ES78" s="19"/>
      <c r="ET78" s="19"/>
      <c r="EU78" s="37"/>
    </row>
    <row r="79" spans="13:151" x14ac:dyDescent="0.3">
      <c r="M79" s="71"/>
      <c r="N79" s="73">
        <v>0.11</v>
      </c>
      <c r="O79" s="72">
        <f t="shared" si="123"/>
        <v>372.84662517779236</v>
      </c>
      <c r="P79" s="72">
        <f t="shared" si="124"/>
        <v>7.5390832082029999E-2</v>
      </c>
      <c r="Q79" s="72">
        <f t="shared" si="125"/>
        <v>0.59228881588537596</v>
      </c>
      <c r="R79" s="72">
        <f t="shared" si="5"/>
        <v>4.7494987388095948</v>
      </c>
      <c r="S79" s="72">
        <f t="shared" si="6"/>
        <v>1.0695829043230543</v>
      </c>
      <c r="T79" s="72">
        <f t="shared" si="126"/>
        <v>550.4555126863213</v>
      </c>
      <c r="U79" s="72">
        <f t="shared" si="127"/>
        <v>362.02809403826359</v>
      </c>
      <c r="V79" s="72">
        <f t="shared" si="128"/>
        <v>7.2683880235375919E-2</v>
      </c>
      <c r="W79" s="72">
        <f t="shared" si="129"/>
        <v>0.55984438113577961</v>
      </c>
      <c r="X79" s="72">
        <f t="shared" si="7"/>
        <v>4.9108396561105225</v>
      </c>
      <c r="Y79" s="72">
        <f t="shared" si="8"/>
        <v>1.0709823462179642</v>
      </c>
      <c r="Z79" s="72">
        <f t="shared" si="130"/>
        <v>537.99087030945566</v>
      </c>
      <c r="AA79" s="72">
        <f t="shared" si="131"/>
        <v>361.45451040308785</v>
      </c>
      <c r="AB79" s="72">
        <f t="shared" si="9"/>
        <v>7.2538673432116327E-2</v>
      </c>
      <c r="AC79" s="72">
        <f t="shared" si="10"/>
        <v>0.55812217216090454</v>
      </c>
      <c r="AD79" s="72">
        <f t="shared" si="11"/>
        <v>4.9195921479253828</v>
      </c>
      <c r="AE79" s="72">
        <f t="shared" si="12"/>
        <v>1.0710578374988808</v>
      </c>
      <c r="AF79" s="72">
        <f t="shared" si="13"/>
        <v>537.29304555049225</v>
      </c>
      <c r="AG79" s="72">
        <f t="shared" si="14"/>
        <v>361.42207692206262</v>
      </c>
      <c r="AH79" s="72">
        <f t="shared" si="15"/>
        <v>7.25304575829641E-2</v>
      </c>
      <c r="AI79" s="72">
        <f t="shared" si="16"/>
        <v>0.5580247846721833</v>
      </c>
      <c r="AJ79" s="72">
        <f t="shared" si="17"/>
        <v>4.9200876604535493</v>
      </c>
      <c r="AK79" s="72">
        <f t="shared" si="18"/>
        <v>1.0710621101611271</v>
      </c>
      <c r="AL79" s="72">
        <f t="shared" si="19"/>
        <v>537.25347140457677</v>
      </c>
      <c r="AM79" s="72">
        <f t="shared" si="20"/>
        <v>361.42023655822652</v>
      </c>
      <c r="AN79" s="72">
        <f t="shared" si="21"/>
        <v>7.2529991377053807E-2</v>
      </c>
      <c r="AO79" s="72">
        <f t="shared" si="22"/>
        <v>0.55801925862698776</v>
      </c>
      <c r="AP79" s="72">
        <f t="shared" si="23"/>
        <v>4.920115779106367</v>
      </c>
      <c r="AQ79" s="72">
        <f t="shared" si="24"/>
        <v>1.0710623526163865</v>
      </c>
      <c r="AR79" s="72">
        <f t="shared" si="25"/>
        <v>537.25122548890215</v>
      </c>
      <c r="AS79" s="72">
        <f t="shared" si="26"/>
        <v>361.42013211038113</v>
      </c>
      <c r="AT79" s="72">
        <f t="shared" si="27"/>
        <v>7.2529964917992559E-2</v>
      </c>
      <c r="AU79" s="72">
        <f t="shared" si="28"/>
        <v>0.55801894500226368</v>
      </c>
      <c r="AV79" s="72">
        <f t="shared" si="29"/>
        <v>4.9201173749560887</v>
      </c>
      <c r="AW79" s="72">
        <f t="shared" si="30"/>
        <v>1.0710623663767118</v>
      </c>
      <c r="AX79" s="72">
        <f t="shared" si="31"/>
        <v>537.25109802320821</v>
      </c>
      <c r="AY79" s="72">
        <f t="shared" si="32"/>
        <v>361.42012618249112</v>
      </c>
      <c r="AZ79" s="72">
        <f t="shared" si="33"/>
        <v>7.2529963416320384E-2</v>
      </c>
      <c r="BA79" s="72">
        <f t="shared" si="34"/>
        <v>0.55801892720263502</v>
      </c>
      <c r="BB79" s="72">
        <f t="shared" si="35"/>
        <v>4.9201174655278344</v>
      </c>
      <c r="BC79" s="72">
        <f t="shared" si="36"/>
        <v>1.0710623671576731</v>
      </c>
      <c r="BD79" s="72">
        <f t="shared" si="37"/>
        <v>537.25109078894639</v>
      </c>
      <c r="BE79" s="72">
        <f t="shared" si="38"/>
        <v>361.42012584605618</v>
      </c>
      <c r="BF79" s="72">
        <f t="shared" si="39"/>
        <v>7.2529963331093586E-2</v>
      </c>
      <c r="BG79" s="72">
        <f t="shared" si="40"/>
        <v>0.55801892619242444</v>
      </c>
      <c r="BH79" s="72">
        <f t="shared" si="41"/>
        <v>4.9201174706681954</v>
      </c>
      <c r="BI79" s="72">
        <f t="shared" si="42"/>
        <v>1.0710623672019963</v>
      </c>
      <c r="BJ79" s="72">
        <f t="shared" si="43"/>
        <v>537.25109037836921</v>
      </c>
      <c r="BK79" s="72">
        <f t="shared" si="44"/>
        <v>361.42012582696202</v>
      </c>
      <c r="BL79" s="72">
        <f t="shared" si="45"/>
        <v>7.2529963326256594E-2</v>
      </c>
      <c r="BM79" s="72">
        <f t="shared" si="46"/>
        <v>0.55801892613509052</v>
      </c>
      <c r="BN79" s="72">
        <f t="shared" si="47"/>
        <v>4.9201174709599345</v>
      </c>
      <c r="BO79" s="72">
        <f t="shared" si="48"/>
        <v>1.0710623672045119</v>
      </c>
      <c r="BP79" s="72">
        <f t="shared" si="49"/>
        <v>537.25109035506694</v>
      </c>
      <c r="BQ79" s="72">
        <f t="shared" si="50"/>
        <v>361.42012582587824</v>
      </c>
      <c r="BR79" s="72">
        <f t="shared" si="51"/>
        <v>7.2529963325982064E-2</v>
      </c>
      <c r="BS79" s="72">
        <f t="shared" si="52"/>
        <v>0.55801892613183623</v>
      </c>
      <c r="BT79" s="72">
        <f t="shared" si="53"/>
        <v>4.9201174709764937</v>
      </c>
      <c r="BU79" s="72">
        <f t="shared" si="54"/>
        <v>1.0710623672046544</v>
      </c>
      <c r="BV79" s="72">
        <f t="shared" si="55"/>
        <v>537.25109035374476</v>
      </c>
      <c r="BW79" s="72">
        <f t="shared" si="56"/>
        <v>361.42012582581674</v>
      </c>
      <c r="BX79" s="72">
        <f t="shared" si="57"/>
        <v>7.2529963325966479E-2</v>
      </c>
      <c r="BY79" s="72">
        <f t="shared" si="58"/>
        <v>0.55801892613165172</v>
      </c>
      <c r="BZ79" s="72">
        <f t="shared" si="59"/>
        <v>4.9201174709774325</v>
      </c>
      <c r="CA79" s="72">
        <f t="shared" si="60"/>
        <v>1.0710623672046626</v>
      </c>
      <c r="CB79" s="72">
        <f t="shared" si="61"/>
        <v>537.25109035366938</v>
      </c>
      <c r="CC79" s="72">
        <f t="shared" si="62"/>
        <v>361.42012582581322</v>
      </c>
      <c r="CD79" s="72">
        <f t="shared" si="63"/>
        <v>7.2529963325965577E-2</v>
      </c>
      <c r="CE79" s="72">
        <f t="shared" si="64"/>
        <v>0.55801892613164106</v>
      </c>
      <c r="CF79" s="72">
        <f t="shared" si="65"/>
        <v>4.9201174709774875</v>
      </c>
      <c r="CG79" s="72">
        <f t="shared" si="66"/>
        <v>1.0710623672046631</v>
      </c>
      <c r="CH79" s="72">
        <f t="shared" si="67"/>
        <v>537.25109035366518</v>
      </c>
      <c r="CI79" s="72">
        <f t="shared" si="68"/>
        <v>361.4201258258131</v>
      </c>
      <c r="CJ79" s="72">
        <f t="shared" si="69"/>
        <v>7.2529963325965549E-2</v>
      </c>
      <c r="CK79" s="72">
        <f t="shared" si="70"/>
        <v>0.55801892613164072</v>
      </c>
      <c r="CL79" s="72">
        <f t="shared" si="71"/>
        <v>4.9201174709774875</v>
      </c>
      <c r="CM79" s="72">
        <f t="shared" si="72"/>
        <v>1.0710623672046631</v>
      </c>
      <c r="CN79" s="72">
        <f t="shared" si="73"/>
        <v>537.25109035366518</v>
      </c>
      <c r="CO79" s="72">
        <f t="shared" si="74"/>
        <v>361.4201258258131</v>
      </c>
      <c r="CP79" s="72">
        <f t="shared" si="75"/>
        <v>7.2529963325965549E-2</v>
      </c>
      <c r="CQ79" s="72">
        <f t="shared" si="76"/>
        <v>0.55801892613164072</v>
      </c>
      <c r="CR79" s="72">
        <f t="shared" si="77"/>
        <v>4.9201174709774875</v>
      </c>
      <c r="CS79" s="72">
        <f t="shared" si="78"/>
        <v>1.0710623672046631</v>
      </c>
      <c r="CT79" s="72">
        <f t="shared" si="79"/>
        <v>537.25109035366518</v>
      </c>
      <c r="CU79" s="72">
        <f t="shared" si="80"/>
        <v>361.4201258258131</v>
      </c>
      <c r="CV79" s="72">
        <f t="shared" si="81"/>
        <v>7.2529963325965549E-2</v>
      </c>
      <c r="CW79" s="72">
        <f t="shared" si="82"/>
        <v>0.55801892613164072</v>
      </c>
      <c r="CX79" s="72">
        <f t="shared" si="83"/>
        <v>4.9201174709774875</v>
      </c>
      <c r="CY79" s="72">
        <f t="shared" si="84"/>
        <v>1.0710623672046631</v>
      </c>
      <c r="CZ79" s="72">
        <f t="shared" si="85"/>
        <v>537.25109035366518</v>
      </c>
      <c r="DA79" s="72">
        <f t="shared" si="86"/>
        <v>361.4201258258131</v>
      </c>
      <c r="DB79" s="72">
        <f t="shared" si="87"/>
        <v>7.2529963325965549E-2</v>
      </c>
      <c r="DC79" s="72">
        <f t="shared" si="88"/>
        <v>0.55801892613164072</v>
      </c>
      <c r="DD79" s="72">
        <f t="shared" si="89"/>
        <v>4.9201174709774875</v>
      </c>
      <c r="DE79" s="72">
        <f t="shared" si="90"/>
        <v>1.0710623672046631</v>
      </c>
      <c r="DF79" s="72">
        <f t="shared" si="91"/>
        <v>537.25109035366518</v>
      </c>
      <c r="DG79" s="72">
        <f t="shared" si="92"/>
        <v>361.4201258258131</v>
      </c>
      <c r="DH79" s="72">
        <f t="shared" si="93"/>
        <v>7.2529963325965549E-2</v>
      </c>
      <c r="DI79" s="72">
        <f t="shared" si="94"/>
        <v>0.55801892613164072</v>
      </c>
      <c r="DJ79" s="72">
        <f t="shared" si="95"/>
        <v>4.9201174709774875</v>
      </c>
      <c r="DK79" s="72">
        <f t="shared" si="96"/>
        <v>1.0710623672046631</v>
      </c>
      <c r="DL79" s="72">
        <f t="shared" si="97"/>
        <v>537.25109035366518</v>
      </c>
      <c r="DM79" s="72">
        <f t="shared" si="98"/>
        <v>361.4201258258131</v>
      </c>
      <c r="DN79" s="72">
        <f t="shared" si="99"/>
        <v>7.2529963325965549E-2</v>
      </c>
      <c r="DO79" s="72">
        <f t="shared" si="100"/>
        <v>0.55801892613164072</v>
      </c>
      <c r="DP79" s="72">
        <f t="shared" si="101"/>
        <v>4.9201174709774875</v>
      </c>
      <c r="DQ79" s="72">
        <f t="shared" si="102"/>
        <v>1.0710623672046631</v>
      </c>
      <c r="DR79" s="72">
        <f t="shared" si="103"/>
        <v>537.25109035366518</v>
      </c>
      <c r="DS79" s="72">
        <f t="shared" si="104"/>
        <v>361.4201258258131</v>
      </c>
      <c r="DT79" s="72">
        <f t="shared" si="105"/>
        <v>7.2529963325965549E-2</v>
      </c>
      <c r="DU79" s="72">
        <f t="shared" si="106"/>
        <v>0.55801892613164072</v>
      </c>
      <c r="DV79" s="72">
        <f t="shared" si="107"/>
        <v>4.9201174709774875</v>
      </c>
      <c r="DW79" s="72">
        <f t="shared" si="108"/>
        <v>1.0710623672046631</v>
      </c>
      <c r="DX79" s="72">
        <f t="shared" si="109"/>
        <v>537.25109035366518</v>
      </c>
      <c r="DY79" s="72">
        <f t="shared" si="110"/>
        <v>361.4201258258131</v>
      </c>
      <c r="DZ79" s="72">
        <f t="shared" si="111"/>
        <v>7.2529963325965549E-2</v>
      </c>
      <c r="EA79" s="72">
        <f t="shared" si="112"/>
        <v>0.55801892613164072</v>
      </c>
      <c r="EB79" s="72">
        <f t="shared" si="113"/>
        <v>4.9201174709774875</v>
      </c>
      <c r="EC79" s="72">
        <f t="shared" si="114"/>
        <v>1.0710623672046631</v>
      </c>
      <c r="ED79" s="72">
        <f t="shared" si="115"/>
        <v>537.25109035366518</v>
      </c>
      <c r="EE79" s="72">
        <f t="shared" si="116"/>
        <v>361.4201258258131</v>
      </c>
      <c r="EF79" s="72">
        <f t="shared" si="117"/>
        <v>7.2529963325965549E-2</v>
      </c>
      <c r="EG79" s="72">
        <f t="shared" si="118"/>
        <v>0.55801892613164072</v>
      </c>
      <c r="EH79" s="72">
        <f t="shared" si="119"/>
        <v>4.9201174709774875</v>
      </c>
      <c r="EI79" s="72">
        <f t="shared" si="120"/>
        <v>1.0710623672046631</v>
      </c>
      <c r="EJ79" s="72">
        <f t="shared" si="121"/>
        <v>0.38256852575968014</v>
      </c>
      <c r="EK79" s="72">
        <f t="shared" si="122"/>
        <v>88.270125825813125</v>
      </c>
      <c r="EL79" s="71"/>
      <c r="EM79" s="71"/>
      <c r="EN79" s="71"/>
      <c r="EO79" s="71"/>
    </row>
    <row r="80" spans="13:151" x14ac:dyDescent="0.3">
      <c r="M80" s="71"/>
      <c r="N80" s="73">
        <v>0.12</v>
      </c>
      <c r="O80" s="72">
        <f t="shared" si="123"/>
        <v>372.81872186803048</v>
      </c>
      <c r="P80" s="72">
        <f t="shared" si="124"/>
        <v>7.5383927957017746E-2</v>
      </c>
      <c r="Q80" s="72">
        <f t="shared" si="125"/>
        <v>0.59220525226810461</v>
      </c>
      <c r="R80" s="72">
        <f t="shared" si="5"/>
        <v>4.4293254079766884</v>
      </c>
      <c r="S80" s="72">
        <f t="shared" si="6"/>
        <v>1.0793378859779137</v>
      </c>
      <c r="T80" s="72">
        <f t="shared" si="126"/>
        <v>547.60030897204854</v>
      </c>
      <c r="U80" s="72">
        <f t="shared" si="127"/>
        <v>361.89765660005753</v>
      </c>
      <c r="V80" s="72">
        <f t="shared" si="128"/>
        <v>7.2650874007088209E-2</v>
      </c>
      <c r="W80" s="72">
        <f t="shared" si="129"/>
        <v>0.55945275096652936</v>
      </c>
      <c r="X80" s="72">
        <f t="shared" si="7"/>
        <v>4.5766843471949183</v>
      </c>
      <c r="Y80" s="72">
        <f t="shared" si="8"/>
        <v>1.0809038118912873</v>
      </c>
      <c r="Z80" s="72">
        <f t="shared" si="130"/>
        <v>535.19466288344142</v>
      </c>
      <c r="AA80" s="72">
        <f t="shared" si="131"/>
        <v>361.32433920602887</v>
      </c>
      <c r="AB80" s="72">
        <f t="shared" si="9"/>
        <v>7.2505695979117157E-2</v>
      </c>
      <c r="AC80" s="72">
        <f t="shared" si="10"/>
        <v>0.55773130630155543</v>
      </c>
      <c r="AD80" s="72">
        <f t="shared" si="11"/>
        <v>4.584598482003174</v>
      </c>
      <c r="AE80" s="72">
        <f t="shared" si="12"/>
        <v>1.080987342914761</v>
      </c>
      <c r="AF80" s="72">
        <f t="shared" si="13"/>
        <v>534.50651160663892</v>
      </c>
      <c r="AG80" s="72">
        <f t="shared" si="14"/>
        <v>361.29221812008893</v>
      </c>
      <c r="AH80" s="72">
        <f t="shared" si="15"/>
        <v>7.2497557104648544E-2</v>
      </c>
      <c r="AI80" s="72">
        <f t="shared" si="16"/>
        <v>0.55763485492964338</v>
      </c>
      <c r="AJ80" s="72">
        <f t="shared" si="17"/>
        <v>4.5850424136182966</v>
      </c>
      <c r="AK80" s="72">
        <f t="shared" si="18"/>
        <v>1.0809920268767919</v>
      </c>
      <c r="AL80" s="72">
        <f t="shared" si="19"/>
        <v>534.46784362340304</v>
      </c>
      <c r="AM80" s="72">
        <f t="shared" si="20"/>
        <v>361.2904121916323</v>
      </c>
      <c r="AN80" s="72">
        <f t="shared" si="21"/>
        <v>7.2497099500760956E-2</v>
      </c>
      <c r="AO80" s="72">
        <f t="shared" si="22"/>
        <v>0.55762943217638361</v>
      </c>
      <c r="AP80" s="72">
        <f t="shared" si="23"/>
        <v>4.585067374239272</v>
      </c>
      <c r="AQ80" s="72">
        <f t="shared" si="24"/>
        <v>1.080992290233546</v>
      </c>
      <c r="AR80" s="72">
        <f t="shared" si="25"/>
        <v>534.46566925470381</v>
      </c>
      <c r="AS80" s="72">
        <f t="shared" si="26"/>
        <v>361.29031063790819</v>
      </c>
      <c r="AT80" s="72">
        <f t="shared" si="27"/>
        <v>7.2497073768030953E-2</v>
      </c>
      <c r="AU80" s="72">
        <f t="shared" si="28"/>
        <v>0.55762912723580538</v>
      </c>
      <c r="AV80" s="72">
        <f t="shared" si="29"/>
        <v>4.5850687778682575</v>
      </c>
      <c r="AW80" s="72">
        <f t="shared" si="30"/>
        <v>1.0809923050430648</v>
      </c>
      <c r="AX80" s="72">
        <f t="shared" si="31"/>
        <v>534.46554698115631</v>
      </c>
      <c r="AY80" s="72">
        <f t="shared" si="32"/>
        <v>361.29030492712138</v>
      </c>
      <c r="AZ80" s="72">
        <f t="shared" si="33"/>
        <v>7.249707232097273E-2</v>
      </c>
      <c r="BA80" s="72">
        <f t="shared" si="34"/>
        <v>0.55762911008773275</v>
      </c>
      <c r="BB80" s="72">
        <f t="shared" si="35"/>
        <v>4.5850688568001488</v>
      </c>
      <c r="BC80" s="72">
        <f t="shared" si="36"/>
        <v>1.0809923058758655</v>
      </c>
      <c r="BD80" s="72">
        <f t="shared" si="37"/>
        <v>534.46554010520424</v>
      </c>
      <c r="BE80" s="72">
        <f t="shared" si="38"/>
        <v>361.29030460597994</v>
      </c>
      <c r="BF80" s="72">
        <f t="shared" si="39"/>
        <v>7.2497072239598587E-2</v>
      </c>
      <c r="BG80" s="72">
        <f t="shared" si="40"/>
        <v>0.55762910912342467</v>
      </c>
      <c r="BH80" s="72">
        <f t="shared" si="41"/>
        <v>4.5850688612388213</v>
      </c>
      <c r="BI80" s="72">
        <f t="shared" si="42"/>
        <v>1.0809923059226973</v>
      </c>
      <c r="BJ80" s="72">
        <f t="shared" si="43"/>
        <v>534.46553971854132</v>
      </c>
      <c r="BK80" s="72">
        <f t="shared" si="44"/>
        <v>361.2903045879209</v>
      </c>
      <c r="BL80" s="72">
        <f t="shared" si="45"/>
        <v>7.2497072235022608E-2</v>
      </c>
      <c r="BM80" s="72">
        <f t="shared" si="46"/>
        <v>0.55762910906919816</v>
      </c>
      <c r="BN80" s="72">
        <f t="shared" si="47"/>
        <v>4.5850688614884234</v>
      </c>
      <c r="BO80" s="72">
        <f t="shared" si="48"/>
        <v>1.0809923059253308</v>
      </c>
      <c r="BP80" s="72">
        <f t="shared" si="49"/>
        <v>534.46553969679769</v>
      </c>
      <c r="BQ80" s="72">
        <f t="shared" si="50"/>
        <v>361.29030458690534</v>
      </c>
      <c r="BR80" s="72">
        <f t="shared" si="51"/>
        <v>7.2497072234765272E-2</v>
      </c>
      <c r="BS80" s="72">
        <f t="shared" si="52"/>
        <v>0.5576291090661486</v>
      </c>
      <c r="BT80" s="72">
        <f t="shared" si="53"/>
        <v>4.5850688615024584</v>
      </c>
      <c r="BU80" s="72">
        <f t="shared" si="54"/>
        <v>1.0809923059254789</v>
      </c>
      <c r="BV80" s="72">
        <f t="shared" si="55"/>
        <v>534.4655396955751</v>
      </c>
      <c r="BW80" s="72">
        <f t="shared" si="56"/>
        <v>361.29030458684826</v>
      </c>
      <c r="BX80" s="72">
        <f t="shared" si="57"/>
        <v>7.2497072234750812E-2</v>
      </c>
      <c r="BY80" s="72">
        <f t="shared" si="58"/>
        <v>0.55762910906597707</v>
      </c>
      <c r="BZ80" s="72">
        <f t="shared" si="59"/>
        <v>4.5850688615032498</v>
      </c>
      <c r="CA80" s="72">
        <f t="shared" si="60"/>
        <v>1.0809923059254873</v>
      </c>
      <c r="CB80" s="72">
        <f t="shared" si="61"/>
        <v>534.46553969550598</v>
      </c>
      <c r="CC80" s="72">
        <f t="shared" si="62"/>
        <v>361.29030458684508</v>
      </c>
      <c r="CD80" s="72">
        <f t="shared" si="63"/>
        <v>7.2497072234750007E-2</v>
      </c>
      <c r="CE80" s="72">
        <f t="shared" si="64"/>
        <v>0.55762910906596763</v>
      </c>
      <c r="CF80" s="72">
        <f t="shared" si="65"/>
        <v>4.5850688615032924</v>
      </c>
      <c r="CG80" s="72">
        <f t="shared" si="66"/>
        <v>1.0809923059254878</v>
      </c>
      <c r="CH80" s="72">
        <f t="shared" si="67"/>
        <v>534.46553969550223</v>
      </c>
      <c r="CI80" s="72">
        <f t="shared" si="68"/>
        <v>361.29030458684485</v>
      </c>
      <c r="CJ80" s="72">
        <f t="shared" si="69"/>
        <v>7.2497072234749951E-2</v>
      </c>
      <c r="CK80" s="72">
        <f t="shared" si="70"/>
        <v>0.55762910906596697</v>
      </c>
      <c r="CL80" s="72">
        <f t="shared" si="71"/>
        <v>4.5850688615032951</v>
      </c>
      <c r="CM80" s="72">
        <f t="shared" si="72"/>
        <v>1.0809923059254878</v>
      </c>
      <c r="CN80" s="72">
        <f t="shared" si="73"/>
        <v>534.46553969550212</v>
      </c>
      <c r="CO80" s="72">
        <f t="shared" si="74"/>
        <v>361.29030458684485</v>
      </c>
      <c r="CP80" s="72">
        <f t="shared" si="75"/>
        <v>7.2497072234749951E-2</v>
      </c>
      <c r="CQ80" s="72">
        <f t="shared" si="76"/>
        <v>0.55762910906596697</v>
      </c>
      <c r="CR80" s="72">
        <f t="shared" si="77"/>
        <v>4.5850688615032951</v>
      </c>
      <c r="CS80" s="72">
        <f t="shared" si="78"/>
        <v>1.0809923059254878</v>
      </c>
      <c r="CT80" s="72">
        <f t="shared" si="79"/>
        <v>534.46553969550212</v>
      </c>
      <c r="CU80" s="72">
        <f t="shared" si="80"/>
        <v>361.29030458684485</v>
      </c>
      <c r="CV80" s="72">
        <f t="shared" si="81"/>
        <v>7.2497072234749951E-2</v>
      </c>
      <c r="CW80" s="72">
        <f t="shared" si="82"/>
        <v>0.55762910906596697</v>
      </c>
      <c r="CX80" s="72">
        <f t="shared" si="83"/>
        <v>4.5850688615032951</v>
      </c>
      <c r="CY80" s="72">
        <f t="shared" si="84"/>
        <v>1.0809923059254878</v>
      </c>
      <c r="CZ80" s="72">
        <f t="shared" si="85"/>
        <v>534.46553969550212</v>
      </c>
      <c r="DA80" s="72">
        <f t="shared" si="86"/>
        <v>361.29030458684485</v>
      </c>
      <c r="DB80" s="72">
        <f t="shared" si="87"/>
        <v>7.2497072234749951E-2</v>
      </c>
      <c r="DC80" s="72">
        <f t="shared" si="88"/>
        <v>0.55762910906596697</v>
      </c>
      <c r="DD80" s="72">
        <f t="shared" si="89"/>
        <v>4.5850688615032951</v>
      </c>
      <c r="DE80" s="72">
        <f t="shared" si="90"/>
        <v>1.0809923059254878</v>
      </c>
      <c r="DF80" s="72">
        <f t="shared" si="91"/>
        <v>534.46553969550212</v>
      </c>
      <c r="DG80" s="72">
        <f t="shared" si="92"/>
        <v>361.29030458684485</v>
      </c>
      <c r="DH80" s="72">
        <f t="shared" si="93"/>
        <v>7.2497072234749951E-2</v>
      </c>
      <c r="DI80" s="72">
        <f t="shared" si="94"/>
        <v>0.55762910906596697</v>
      </c>
      <c r="DJ80" s="72">
        <f t="shared" si="95"/>
        <v>4.5850688615032951</v>
      </c>
      <c r="DK80" s="72">
        <f t="shared" si="96"/>
        <v>1.0809923059254878</v>
      </c>
      <c r="DL80" s="72">
        <f t="shared" si="97"/>
        <v>534.46553969550212</v>
      </c>
      <c r="DM80" s="72">
        <f t="shared" si="98"/>
        <v>361.29030458684485</v>
      </c>
      <c r="DN80" s="72">
        <f t="shared" si="99"/>
        <v>7.2497072234749951E-2</v>
      </c>
      <c r="DO80" s="72">
        <f t="shared" si="100"/>
        <v>0.55762910906596697</v>
      </c>
      <c r="DP80" s="72">
        <f t="shared" si="101"/>
        <v>4.5850688615032951</v>
      </c>
      <c r="DQ80" s="72">
        <f t="shared" si="102"/>
        <v>1.0809923059254878</v>
      </c>
      <c r="DR80" s="72">
        <f t="shared" si="103"/>
        <v>534.46553969550212</v>
      </c>
      <c r="DS80" s="72">
        <f t="shared" si="104"/>
        <v>361.29030458684485</v>
      </c>
      <c r="DT80" s="72">
        <f t="shared" si="105"/>
        <v>7.2497072234749951E-2</v>
      </c>
      <c r="DU80" s="72">
        <f t="shared" si="106"/>
        <v>0.55762910906596697</v>
      </c>
      <c r="DV80" s="72">
        <f t="shared" si="107"/>
        <v>4.5850688615032951</v>
      </c>
      <c r="DW80" s="72">
        <f t="shared" si="108"/>
        <v>1.0809923059254878</v>
      </c>
      <c r="DX80" s="72">
        <f t="shared" si="109"/>
        <v>534.46553969550212</v>
      </c>
      <c r="DY80" s="72">
        <f t="shared" si="110"/>
        <v>361.29030458684485</v>
      </c>
      <c r="DZ80" s="72">
        <f t="shared" si="111"/>
        <v>7.2497072234749951E-2</v>
      </c>
      <c r="EA80" s="72">
        <f t="shared" si="112"/>
        <v>0.55762910906596697</v>
      </c>
      <c r="EB80" s="72">
        <f t="shared" si="113"/>
        <v>4.5850688615032951</v>
      </c>
      <c r="EC80" s="72">
        <f t="shared" si="114"/>
        <v>1.0809923059254878</v>
      </c>
      <c r="ED80" s="72">
        <f t="shared" si="115"/>
        <v>534.46553969550212</v>
      </c>
      <c r="EE80" s="72">
        <f t="shared" si="116"/>
        <v>361.29030458684485</v>
      </c>
      <c r="EF80" s="72">
        <f t="shared" si="117"/>
        <v>7.2497072234749951E-2</v>
      </c>
      <c r="EG80" s="72">
        <f t="shared" si="118"/>
        <v>0.55762910906596697</v>
      </c>
      <c r="EH80" s="72">
        <f t="shared" si="119"/>
        <v>4.5850688615032951</v>
      </c>
      <c r="EI80" s="72">
        <f t="shared" si="120"/>
        <v>1.0809923059254878</v>
      </c>
      <c r="EJ80" s="72">
        <f t="shared" si="121"/>
        <v>0.38691056799428458</v>
      </c>
      <c r="EK80" s="72">
        <f t="shared" si="122"/>
        <v>88.140304586844877</v>
      </c>
      <c r="EL80" s="71"/>
      <c r="EM80" s="71"/>
      <c r="EN80" s="71"/>
      <c r="EO80" s="71"/>
    </row>
    <row r="81" spans="13:145" x14ac:dyDescent="0.3">
      <c r="M81" s="71"/>
      <c r="N81" s="73">
        <v>0.13</v>
      </c>
      <c r="O81" s="72">
        <f t="shared" si="123"/>
        <v>372.79081855826865</v>
      </c>
      <c r="P81" s="72">
        <f t="shared" si="124"/>
        <v>7.5377023430867468E-2</v>
      </c>
      <c r="Q81" s="72">
        <f t="shared" si="125"/>
        <v>0.59212168793369502</v>
      </c>
      <c r="R81" s="72">
        <f t="shared" si="5"/>
        <v>4.1500028708984331</v>
      </c>
      <c r="S81" s="72">
        <f t="shared" si="6"/>
        <v>1.0894411119624388</v>
      </c>
      <c r="T81" s="72">
        <f t="shared" si="126"/>
        <v>545.16364905755063</v>
      </c>
      <c r="U81" s="72">
        <f t="shared" si="127"/>
        <v>361.78589707194749</v>
      </c>
      <c r="V81" s="72">
        <f t="shared" si="128"/>
        <v>7.2622587088321824E-2</v>
      </c>
      <c r="W81" s="72">
        <f t="shared" si="129"/>
        <v>0.55911719355238521</v>
      </c>
      <c r="X81" s="72">
        <f t="shared" si="7"/>
        <v>4.2852367980793886</v>
      </c>
      <c r="Y81" s="72">
        <f t="shared" si="8"/>
        <v>1.0911765639385189</v>
      </c>
      <c r="Z81" s="72">
        <f t="shared" si="130"/>
        <v>532.82276745179058</v>
      </c>
      <c r="AA81" s="72">
        <f t="shared" si="131"/>
        <v>361.21348173189074</v>
      </c>
      <c r="AB81" s="72">
        <f t="shared" si="9"/>
        <v>7.2477604539418775E-2</v>
      </c>
      <c r="AC81" s="72">
        <f t="shared" si="10"/>
        <v>0.55739842780213089</v>
      </c>
      <c r="AD81" s="72">
        <f t="shared" si="11"/>
        <v>4.2924324125839846</v>
      </c>
      <c r="AE81" s="72">
        <f t="shared" si="12"/>
        <v>1.0912681722922846</v>
      </c>
      <c r="AF81" s="72">
        <f t="shared" si="13"/>
        <v>532.14406360676742</v>
      </c>
      <c r="AG81" s="72">
        <f t="shared" si="14"/>
        <v>361.18168584384341</v>
      </c>
      <c r="AH81" s="72">
        <f t="shared" si="15"/>
        <v>7.2469546244092353E-2</v>
      </c>
      <c r="AI81" s="72">
        <f t="shared" si="16"/>
        <v>0.55730295132730268</v>
      </c>
      <c r="AJ81" s="72">
        <f t="shared" si="17"/>
        <v>4.292832576800703</v>
      </c>
      <c r="AK81" s="72">
        <f t="shared" si="18"/>
        <v>1.0912732648103225</v>
      </c>
      <c r="AL81" s="72">
        <f t="shared" si="19"/>
        <v>532.10625278681471</v>
      </c>
      <c r="AM81" s="72">
        <f t="shared" si="20"/>
        <v>361.17991350356283</v>
      </c>
      <c r="AN81" s="72">
        <f t="shared" si="21"/>
        <v>7.2469097049830844E-2</v>
      </c>
      <c r="AO81" s="72">
        <f t="shared" si="22"/>
        <v>0.55729762934270055</v>
      </c>
      <c r="AP81" s="72">
        <f t="shared" si="23"/>
        <v>4.2928548838824367</v>
      </c>
      <c r="AQ81" s="72">
        <f t="shared" si="24"/>
        <v>1.0912735486855554</v>
      </c>
      <c r="AR81" s="72">
        <f t="shared" si="25"/>
        <v>532.10414482286888</v>
      </c>
      <c r="AS81" s="72">
        <f t="shared" si="26"/>
        <v>361.17981469204074</v>
      </c>
      <c r="AT81" s="72">
        <f t="shared" si="27"/>
        <v>7.246907200630287E-2</v>
      </c>
      <c r="AU81" s="72">
        <f t="shared" si="28"/>
        <v>0.5572973326313535</v>
      </c>
      <c r="AV81" s="72">
        <f t="shared" si="29"/>
        <v>4.2928561275514685</v>
      </c>
      <c r="AW81" s="72">
        <f t="shared" si="30"/>
        <v>1.0912735645122065</v>
      </c>
      <c r="AX81" s="72">
        <f t="shared" si="31"/>
        <v>532.10402729858561</v>
      </c>
      <c r="AY81" s="72">
        <f t="shared" si="32"/>
        <v>361.17980918304079</v>
      </c>
      <c r="AZ81" s="72">
        <f t="shared" si="33"/>
        <v>7.2469070610060762E-2</v>
      </c>
      <c r="BA81" s="72">
        <f t="shared" si="34"/>
        <v>0.55729731608892219</v>
      </c>
      <c r="BB81" s="72">
        <f t="shared" si="35"/>
        <v>4.2928561968892742</v>
      </c>
      <c r="BC81" s="72">
        <f t="shared" si="36"/>
        <v>1.0912735653945838</v>
      </c>
      <c r="BD81" s="72">
        <f t="shared" si="37"/>
        <v>532.10402074629701</v>
      </c>
      <c r="BE81" s="72">
        <f t="shared" si="38"/>
        <v>361.17980887589943</v>
      </c>
      <c r="BF81" s="72">
        <f t="shared" si="39"/>
        <v>7.2469070532216559E-2</v>
      </c>
      <c r="BG81" s="72">
        <f t="shared" si="40"/>
        <v>0.55729731516663761</v>
      </c>
      <c r="BH81" s="72">
        <f t="shared" si="41"/>
        <v>4.2928562007550397</v>
      </c>
      <c r="BI81" s="72">
        <f t="shared" si="42"/>
        <v>1.0912735654437786</v>
      </c>
      <c r="BJ81" s="72">
        <f t="shared" si="43"/>
        <v>532.10402038098914</v>
      </c>
      <c r="BK81" s="72">
        <f t="shared" si="44"/>
        <v>361.17980885877557</v>
      </c>
      <c r="BL81" s="72">
        <f t="shared" si="45"/>
        <v>7.2469070527876558E-2</v>
      </c>
      <c r="BM81" s="72">
        <f t="shared" si="46"/>
        <v>0.55729731511521818</v>
      </c>
      <c r="BN81" s="72">
        <f t="shared" si="47"/>
        <v>4.2928562009705669</v>
      </c>
      <c r="BO81" s="72">
        <f t="shared" si="48"/>
        <v>1.0912735654465213</v>
      </c>
      <c r="BP81" s="72">
        <f t="shared" si="49"/>
        <v>532.10402036062226</v>
      </c>
      <c r="BQ81" s="72">
        <f t="shared" si="50"/>
        <v>361.17980885782083</v>
      </c>
      <c r="BR81" s="72">
        <f t="shared" si="51"/>
        <v>7.2469070527634571E-2</v>
      </c>
      <c r="BS81" s="72">
        <f t="shared" si="52"/>
        <v>0.55729731511235125</v>
      </c>
      <c r="BT81" s="72">
        <f t="shared" si="53"/>
        <v>4.292856200982583</v>
      </c>
      <c r="BU81" s="72">
        <f t="shared" si="54"/>
        <v>1.0912735654466743</v>
      </c>
      <c r="BV81" s="72">
        <f t="shared" si="55"/>
        <v>532.10402035948698</v>
      </c>
      <c r="BW81" s="72">
        <f t="shared" si="56"/>
        <v>361.17980885776751</v>
      </c>
      <c r="BX81" s="72">
        <f t="shared" si="57"/>
        <v>7.2469070527621055E-2</v>
      </c>
      <c r="BY81" s="72">
        <f t="shared" si="58"/>
        <v>0.55729731511219105</v>
      </c>
      <c r="BZ81" s="72">
        <f t="shared" si="59"/>
        <v>4.2928562009832536</v>
      </c>
      <c r="CA81" s="72">
        <f t="shared" si="60"/>
        <v>1.0912735654466827</v>
      </c>
      <c r="CB81" s="72">
        <f t="shared" si="61"/>
        <v>532.1040203594232</v>
      </c>
      <c r="CC81" s="72">
        <f t="shared" si="62"/>
        <v>361.17980885776456</v>
      </c>
      <c r="CD81" s="72">
        <f t="shared" si="63"/>
        <v>7.2469070527620319E-2</v>
      </c>
      <c r="CE81" s="72">
        <f t="shared" si="64"/>
        <v>0.55729731511218228</v>
      </c>
      <c r="CF81" s="72">
        <f t="shared" si="65"/>
        <v>4.2928562009832909</v>
      </c>
      <c r="CG81" s="72">
        <f t="shared" si="66"/>
        <v>1.0912735654466832</v>
      </c>
      <c r="CH81" s="72">
        <f t="shared" si="67"/>
        <v>532.10402035941945</v>
      </c>
      <c r="CI81" s="72">
        <f t="shared" si="68"/>
        <v>361.17980885776444</v>
      </c>
      <c r="CJ81" s="72">
        <f t="shared" si="69"/>
        <v>7.2469070527620291E-2</v>
      </c>
      <c r="CK81" s="72">
        <f t="shared" si="70"/>
        <v>0.55729731511218195</v>
      </c>
      <c r="CL81" s="72">
        <f t="shared" si="71"/>
        <v>4.2928562009832918</v>
      </c>
      <c r="CM81" s="72">
        <f t="shared" si="72"/>
        <v>1.0912735654466832</v>
      </c>
      <c r="CN81" s="72">
        <f t="shared" si="73"/>
        <v>532.10402035942013</v>
      </c>
      <c r="CO81" s="72">
        <f t="shared" si="74"/>
        <v>361.17980885776444</v>
      </c>
      <c r="CP81" s="72">
        <f t="shared" si="75"/>
        <v>7.2469070527620291E-2</v>
      </c>
      <c r="CQ81" s="72">
        <f t="shared" si="76"/>
        <v>0.55729731511218195</v>
      </c>
      <c r="CR81" s="72">
        <f t="shared" si="77"/>
        <v>4.2928562009832918</v>
      </c>
      <c r="CS81" s="72">
        <f t="shared" si="78"/>
        <v>1.0912735654466832</v>
      </c>
      <c r="CT81" s="72">
        <f t="shared" si="79"/>
        <v>532.10402035942013</v>
      </c>
      <c r="CU81" s="72">
        <f t="shared" si="80"/>
        <v>361.17980885776444</v>
      </c>
      <c r="CV81" s="72">
        <f t="shared" si="81"/>
        <v>7.2469070527620291E-2</v>
      </c>
      <c r="CW81" s="72">
        <f t="shared" si="82"/>
        <v>0.55729731511218195</v>
      </c>
      <c r="CX81" s="72">
        <f t="shared" si="83"/>
        <v>4.2928562009832918</v>
      </c>
      <c r="CY81" s="72">
        <f t="shared" si="84"/>
        <v>1.0912735654466832</v>
      </c>
      <c r="CZ81" s="72">
        <f t="shared" si="85"/>
        <v>532.10402035942013</v>
      </c>
      <c r="DA81" s="72">
        <f t="shared" si="86"/>
        <v>361.17980885776444</v>
      </c>
      <c r="DB81" s="72">
        <f t="shared" si="87"/>
        <v>7.2469070527620291E-2</v>
      </c>
      <c r="DC81" s="72">
        <f t="shared" si="88"/>
        <v>0.55729731511218195</v>
      </c>
      <c r="DD81" s="72">
        <f t="shared" si="89"/>
        <v>4.2928562009832918</v>
      </c>
      <c r="DE81" s="72">
        <f t="shared" si="90"/>
        <v>1.0912735654466832</v>
      </c>
      <c r="DF81" s="72">
        <f t="shared" si="91"/>
        <v>532.10402035942013</v>
      </c>
      <c r="DG81" s="72">
        <f t="shared" si="92"/>
        <v>361.17980885776444</v>
      </c>
      <c r="DH81" s="72">
        <f t="shared" si="93"/>
        <v>7.2469070527620291E-2</v>
      </c>
      <c r="DI81" s="72">
        <f t="shared" si="94"/>
        <v>0.55729731511218195</v>
      </c>
      <c r="DJ81" s="72">
        <f t="shared" si="95"/>
        <v>4.2928562009832918</v>
      </c>
      <c r="DK81" s="72">
        <f t="shared" si="96"/>
        <v>1.0912735654466832</v>
      </c>
      <c r="DL81" s="72">
        <f t="shared" si="97"/>
        <v>532.10402035942013</v>
      </c>
      <c r="DM81" s="72">
        <f t="shared" si="98"/>
        <v>361.17980885776444</v>
      </c>
      <c r="DN81" s="72">
        <f t="shared" si="99"/>
        <v>7.2469070527620291E-2</v>
      </c>
      <c r="DO81" s="72">
        <f t="shared" si="100"/>
        <v>0.55729731511218195</v>
      </c>
      <c r="DP81" s="72">
        <f t="shared" si="101"/>
        <v>4.2928562009832918</v>
      </c>
      <c r="DQ81" s="72">
        <f t="shared" si="102"/>
        <v>1.0912735654466832</v>
      </c>
      <c r="DR81" s="72">
        <f t="shared" si="103"/>
        <v>532.10402035942013</v>
      </c>
      <c r="DS81" s="72">
        <f t="shared" si="104"/>
        <v>361.17980885776444</v>
      </c>
      <c r="DT81" s="72">
        <f t="shared" si="105"/>
        <v>7.2469070527620291E-2</v>
      </c>
      <c r="DU81" s="72">
        <f t="shared" si="106"/>
        <v>0.55729731511218195</v>
      </c>
      <c r="DV81" s="72">
        <f t="shared" si="107"/>
        <v>4.2928562009832918</v>
      </c>
      <c r="DW81" s="72">
        <f t="shared" si="108"/>
        <v>1.0912735654466832</v>
      </c>
      <c r="DX81" s="72">
        <f t="shared" si="109"/>
        <v>532.10402035942013</v>
      </c>
      <c r="DY81" s="72">
        <f t="shared" si="110"/>
        <v>361.17980885776444</v>
      </c>
      <c r="DZ81" s="72">
        <f t="shared" si="111"/>
        <v>7.2469070527620291E-2</v>
      </c>
      <c r="EA81" s="72">
        <f t="shared" si="112"/>
        <v>0.55729731511218195</v>
      </c>
      <c r="EB81" s="72">
        <f t="shared" si="113"/>
        <v>4.2928562009832918</v>
      </c>
      <c r="EC81" s="72">
        <f t="shared" si="114"/>
        <v>1.0912735654466832</v>
      </c>
      <c r="ED81" s="72">
        <f t="shared" si="115"/>
        <v>532.10402035942013</v>
      </c>
      <c r="EE81" s="72">
        <f t="shared" si="116"/>
        <v>361.17980885776444</v>
      </c>
      <c r="EF81" s="72">
        <f t="shared" si="117"/>
        <v>7.2469070527620291E-2</v>
      </c>
      <c r="EG81" s="72">
        <f t="shared" si="118"/>
        <v>0.55729731511218195</v>
      </c>
      <c r="EH81" s="72">
        <f t="shared" si="119"/>
        <v>4.2928562009832918</v>
      </c>
      <c r="EI81" s="72">
        <f t="shared" si="120"/>
        <v>1.0912735654466832</v>
      </c>
      <c r="EJ81" s="72">
        <f t="shared" si="121"/>
        <v>0.39070593493954436</v>
      </c>
      <c r="EK81" s="72">
        <f t="shared" si="122"/>
        <v>88.029808857764465</v>
      </c>
      <c r="EL81" s="71"/>
      <c r="EM81" s="71"/>
      <c r="EN81" s="71"/>
      <c r="EO81" s="71"/>
    </row>
    <row r="82" spans="13:145" x14ac:dyDescent="0.3">
      <c r="M82" s="71"/>
      <c r="N82" s="73">
        <v>0.14000000000000001</v>
      </c>
      <c r="O82" s="72">
        <f t="shared" si="123"/>
        <v>372.76291524850683</v>
      </c>
      <c r="P82" s="72">
        <f t="shared" si="124"/>
        <v>7.5370118503573155E-2</v>
      </c>
      <c r="Q82" s="72">
        <f t="shared" si="125"/>
        <v>0.59203812288296964</v>
      </c>
      <c r="R82" s="72">
        <f t="shared" si="5"/>
        <v>3.9044033331290802</v>
      </c>
      <c r="S82" s="72">
        <f t="shared" si="6"/>
        <v>1.0998774028410816</v>
      </c>
      <c r="T82" s="72">
        <f t="shared" si="126"/>
        <v>543.05464725687739</v>
      </c>
      <c r="U82" s="72">
        <f t="shared" si="127"/>
        <v>361.68883383980176</v>
      </c>
      <c r="V82" s="72">
        <f t="shared" si="128"/>
        <v>7.2598014638766403E-2</v>
      </c>
      <c r="W82" s="72">
        <f t="shared" si="129"/>
        <v>0.55882575688150171</v>
      </c>
      <c r="X82" s="72">
        <f t="shared" si="7"/>
        <v>4.0290471920975168</v>
      </c>
      <c r="Y82" s="72">
        <f t="shared" si="8"/>
        <v>1.1017860618864543</v>
      </c>
      <c r="Z82" s="72">
        <f t="shared" si="130"/>
        <v>530.78172706396845</v>
      </c>
      <c r="AA82" s="72">
        <f t="shared" si="131"/>
        <v>361.11776235906802</v>
      </c>
      <c r="AB82" s="72">
        <f t="shared" si="9"/>
        <v>7.2453344003902131E-2</v>
      </c>
      <c r="AC82" s="72">
        <f t="shared" si="10"/>
        <v>0.55711100095507959</v>
      </c>
      <c r="AD82" s="72">
        <f t="shared" si="11"/>
        <v>4.0356221412367246</v>
      </c>
      <c r="AE82" s="72">
        <f t="shared" si="12"/>
        <v>1.101885827781669</v>
      </c>
      <c r="AF82" s="72">
        <f t="shared" si="13"/>
        <v>530.11215567317095</v>
      </c>
      <c r="AG82" s="72">
        <f t="shared" si="14"/>
        <v>361.08629528899655</v>
      </c>
      <c r="AH82" s="72">
        <f t="shared" si="15"/>
        <v>7.2445367488936582E-2</v>
      </c>
      <c r="AI82" s="72">
        <f t="shared" si="16"/>
        <v>0.557016510508893</v>
      </c>
      <c r="AJ82" s="72">
        <f t="shared" si="17"/>
        <v>4.0359848545501986</v>
      </c>
      <c r="AK82" s="72">
        <f t="shared" si="18"/>
        <v>1.1018913289498737</v>
      </c>
      <c r="AL82" s="72">
        <f t="shared" si="19"/>
        <v>530.07515224701183</v>
      </c>
      <c r="AM82" s="72">
        <f t="shared" si="20"/>
        <v>361.08455532880919</v>
      </c>
      <c r="AN82" s="72">
        <f t="shared" si="21"/>
        <v>7.2444926415507038E-2</v>
      </c>
      <c r="AO82" s="72">
        <f t="shared" si="22"/>
        <v>0.55701128568121749</v>
      </c>
      <c r="AP82" s="72">
        <f t="shared" si="23"/>
        <v>4.0360049119363035</v>
      </c>
      <c r="AQ82" s="72">
        <f t="shared" si="24"/>
        <v>1.1018916331468243</v>
      </c>
      <c r="AR82" s="72">
        <f t="shared" si="25"/>
        <v>530.07310582366972</v>
      </c>
      <c r="AS82" s="72">
        <f t="shared" si="26"/>
        <v>361.08445909980037</v>
      </c>
      <c r="AT82" s="72">
        <f t="shared" si="27"/>
        <v>7.24449020217659E-2</v>
      </c>
      <c r="AU82" s="72">
        <f t="shared" si="28"/>
        <v>0.5570109967205501</v>
      </c>
      <c r="AV82" s="72">
        <f t="shared" si="29"/>
        <v>4.0360060212198601</v>
      </c>
      <c r="AW82" s="72">
        <f t="shared" si="30"/>
        <v>1.101891649970562</v>
      </c>
      <c r="AX82" s="72">
        <f t="shared" si="31"/>
        <v>530.07299264461017</v>
      </c>
      <c r="AY82" s="72">
        <f t="shared" si="32"/>
        <v>361.08445377777014</v>
      </c>
      <c r="AZ82" s="72">
        <f t="shared" si="33"/>
        <v>7.244490067264836E-2</v>
      </c>
      <c r="BA82" s="72">
        <f t="shared" si="34"/>
        <v>0.55701098073932531</v>
      </c>
      <c r="BB82" s="72">
        <f t="shared" si="35"/>
        <v>4.0360060825697772</v>
      </c>
      <c r="BC82" s="72">
        <f t="shared" si="36"/>
        <v>1.1018916509010139</v>
      </c>
      <c r="BD82" s="72">
        <f t="shared" si="37"/>
        <v>530.07298638513919</v>
      </c>
      <c r="BE82" s="72">
        <f t="shared" si="38"/>
        <v>361.08445348343037</v>
      </c>
      <c r="BF82" s="72">
        <f t="shared" si="39"/>
        <v>7.2444900598034184E-2</v>
      </c>
      <c r="BG82" s="72">
        <f t="shared" si="40"/>
        <v>0.55701097985546888</v>
      </c>
      <c r="BH82" s="72">
        <f t="shared" si="41"/>
        <v>4.036006085962792</v>
      </c>
      <c r="BI82" s="72">
        <f t="shared" si="42"/>
        <v>1.1018916509524734</v>
      </c>
      <c r="BJ82" s="72">
        <f t="shared" si="43"/>
        <v>530.07298603895333</v>
      </c>
      <c r="BK82" s="72">
        <f t="shared" si="44"/>
        <v>361.08445346715166</v>
      </c>
      <c r="BL82" s="72">
        <f t="shared" si="45"/>
        <v>7.2444900593907596E-2</v>
      </c>
      <c r="BM82" s="72">
        <f t="shared" si="46"/>
        <v>0.55701097980658665</v>
      </c>
      <c r="BN82" s="72">
        <f t="shared" si="47"/>
        <v>4.0360060861504445</v>
      </c>
      <c r="BO82" s="72">
        <f t="shared" si="48"/>
        <v>1.1018916509553194</v>
      </c>
      <c r="BP82" s="72">
        <f t="shared" si="49"/>
        <v>530.07298601980722</v>
      </c>
      <c r="BQ82" s="72">
        <f t="shared" si="50"/>
        <v>361.08445346625138</v>
      </c>
      <c r="BR82" s="72">
        <f t="shared" si="51"/>
        <v>7.2444900593679376E-2</v>
      </c>
      <c r="BS82" s="72">
        <f t="shared" si="52"/>
        <v>0.55701097980388325</v>
      </c>
      <c r="BT82" s="72">
        <f t="shared" si="53"/>
        <v>4.0360060861608229</v>
      </c>
      <c r="BU82" s="72">
        <f t="shared" si="54"/>
        <v>1.1018916509554768</v>
      </c>
      <c r="BV82" s="72">
        <f t="shared" si="55"/>
        <v>530.07298601874834</v>
      </c>
      <c r="BW82" s="72">
        <f t="shared" si="56"/>
        <v>361.08445346620158</v>
      </c>
      <c r="BX82" s="72">
        <f t="shared" si="57"/>
        <v>7.2444900593666733E-2</v>
      </c>
      <c r="BY82" s="72">
        <f t="shared" si="58"/>
        <v>0.5570109798037336</v>
      </c>
      <c r="BZ82" s="72">
        <f t="shared" si="59"/>
        <v>4.0360060861613967</v>
      </c>
      <c r="CA82" s="72">
        <f t="shared" si="60"/>
        <v>1.1018916509554857</v>
      </c>
      <c r="CB82" s="72">
        <f t="shared" si="61"/>
        <v>530.07298601868979</v>
      </c>
      <c r="CC82" s="72">
        <f t="shared" si="62"/>
        <v>361.08445346619885</v>
      </c>
      <c r="CD82" s="72">
        <f t="shared" si="63"/>
        <v>7.2444900593666067E-2</v>
      </c>
      <c r="CE82" s="72">
        <f t="shared" si="64"/>
        <v>0.55701097980372549</v>
      </c>
      <c r="CF82" s="72">
        <f t="shared" si="65"/>
        <v>4.0360060861614286</v>
      </c>
      <c r="CG82" s="72">
        <f t="shared" si="66"/>
        <v>1.1018916509554859</v>
      </c>
      <c r="CH82" s="72">
        <f t="shared" si="67"/>
        <v>530.07298601868649</v>
      </c>
      <c r="CI82" s="72">
        <f t="shared" si="68"/>
        <v>361.08445346619862</v>
      </c>
      <c r="CJ82" s="72">
        <f t="shared" si="69"/>
        <v>7.2444900593665998E-2</v>
      </c>
      <c r="CK82" s="72">
        <f t="shared" si="70"/>
        <v>0.55701097980372483</v>
      </c>
      <c r="CL82" s="72">
        <f t="shared" si="71"/>
        <v>4.0360060861614304</v>
      </c>
      <c r="CM82" s="72">
        <f t="shared" si="72"/>
        <v>1.1018916509554859</v>
      </c>
      <c r="CN82" s="72">
        <f t="shared" si="73"/>
        <v>530.07298601868627</v>
      </c>
      <c r="CO82" s="72">
        <f t="shared" si="74"/>
        <v>361.08445346619862</v>
      </c>
      <c r="CP82" s="72">
        <f t="shared" si="75"/>
        <v>7.2444900593665998E-2</v>
      </c>
      <c r="CQ82" s="72">
        <f t="shared" si="76"/>
        <v>0.55701097980372483</v>
      </c>
      <c r="CR82" s="72">
        <f t="shared" si="77"/>
        <v>4.0360060861614304</v>
      </c>
      <c r="CS82" s="72">
        <f t="shared" si="78"/>
        <v>1.1018916509554859</v>
      </c>
      <c r="CT82" s="72">
        <f t="shared" si="79"/>
        <v>530.07298601868627</v>
      </c>
      <c r="CU82" s="72">
        <f t="shared" si="80"/>
        <v>361.08445346619862</v>
      </c>
      <c r="CV82" s="72">
        <f t="shared" si="81"/>
        <v>7.2444900593665998E-2</v>
      </c>
      <c r="CW82" s="72">
        <f t="shared" si="82"/>
        <v>0.55701097980372483</v>
      </c>
      <c r="CX82" s="72">
        <f t="shared" si="83"/>
        <v>4.0360060861614304</v>
      </c>
      <c r="CY82" s="72">
        <f t="shared" si="84"/>
        <v>1.1018916509554859</v>
      </c>
      <c r="CZ82" s="72">
        <f t="shared" si="85"/>
        <v>530.07298601868627</v>
      </c>
      <c r="DA82" s="72">
        <f t="shared" si="86"/>
        <v>361.08445346619862</v>
      </c>
      <c r="DB82" s="72">
        <f t="shared" si="87"/>
        <v>7.2444900593665998E-2</v>
      </c>
      <c r="DC82" s="72">
        <f t="shared" si="88"/>
        <v>0.55701097980372483</v>
      </c>
      <c r="DD82" s="72">
        <f t="shared" si="89"/>
        <v>4.0360060861614304</v>
      </c>
      <c r="DE82" s="72">
        <f t="shared" si="90"/>
        <v>1.1018916509554859</v>
      </c>
      <c r="DF82" s="72">
        <f t="shared" si="91"/>
        <v>530.07298601868627</v>
      </c>
      <c r="DG82" s="72">
        <f t="shared" si="92"/>
        <v>361.08445346619862</v>
      </c>
      <c r="DH82" s="72">
        <f t="shared" si="93"/>
        <v>7.2444900593665998E-2</v>
      </c>
      <c r="DI82" s="72">
        <f t="shared" si="94"/>
        <v>0.55701097980372483</v>
      </c>
      <c r="DJ82" s="72">
        <f t="shared" si="95"/>
        <v>4.0360060861614304</v>
      </c>
      <c r="DK82" s="72">
        <f t="shared" si="96"/>
        <v>1.1018916509554859</v>
      </c>
      <c r="DL82" s="72">
        <f t="shared" si="97"/>
        <v>530.07298601868627</v>
      </c>
      <c r="DM82" s="72">
        <f t="shared" si="98"/>
        <v>361.08445346619862</v>
      </c>
      <c r="DN82" s="72">
        <f t="shared" si="99"/>
        <v>7.2444900593665998E-2</v>
      </c>
      <c r="DO82" s="72">
        <f t="shared" si="100"/>
        <v>0.55701097980372483</v>
      </c>
      <c r="DP82" s="72">
        <f t="shared" si="101"/>
        <v>4.0360060861614304</v>
      </c>
      <c r="DQ82" s="72">
        <f t="shared" si="102"/>
        <v>1.1018916509554859</v>
      </c>
      <c r="DR82" s="72">
        <f t="shared" si="103"/>
        <v>530.07298601868627</v>
      </c>
      <c r="DS82" s="72">
        <f t="shared" si="104"/>
        <v>361.08445346619862</v>
      </c>
      <c r="DT82" s="72">
        <f t="shared" si="105"/>
        <v>7.2444900593665998E-2</v>
      </c>
      <c r="DU82" s="72">
        <f t="shared" si="106"/>
        <v>0.55701097980372483</v>
      </c>
      <c r="DV82" s="72">
        <f t="shared" si="107"/>
        <v>4.0360060861614304</v>
      </c>
      <c r="DW82" s="72">
        <f t="shared" si="108"/>
        <v>1.1018916509554859</v>
      </c>
      <c r="DX82" s="72">
        <f t="shared" si="109"/>
        <v>530.07298601868627</v>
      </c>
      <c r="DY82" s="72">
        <f t="shared" si="110"/>
        <v>361.08445346619862</v>
      </c>
      <c r="DZ82" s="72">
        <f t="shared" si="111"/>
        <v>7.2444900593665998E-2</v>
      </c>
      <c r="EA82" s="72">
        <f t="shared" si="112"/>
        <v>0.55701097980372483</v>
      </c>
      <c r="EB82" s="72">
        <f t="shared" si="113"/>
        <v>4.0360060861614304</v>
      </c>
      <c r="EC82" s="72">
        <f t="shared" si="114"/>
        <v>1.1018916509554859</v>
      </c>
      <c r="ED82" s="72">
        <f t="shared" si="115"/>
        <v>530.07298601868627</v>
      </c>
      <c r="EE82" s="72">
        <f t="shared" si="116"/>
        <v>361.08445346619862</v>
      </c>
      <c r="EF82" s="72">
        <f t="shared" si="117"/>
        <v>7.2444900593665998E-2</v>
      </c>
      <c r="EG82" s="72">
        <f t="shared" si="118"/>
        <v>0.55701097980372483</v>
      </c>
      <c r="EH82" s="72">
        <f t="shared" si="119"/>
        <v>4.0360060861614304</v>
      </c>
      <c r="EI82" s="72">
        <f t="shared" si="120"/>
        <v>1.1018916509554859</v>
      </c>
      <c r="EJ82" s="72">
        <f t="shared" si="121"/>
        <v>0.39407537254586433</v>
      </c>
      <c r="EK82" s="72">
        <f t="shared" si="122"/>
        <v>87.934453466198647</v>
      </c>
      <c r="EL82" s="71"/>
      <c r="EM82" s="71"/>
      <c r="EN82" s="71"/>
      <c r="EO82" s="71"/>
    </row>
    <row r="83" spans="13:145" x14ac:dyDescent="0.3">
      <c r="M83" s="71"/>
      <c r="N83" s="73">
        <v>0.15</v>
      </c>
      <c r="O83" s="72">
        <f t="shared" si="123"/>
        <v>372.73501193874495</v>
      </c>
      <c r="P83" s="72">
        <f t="shared" si="124"/>
        <v>7.5363213175128882E-2</v>
      </c>
      <c r="Q83" s="72">
        <f t="shared" si="125"/>
        <v>0.59195455711675182</v>
      </c>
      <c r="R83" s="72">
        <f t="shared" si="5"/>
        <v>3.6869384922245314</v>
      </c>
      <c r="S83" s="72">
        <f t="shared" si="6"/>
        <v>1.1106352511299136</v>
      </c>
      <c r="T83" s="72">
        <f t="shared" si="126"/>
        <v>541.20597724961692</v>
      </c>
      <c r="U83" s="72">
        <f t="shared" si="127"/>
        <v>361.60349670689777</v>
      </c>
      <c r="V83" s="72">
        <f t="shared" si="128"/>
        <v>7.2576406735070181E-2</v>
      </c>
      <c r="W83" s="72">
        <f t="shared" si="129"/>
        <v>0.55856952468376975</v>
      </c>
      <c r="X83" s="72">
        <f t="shared" si="7"/>
        <v>3.8022695914356408</v>
      </c>
      <c r="Y83" s="72">
        <f t="shared" si="8"/>
        <v>1.1127214786330566</v>
      </c>
      <c r="Z83" s="72">
        <f t="shared" si="130"/>
        <v>529.00256736585288</v>
      </c>
      <c r="AA83" s="72">
        <f t="shared" si="131"/>
        <v>361.03407720184953</v>
      </c>
      <c r="AB83" s="72">
        <f t="shared" si="9"/>
        <v>7.2432129716805002E-2</v>
      </c>
      <c r="AC83" s="72">
        <f t="shared" si="10"/>
        <v>0.55685970719492517</v>
      </c>
      <c r="AD83" s="72">
        <f t="shared" si="11"/>
        <v>3.8083043650431825</v>
      </c>
      <c r="AE83" s="72">
        <f t="shared" si="12"/>
        <v>1.1128295240052009</v>
      </c>
      <c r="AF83" s="72">
        <f t="shared" si="13"/>
        <v>528.34177572069029</v>
      </c>
      <c r="AG83" s="72">
        <f t="shared" si="14"/>
        <v>361.00293701557746</v>
      </c>
      <c r="AH83" s="72">
        <f t="shared" si="15"/>
        <v>7.2424234718049818E-2</v>
      </c>
      <c r="AI83" s="72">
        <f t="shared" si="16"/>
        <v>0.55676619717495979</v>
      </c>
      <c r="AJ83" s="72">
        <f t="shared" si="17"/>
        <v>3.8086347733393393</v>
      </c>
      <c r="AK83" s="72">
        <f t="shared" si="18"/>
        <v>1.1128354365305764</v>
      </c>
      <c r="AL83" s="72">
        <f t="shared" si="19"/>
        <v>528.30553178657522</v>
      </c>
      <c r="AM83" s="72">
        <f t="shared" si="20"/>
        <v>361.00122807272203</v>
      </c>
      <c r="AN83" s="72">
        <f t="shared" si="21"/>
        <v>7.2423801433754681E-2</v>
      </c>
      <c r="AO83" s="72">
        <f t="shared" si="22"/>
        <v>0.55676106542447734</v>
      </c>
      <c r="AP83" s="72">
        <f t="shared" si="23"/>
        <v>3.808652906966207</v>
      </c>
      <c r="AQ83" s="72">
        <f t="shared" si="24"/>
        <v>1.1128357610155308</v>
      </c>
      <c r="AR83" s="72">
        <f t="shared" si="25"/>
        <v>528.30354243370095</v>
      </c>
      <c r="AS83" s="72">
        <f t="shared" si="26"/>
        <v>361.00113426967175</v>
      </c>
      <c r="AT83" s="72">
        <f t="shared" si="27"/>
        <v>7.2423777650944682E-2</v>
      </c>
      <c r="AU83" s="72">
        <f t="shared" si="28"/>
        <v>0.55676078374512772</v>
      </c>
      <c r="AV83" s="72">
        <f t="shared" si="29"/>
        <v>3.8086539023156982</v>
      </c>
      <c r="AW83" s="72">
        <f t="shared" si="30"/>
        <v>1.1128357788263881</v>
      </c>
      <c r="AX83" s="72">
        <f t="shared" si="31"/>
        <v>528.30343323811144</v>
      </c>
      <c r="AY83" s="72">
        <f t="shared" si="32"/>
        <v>361.0011291208134</v>
      </c>
      <c r="AZ83" s="72">
        <f t="shared" si="33"/>
        <v>7.2423776345503843E-2</v>
      </c>
      <c r="BA83" s="72">
        <f t="shared" si="34"/>
        <v>0.55676076828372134</v>
      </c>
      <c r="BB83" s="72">
        <f t="shared" si="35"/>
        <v>3.8086539569505362</v>
      </c>
      <c r="BC83" s="72">
        <f t="shared" si="36"/>
        <v>1.1128357798040278</v>
      </c>
      <c r="BD83" s="72">
        <f t="shared" si="37"/>
        <v>528.30342724435218</v>
      </c>
      <c r="BE83" s="72">
        <f t="shared" si="38"/>
        <v>361.00112883819202</v>
      </c>
      <c r="BF83" s="72">
        <f t="shared" si="39"/>
        <v>7.2423776273848064E-2</v>
      </c>
      <c r="BG83" s="72">
        <f t="shared" si="40"/>
        <v>0.55676076743504332</v>
      </c>
      <c r="BH83" s="72">
        <f t="shared" si="41"/>
        <v>3.8086539599494484</v>
      </c>
      <c r="BI83" s="72">
        <f t="shared" si="42"/>
        <v>1.1128357798576904</v>
      </c>
      <c r="BJ83" s="72">
        <f t="shared" si="43"/>
        <v>528.30342691535429</v>
      </c>
      <c r="BK83" s="72">
        <f t="shared" si="44"/>
        <v>361.00112882267888</v>
      </c>
      <c r="BL83" s="72">
        <f t="shared" si="45"/>
        <v>7.2423776269914864E-2</v>
      </c>
      <c r="BM83" s="72">
        <f t="shared" si="46"/>
        <v>0.55676076738845892</v>
      </c>
      <c r="BN83" s="72">
        <f t="shared" si="47"/>
        <v>3.8086539601140594</v>
      </c>
      <c r="BO83" s="72">
        <f t="shared" si="48"/>
        <v>1.1128357798606361</v>
      </c>
      <c r="BP83" s="72">
        <f t="shared" si="49"/>
        <v>528.30342689729491</v>
      </c>
      <c r="BQ83" s="72">
        <f t="shared" si="50"/>
        <v>361.00112882182725</v>
      </c>
      <c r="BR83" s="72">
        <f t="shared" si="51"/>
        <v>7.2423776269698953E-2</v>
      </c>
      <c r="BS83" s="72">
        <f t="shared" si="52"/>
        <v>0.55676076738590174</v>
      </c>
      <c r="BT83" s="72">
        <f t="shared" si="53"/>
        <v>3.8086539601230949</v>
      </c>
      <c r="BU83" s="72">
        <f t="shared" si="54"/>
        <v>1.112835779860798</v>
      </c>
      <c r="BV83" s="72">
        <f t="shared" si="55"/>
        <v>528.3034268963039</v>
      </c>
      <c r="BW83" s="72">
        <f t="shared" si="56"/>
        <v>361.00112882178053</v>
      </c>
      <c r="BX83" s="72">
        <f t="shared" si="57"/>
        <v>7.2423776269687101E-2</v>
      </c>
      <c r="BY83" s="72">
        <f t="shared" si="58"/>
        <v>0.5567607673857613</v>
      </c>
      <c r="BZ83" s="72">
        <f t="shared" si="59"/>
        <v>3.8086539601235923</v>
      </c>
      <c r="CA83" s="72">
        <f t="shared" si="60"/>
        <v>1.1128357798608066</v>
      </c>
      <c r="CB83" s="72">
        <f t="shared" si="61"/>
        <v>528.30342689624968</v>
      </c>
      <c r="CC83" s="72">
        <f t="shared" si="62"/>
        <v>361.00112882177802</v>
      </c>
      <c r="CD83" s="72">
        <f t="shared" si="63"/>
        <v>7.2423776269686449E-2</v>
      </c>
      <c r="CE83" s="72">
        <f t="shared" si="64"/>
        <v>0.55676076738575386</v>
      </c>
      <c r="CF83" s="72">
        <f t="shared" si="65"/>
        <v>3.8086539601236193</v>
      </c>
      <c r="CG83" s="72">
        <f t="shared" si="66"/>
        <v>1.1128357798608071</v>
      </c>
      <c r="CH83" s="72">
        <f t="shared" si="67"/>
        <v>528.30342689624638</v>
      </c>
      <c r="CI83" s="72">
        <f t="shared" si="68"/>
        <v>361.00112882177791</v>
      </c>
      <c r="CJ83" s="72">
        <f t="shared" si="69"/>
        <v>7.2423776269686421E-2</v>
      </c>
      <c r="CK83" s="72">
        <f t="shared" si="70"/>
        <v>0.55676076738575342</v>
      </c>
      <c r="CL83" s="72">
        <f t="shared" si="71"/>
        <v>3.8086539601236193</v>
      </c>
      <c r="CM83" s="72">
        <f t="shared" si="72"/>
        <v>1.1128357798608071</v>
      </c>
      <c r="CN83" s="72">
        <f t="shared" si="73"/>
        <v>528.30342689624695</v>
      </c>
      <c r="CO83" s="72">
        <f t="shared" si="74"/>
        <v>361.00112882177791</v>
      </c>
      <c r="CP83" s="72">
        <f t="shared" si="75"/>
        <v>7.2423776269686421E-2</v>
      </c>
      <c r="CQ83" s="72">
        <f t="shared" si="76"/>
        <v>0.55676076738575342</v>
      </c>
      <c r="CR83" s="72">
        <f t="shared" si="77"/>
        <v>3.8086539601236193</v>
      </c>
      <c r="CS83" s="72">
        <f t="shared" si="78"/>
        <v>1.1128357798608071</v>
      </c>
      <c r="CT83" s="72">
        <f t="shared" si="79"/>
        <v>528.30342689624695</v>
      </c>
      <c r="CU83" s="72">
        <f t="shared" si="80"/>
        <v>361.00112882177791</v>
      </c>
      <c r="CV83" s="72">
        <f t="shared" si="81"/>
        <v>7.2423776269686421E-2</v>
      </c>
      <c r="CW83" s="72">
        <f t="shared" si="82"/>
        <v>0.55676076738575342</v>
      </c>
      <c r="CX83" s="72">
        <f t="shared" si="83"/>
        <v>3.8086539601236193</v>
      </c>
      <c r="CY83" s="72">
        <f t="shared" si="84"/>
        <v>1.1128357798608071</v>
      </c>
      <c r="CZ83" s="72">
        <f t="shared" si="85"/>
        <v>528.30342689624695</v>
      </c>
      <c r="DA83" s="72">
        <f t="shared" si="86"/>
        <v>361.00112882177791</v>
      </c>
      <c r="DB83" s="72">
        <f t="shared" si="87"/>
        <v>7.2423776269686421E-2</v>
      </c>
      <c r="DC83" s="72">
        <f t="shared" si="88"/>
        <v>0.55676076738575342</v>
      </c>
      <c r="DD83" s="72">
        <f t="shared" si="89"/>
        <v>3.8086539601236193</v>
      </c>
      <c r="DE83" s="72">
        <f t="shared" si="90"/>
        <v>1.1128357798608071</v>
      </c>
      <c r="DF83" s="72">
        <f t="shared" si="91"/>
        <v>528.30342689624695</v>
      </c>
      <c r="DG83" s="72">
        <f t="shared" si="92"/>
        <v>361.00112882177791</v>
      </c>
      <c r="DH83" s="72">
        <f t="shared" si="93"/>
        <v>7.2423776269686421E-2</v>
      </c>
      <c r="DI83" s="72">
        <f t="shared" si="94"/>
        <v>0.55676076738575342</v>
      </c>
      <c r="DJ83" s="72">
        <f t="shared" si="95"/>
        <v>3.8086539601236193</v>
      </c>
      <c r="DK83" s="72">
        <f t="shared" si="96"/>
        <v>1.1128357798608071</v>
      </c>
      <c r="DL83" s="72">
        <f t="shared" si="97"/>
        <v>528.30342689624695</v>
      </c>
      <c r="DM83" s="72">
        <f t="shared" si="98"/>
        <v>361.00112882177791</v>
      </c>
      <c r="DN83" s="72">
        <f t="shared" si="99"/>
        <v>7.2423776269686421E-2</v>
      </c>
      <c r="DO83" s="72">
        <f t="shared" si="100"/>
        <v>0.55676076738575342</v>
      </c>
      <c r="DP83" s="72">
        <f t="shared" si="101"/>
        <v>3.8086539601236193</v>
      </c>
      <c r="DQ83" s="72">
        <f t="shared" si="102"/>
        <v>1.1128357798608071</v>
      </c>
      <c r="DR83" s="72">
        <f t="shared" si="103"/>
        <v>528.30342689624695</v>
      </c>
      <c r="DS83" s="72">
        <f t="shared" si="104"/>
        <v>361.00112882177791</v>
      </c>
      <c r="DT83" s="72">
        <f t="shared" si="105"/>
        <v>7.2423776269686421E-2</v>
      </c>
      <c r="DU83" s="72">
        <f t="shared" si="106"/>
        <v>0.55676076738575342</v>
      </c>
      <c r="DV83" s="72">
        <f t="shared" si="107"/>
        <v>3.8086539601236193</v>
      </c>
      <c r="DW83" s="72">
        <f t="shared" si="108"/>
        <v>1.1128357798608071</v>
      </c>
      <c r="DX83" s="72">
        <f t="shared" si="109"/>
        <v>528.30342689624695</v>
      </c>
      <c r="DY83" s="72">
        <f t="shared" si="110"/>
        <v>361.00112882177791</v>
      </c>
      <c r="DZ83" s="72">
        <f t="shared" si="111"/>
        <v>7.2423776269686421E-2</v>
      </c>
      <c r="EA83" s="72">
        <f t="shared" si="112"/>
        <v>0.55676076738575342</v>
      </c>
      <c r="EB83" s="72">
        <f t="shared" si="113"/>
        <v>3.8086539601236193</v>
      </c>
      <c r="EC83" s="72">
        <f t="shared" si="114"/>
        <v>1.1128357798608071</v>
      </c>
      <c r="ED83" s="72">
        <f t="shared" si="115"/>
        <v>528.30342689624695</v>
      </c>
      <c r="EE83" s="72">
        <f t="shared" si="116"/>
        <v>361.00112882177791</v>
      </c>
      <c r="EF83" s="72">
        <f t="shared" si="117"/>
        <v>7.2423776269686421E-2</v>
      </c>
      <c r="EG83" s="72">
        <f t="shared" si="118"/>
        <v>0.55676076738575342</v>
      </c>
      <c r="EH83" s="72">
        <f t="shared" si="119"/>
        <v>3.8086539601236193</v>
      </c>
      <c r="EI83" s="72">
        <f t="shared" si="120"/>
        <v>1.1128357798608071</v>
      </c>
      <c r="EJ83" s="72">
        <f t="shared" si="121"/>
        <v>0.39710922650509317</v>
      </c>
      <c r="EK83" s="72">
        <f t="shared" si="122"/>
        <v>87.851128821777934</v>
      </c>
      <c r="EL83" s="71"/>
      <c r="EM83" s="71"/>
      <c r="EN83" s="71"/>
      <c r="EO83" s="71"/>
    </row>
    <row r="84" spans="13:145" x14ac:dyDescent="0.3">
      <c r="M84" s="71"/>
      <c r="N84" s="73">
        <v>0.16</v>
      </c>
      <c r="O84" s="72">
        <f t="shared" si="123"/>
        <v>372.70710862898312</v>
      </c>
      <c r="P84" s="72">
        <f t="shared" si="124"/>
        <v>7.5356307445528611E-2</v>
      </c>
      <c r="Q84" s="72">
        <f t="shared" si="125"/>
        <v>0.59187099063586524</v>
      </c>
      <c r="R84" s="72">
        <f t="shared" si="5"/>
        <v>3.4931704451539063</v>
      </c>
      <c r="S84" s="72">
        <f t="shared" si="6"/>
        <v>1.1217060885977181</v>
      </c>
      <c r="T84" s="72">
        <f t="shared" si="126"/>
        <v>539.56698612749835</v>
      </c>
      <c r="U84" s="72">
        <f t="shared" si="127"/>
        <v>361.52763796209092</v>
      </c>
      <c r="V84" s="72">
        <f t="shared" si="128"/>
        <v>7.2557195658191104E-2</v>
      </c>
      <c r="W84" s="72">
        <f t="shared" si="129"/>
        <v>0.55834174932095937</v>
      </c>
      <c r="X84" s="72">
        <f t="shared" si="7"/>
        <v>3.6002591830901762</v>
      </c>
      <c r="Y84" s="72">
        <f t="shared" si="8"/>
        <v>1.1239749481255508</v>
      </c>
      <c r="Z84" s="72">
        <f t="shared" si="130"/>
        <v>527.43356962304154</v>
      </c>
      <c r="AA84" s="72">
        <f t="shared" si="131"/>
        <v>360.96008496220088</v>
      </c>
      <c r="AB84" s="72">
        <f t="shared" si="9"/>
        <v>7.2413369579621578E-2</v>
      </c>
      <c r="AC84" s="72">
        <f t="shared" si="10"/>
        <v>0.55663751720914656</v>
      </c>
      <c r="AD84" s="72">
        <f t="shared" si="11"/>
        <v>3.6058205002225354</v>
      </c>
      <c r="AE84" s="72">
        <f t="shared" si="12"/>
        <v>1.1240914353315266</v>
      </c>
      <c r="AF84" s="72">
        <f t="shared" si="13"/>
        <v>526.78119553032457</v>
      </c>
      <c r="AG84" s="72">
        <f t="shared" si="14"/>
        <v>360.92926640062547</v>
      </c>
      <c r="AH84" s="72">
        <f t="shared" si="15"/>
        <v>7.2405554946147921E-2</v>
      </c>
      <c r="AI84" s="72">
        <f t="shared" si="16"/>
        <v>0.55654497198707542</v>
      </c>
      <c r="AJ84" s="72">
        <f t="shared" si="17"/>
        <v>3.6061228304491162</v>
      </c>
      <c r="AK84" s="72">
        <f t="shared" si="18"/>
        <v>1.1240977643288361</v>
      </c>
      <c r="AL84" s="72">
        <f t="shared" si="19"/>
        <v>526.74566620962753</v>
      </c>
      <c r="AM84" s="72">
        <f t="shared" si="20"/>
        <v>360.9275870718667</v>
      </c>
      <c r="AN84" s="72">
        <f t="shared" si="21"/>
        <v>7.2405129106235616E-2</v>
      </c>
      <c r="AO84" s="72">
        <f t="shared" si="22"/>
        <v>0.55653992910989147</v>
      </c>
      <c r="AP84" s="72">
        <f t="shared" si="23"/>
        <v>3.6061393056972388</v>
      </c>
      <c r="AQ84" s="72">
        <f t="shared" si="24"/>
        <v>1.1240981092119213</v>
      </c>
      <c r="AR84" s="72">
        <f t="shared" si="25"/>
        <v>526.7437298765899</v>
      </c>
      <c r="AS84" s="72">
        <f t="shared" si="26"/>
        <v>360.92749554647787</v>
      </c>
      <c r="AT84" s="72">
        <f t="shared" si="27"/>
        <v>7.2405105897418581E-2</v>
      </c>
      <c r="AU84" s="72">
        <f t="shared" si="28"/>
        <v>0.55653965426712948</v>
      </c>
      <c r="AV84" s="72">
        <f t="shared" si="29"/>
        <v>3.6061402036206487</v>
      </c>
      <c r="AW84" s="72">
        <f t="shared" si="30"/>
        <v>1.1240981280084865</v>
      </c>
      <c r="AX84" s="72">
        <f t="shared" si="31"/>
        <v>526.743624343242</v>
      </c>
      <c r="AY84" s="72">
        <f t="shared" si="32"/>
        <v>360.92749055818513</v>
      </c>
      <c r="AZ84" s="72">
        <f t="shared" si="33"/>
        <v>7.2405104632497608E-2</v>
      </c>
      <c r="BA84" s="72">
        <f t="shared" si="34"/>
        <v>0.55653963928772132</v>
      </c>
      <c r="BB84" s="72">
        <f t="shared" si="35"/>
        <v>3.6061402525590434</v>
      </c>
      <c r="BC84" s="72">
        <f t="shared" si="36"/>
        <v>1.1240981290329322</v>
      </c>
      <c r="BD84" s="72">
        <f t="shared" si="37"/>
        <v>526.74361859148848</v>
      </c>
      <c r="BE84" s="72">
        <f t="shared" si="38"/>
        <v>360.92749028631442</v>
      </c>
      <c r="BF84" s="72">
        <f t="shared" si="39"/>
        <v>7.2405104563557185E-2</v>
      </c>
      <c r="BG84" s="72">
        <f t="shared" si="40"/>
        <v>0.55653963847131727</v>
      </c>
      <c r="BH84" s="72">
        <f t="shared" si="41"/>
        <v>3.6061402552262716</v>
      </c>
      <c r="BI84" s="72">
        <f t="shared" si="42"/>
        <v>1.1240981290887662</v>
      </c>
      <c r="BJ84" s="72">
        <f t="shared" si="43"/>
        <v>526.74361827800863</v>
      </c>
      <c r="BK84" s="72">
        <f t="shared" si="44"/>
        <v>360.92749027149694</v>
      </c>
      <c r="BL84" s="72">
        <f t="shared" si="45"/>
        <v>7.2405104559799802E-2</v>
      </c>
      <c r="BM84" s="72">
        <f t="shared" si="46"/>
        <v>0.55653963842682153</v>
      </c>
      <c r="BN84" s="72">
        <f t="shared" si="47"/>
        <v>3.6061402553716406</v>
      </c>
      <c r="BO84" s="72">
        <f t="shared" si="48"/>
        <v>1.1240981290918093</v>
      </c>
      <c r="BP84" s="72">
        <f t="shared" si="49"/>
        <v>526.74361826092229</v>
      </c>
      <c r="BQ84" s="72">
        <f t="shared" si="50"/>
        <v>360.9274902706893</v>
      </c>
      <c r="BR84" s="72">
        <f t="shared" si="51"/>
        <v>7.2405104559594993E-2</v>
      </c>
      <c r="BS84" s="72">
        <f t="shared" si="52"/>
        <v>0.55653963842439635</v>
      </c>
      <c r="BT84" s="72">
        <f t="shared" si="53"/>
        <v>3.6061402553795636</v>
      </c>
      <c r="BU84" s="72">
        <f t="shared" si="54"/>
        <v>1.1240981290919752</v>
      </c>
      <c r="BV84" s="72">
        <f t="shared" si="55"/>
        <v>526.74361825999119</v>
      </c>
      <c r="BW84" s="72">
        <f t="shared" si="56"/>
        <v>360.92749027064531</v>
      </c>
      <c r="BX84" s="72">
        <f t="shared" si="57"/>
        <v>7.2405104559583849E-2</v>
      </c>
      <c r="BY84" s="72">
        <f t="shared" si="58"/>
        <v>0.55653963842426435</v>
      </c>
      <c r="BZ84" s="72">
        <f t="shared" si="59"/>
        <v>3.6061402553799953</v>
      </c>
      <c r="CA84" s="72">
        <f t="shared" si="60"/>
        <v>1.124098129091984</v>
      </c>
      <c r="CB84" s="72">
        <f t="shared" si="61"/>
        <v>526.74361825994094</v>
      </c>
      <c r="CC84" s="72">
        <f t="shared" si="62"/>
        <v>360.92749027064292</v>
      </c>
      <c r="CD84" s="72">
        <f t="shared" si="63"/>
        <v>7.2405104559583239E-2</v>
      </c>
      <c r="CE84" s="72">
        <f t="shared" si="64"/>
        <v>0.55653963842425713</v>
      </c>
      <c r="CF84" s="72">
        <f t="shared" si="65"/>
        <v>3.6061402553800193</v>
      </c>
      <c r="CG84" s="72">
        <f t="shared" si="66"/>
        <v>1.1240981290919847</v>
      </c>
      <c r="CH84" s="72">
        <f t="shared" si="67"/>
        <v>526.74361825993833</v>
      </c>
      <c r="CI84" s="72">
        <f t="shared" si="68"/>
        <v>360.92749027064281</v>
      </c>
      <c r="CJ84" s="72">
        <f t="shared" si="69"/>
        <v>7.2405104559583211E-2</v>
      </c>
      <c r="CK84" s="72">
        <f t="shared" si="70"/>
        <v>0.5565396384242568</v>
      </c>
      <c r="CL84" s="72">
        <f t="shared" si="71"/>
        <v>3.6061402553800201</v>
      </c>
      <c r="CM84" s="72">
        <f t="shared" si="72"/>
        <v>1.1240981290919847</v>
      </c>
      <c r="CN84" s="72">
        <f t="shared" si="73"/>
        <v>526.74361825993776</v>
      </c>
      <c r="CO84" s="72">
        <f t="shared" si="74"/>
        <v>360.92749027064281</v>
      </c>
      <c r="CP84" s="72">
        <f t="shared" si="75"/>
        <v>7.2405104559583211E-2</v>
      </c>
      <c r="CQ84" s="72">
        <f t="shared" si="76"/>
        <v>0.5565396384242568</v>
      </c>
      <c r="CR84" s="72">
        <f t="shared" si="77"/>
        <v>3.6061402553800201</v>
      </c>
      <c r="CS84" s="72">
        <f t="shared" si="78"/>
        <v>1.1240981290919847</v>
      </c>
      <c r="CT84" s="72">
        <f t="shared" si="79"/>
        <v>526.74361825993776</v>
      </c>
      <c r="CU84" s="72">
        <f t="shared" si="80"/>
        <v>360.92749027064281</v>
      </c>
      <c r="CV84" s="72">
        <f t="shared" si="81"/>
        <v>7.2405104559583211E-2</v>
      </c>
      <c r="CW84" s="72">
        <f t="shared" si="82"/>
        <v>0.5565396384242568</v>
      </c>
      <c r="CX84" s="72">
        <f t="shared" si="83"/>
        <v>3.6061402553800201</v>
      </c>
      <c r="CY84" s="72">
        <f t="shared" si="84"/>
        <v>1.1240981290919847</v>
      </c>
      <c r="CZ84" s="72">
        <f t="shared" si="85"/>
        <v>526.74361825993776</v>
      </c>
      <c r="DA84" s="72">
        <f t="shared" si="86"/>
        <v>360.92749027064281</v>
      </c>
      <c r="DB84" s="72">
        <f t="shared" si="87"/>
        <v>7.2405104559583211E-2</v>
      </c>
      <c r="DC84" s="72">
        <f t="shared" si="88"/>
        <v>0.5565396384242568</v>
      </c>
      <c r="DD84" s="72">
        <f t="shared" si="89"/>
        <v>3.6061402553800201</v>
      </c>
      <c r="DE84" s="72">
        <f t="shared" si="90"/>
        <v>1.1240981290919847</v>
      </c>
      <c r="DF84" s="72">
        <f t="shared" si="91"/>
        <v>526.74361825993776</v>
      </c>
      <c r="DG84" s="72">
        <f t="shared" si="92"/>
        <v>360.92749027064281</v>
      </c>
      <c r="DH84" s="72">
        <f t="shared" si="93"/>
        <v>7.2405104559583211E-2</v>
      </c>
      <c r="DI84" s="72">
        <f t="shared" si="94"/>
        <v>0.5565396384242568</v>
      </c>
      <c r="DJ84" s="72">
        <f t="shared" si="95"/>
        <v>3.6061402553800201</v>
      </c>
      <c r="DK84" s="72">
        <f t="shared" si="96"/>
        <v>1.1240981290919847</v>
      </c>
      <c r="DL84" s="72">
        <f t="shared" si="97"/>
        <v>526.74361825993776</v>
      </c>
      <c r="DM84" s="72">
        <f t="shared" si="98"/>
        <v>360.92749027064281</v>
      </c>
      <c r="DN84" s="72">
        <f t="shared" si="99"/>
        <v>7.2405104559583211E-2</v>
      </c>
      <c r="DO84" s="72">
        <f t="shared" si="100"/>
        <v>0.5565396384242568</v>
      </c>
      <c r="DP84" s="72">
        <f t="shared" si="101"/>
        <v>3.6061402553800201</v>
      </c>
      <c r="DQ84" s="72">
        <f t="shared" si="102"/>
        <v>1.1240981290919847</v>
      </c>
      <c r="DR84" s="72">
        <f t="shared" si="103"/>
        <v>526.74361825993776</v>
      </c>
      <c r="DS84" s="72">
        <f t="shared" si="104"/>
        <v>360.92749027064281</v>
      </c>
      <c r="DT84" s="72">
        <f t="shared" si="105"/>
        <v>7.2405104559583211E-2</v>
      </c>
      <c r="DU84" s="72">
        <f t="shared" si="106"/>
        <v>0.5565396384242568</v>
      </c>
      <c r="DV84" s="72">
        <f t="shared" si="107"/>
        <v>3.6061402553800201</v>
      </c>
      <c r="DW84" s="72">
        <f t="shared" si="108"/>
        <v>1.1240981290919847</v>
      </c>
      <c r="DX84" s="72">
        <f t="shared" si="109"/>
        <v>526.74361825993776</v>
      </c>
      <c r="DY84" s="72">
        <f t="shared" si="110"/>
        <v>360.92749027064281</v>
      </c>
      <c r="DZ84" s="72">
        <f t="shared" si="111"/>
        <v>7.2405104559583211E-2</v>
      </c>
      <c r="EA84" s="72">
        <f t="shared" si="112"/>
        <v>0.5565396384242568</v>
      </c>
      <c r="EB84" s="72">
        <f t="shared" si="113"/>
        <v>3.6061402553800201</v>
      </c>
      <c r="EC84" s="72">
        <f t="shared" si="114"/>
        <v>1.1240981290919847</v>
      </c>
      <c r="ED84" s="72">
        <f t="shared" si="115"/>
        <v>526.74361825993776</v>
      </c>
      <c r="EE84" s="72">
        <f t="shared" si="116"/>
        <v>360.92749027064281</v>
      </c>
      <c r="EF84" s="72">
        <f t="shared" si="117"/>
        <v>7.2405104559583211E-2</v>
      </c>
      <c r="EG84" s="72">
        <f t="shared" si="118"/>
        <v>0.5565396384242568</v>
      </c>
      <c r="EH84" s="72">
        <f t="shared" si="119"/>
        <v>3.6061402553800201</v>
      </c>
      <c r="EI84" s="72">
        <f t="shared" si="120"/>
        <v>1.1240981290919847</v>
      </c>
      <c r="EJ84" s="72">
        <f t="shared" si="121"/>
        <v>0.39987628982655793</v>
      </c>
      <c r="EK84" s="72">
        <f t="shared" si="122"/>
        <v>87.777490270642829</v>
      </c>
      <c r="EL84" s="71"/>
      <c r="EM84" s="71"/>
      <c r="EN84" s="71"/>
      <c r="EO84" s="71"/>
    </row>
    <row r="85" spans="13:145" x14ac:dyDescent="0.3">
      <c r="M85" s="71"/>
      <c r="N85" s="73">
        <v>0.17</v>
      </c>
      <c r="O85" s="72">
        <f t="shared" si="123"/>
        <v>372.6792053192213</v>
      </c>
      <c r="P85" s="72">
        <f t="shared" si="124"/>
        <v>7.5349401314766432E-2</v>
      </c>
      <c r="Q85" s="72">
        <f t="shared" si="125"/>
        <v>0.591787423441133</v>
      </c>
      <c r="R85" s="72">
        <f t="shared" si="5"/>
        <v>3.3195337888959506</v>
      </c>
      <c r="S85" s="72">
        <f t="shared" si="6"/>
        <v>1.133083732077736</v>
      </c>
      <c r="T85" s="72">
        <f t="shared" si="126"/>
        <v>538.09904710848855</v>
      </c>
      <c r="U85" s="72">
        <f t="shared" si="127"/>
        <v>361.45953514403448</v>
      </c>
      <c r="V85" s="72">
        <f t="shared" si="128"/>
        <v>7.2539946219808915E-2</v>
      </c>
      <c r="W85" s="72">
        <f t="shared" si="129"/>
        <v>0.55813725982598339</v>
      </c>
      <c r="X85" s="72">
        <f t="shared" si="7"/>
        <v>3.4192834737823654</v>
      </c>
      <c r="Y85" s="72">
        <f t="shared" si="8"/>
        <v>1.1355410002282273</v>
      </c>
      <c r="Z85" s="72">
        <f t="shared" si="130"/>
        <v>526.03541403549377</v>
      </c>
      <c r="AA85" s="72">
        <f t="shared" si="131"/>
        <v>360.89399672845104</v>
      </c>
      <c r="AB85" s="72">
        <f t="shared" si="9"/>
        <v>7.239661104616138E-2</v>
      </c>
      <c r="AC85" s="72">
        <f t="shared" si="10"/>
        <v>0.55643905999181176</v>
      </c>
      <c r="AD85" s="72">
        <f t="shared" si="11"/>
        <v>3.424427068619361</v>
      </c>
      <c r="AE85" s="72">
        <f t="shared" si="12"/>
        <v>1.1356661306880493</v>
      </c>
      <c r="AF85" s="72">
        <f t="shared" si="13"/>
        <v>525.39110099338461</v>
      </c>
      <c r="AG85" s="72">
        <f t="shared" si="14"/>
        <v>360.86349258885446</v>
      </c>
      <c r="AH85" s="72">
        <f t="shared" si="15"/>
        <v>7.2388875100469666E-2</v>
      </c>
      <c r="AI85" s="72">
        <f t="shared" si="16"/>
        <v>0.55634745807125863</v>
      </c>
      <c r="AJ85" s="72">
        <f t="shared" si="17"/>
        <v>3.424704821865447</v>
      </c>
      <c r="AK85" s="72">
        <f t="shared" si="18"/>
        <v>1.1356728835040817</v>
      </c>
      <c r="AL85" s="72">
        <f t="shared" si="19"/>
        <v>525.35624480949116</v>
      </c>
      <c r="AM85" s="72">
        <f t="shared" si="20"/>
        <v>360.86184149211613</v>
      </c>
      <c r="AN85" s="72">
        <f t="shared" si="21"/>
        <v>7.2388456363420728E-2</v>
      </c>
      <c r="AO85" s="72">
        <f t="shared" si="22"/>
        <v>0.55634249992504103</v>
      </c>
      <c r="AP85" s="72">
        <f t="shared" si="23"/>
        <v>3.4247198567332973</v>
      </c>
      <c r="AQ85" s="72">
        <f t="shared" si="24"/>
        <v>1.1356732490238006</v>
      </c>
      <c r="AR85" s="72">
        <f t="shared" si="25"/>
        <v>525.35435784811534</v>
      </c>
      <c r="AS85" s="72">
        <f t="shared" si="26"/>
        <v>360.86175210638714</v>
      </c>
      <c r="AT85" s="72">
        <f t="shared" si="27"/>
        <v>7.2388433694135598E-2</v>
      </c>
      <c r="AU85" s="72">
        <f t="shared" si="28"/>
        <v>0.55634223150493012</v>
      </c>
      <c r="AV85" s="72">
        <f t="shared" si="29"/>
        <v>3.4247206706814253</v>
      </c>
      <c r="AW85" s="72">
        <f t="shared" si="30"/>
        <v>1.1356732688120392</v>
      </c>
      <c r="AX85" s="72">
        <f t="shared" si="31"/>
        <v>525.35425569245422</v>
      </c>
      <c r="AY85" s="72">
        <f t="shared" si="32"/>
        <v>360.86174726724596</v>
      </c>
      <c r="AZ85" s="72">
        <f t="shared" si="33"/>
        <v>7.2388432466871655E-2</v>
      </c>
      <c r="BA85" s="72">
        <f t="shared" si="34"/>
        <v>0.55634221697327235</v>
      </c>
      <c r="BB85" s="72">
        <f t="shared" si="35"/>
        <v>3.4247207147467451</v>
      </c>
      <c r="BC85" s="72">
        <f t="shared" si="36"/>
        <v>1.1356732698833296</v>
      </c>
      <c r="BD85" s="72">
        <f t="shared" si="37"/>
        <v>525.35425016197576</v>
      </c>
      <c r="BE85" s="72">
        <f t="shared" si="38"/>
        <v>360.86174700526578</v>
      </c>
      <c r="BF85" s="72">
        <f t="shared" si="39"/>
        <v>7.2388432400430344E-2</v>
      </c>
      <c r="BG85" s="72">
        <f t="shared" si="40"/>
        <v>0.55634221618656121</v>
      </c>
      <c r="BH85" s="72">
        <f t="shared" si="41"/>
        <v>3.4247207171323413</v>
      </c>
      <c r="BI85" s="72">
        <f t="shared" si="42"/>
        <v>1.135673269941327</v>
      </c>
      <c r="BJ85" s="72">
        <f t="shared" si="43"/>
        <v>525.3542498625676</v>
      </c>
      <c r="BK85" s="72">
        <f t="shared" si="44"/>
        <v>360.86174699108267</v>
      </c>
      <c r="BL85" s="72">
        <f t="shared" si="45"/>
        <v>7.2388432396833347E-2</v>
      </c>
      <c r="BM85" s="72">
        <f t="shared" si="46"/>
        <v>0.55634221614397017</v>
      </c>
      <c r="BN85" s="72">
        <f t="shared" si="47"/>
        <v>3.4247207172614931</v>
      </c>
      <c r="BO85" s="72">
        <f t="shared" si="48"/>
        <v>1.1356732699444667</v>
      </c>
      <c r="BP85" s="72">
        <f t="shared" si="49"/>
        <v>525.35424984635824</v>
      </c>
      <c r="BQ85" s="72">
        <f t="shared" si="50"/>
        <v>360.86174699031483</v>
      </c>
      <c r="BR85" s="72">
        <f t="shared" si="51"/>
        <v>7.23884323966386E-2</v>
      </c>
      <c r="BS85" s="72">
        <f t="shared" si="52"/>
        <v>0.55634221614166424</v>
      </c>
      <c r="BT85" s="72">
        <f t="shared" si="53"/>
        <v>3.4247207172684853</v>
      </c>
      <c r="BU85" s="72">
        <f t="shared" si="54"/>
        <v>1.135673269944637</v>
      </c>
      <c r="BV85" s="72">
        <f t="shared" si="55"/>
        <v>525.35424984548092</v>
      </c>
      <c r="BW85" s="72">
        <f t="shared" si="56"/>
        <v>360.86174699027333</v>
      </c>
      <c r="BX85" s="72">
        <f t="shared" si="57"/>
        <v>7.238843239662808E-2</v>
      </c>
      <c r="BY85" s="72">
        <f t="shared" si="58"/>
        <v>0.55634221614153967</v>
      </c>
      <c r="BZ85" s="72">
        <f t="shared" si="59"/>
        <v>3.4247207172688632</v>
      </c>
      <c r="CA85" s="72">
        <f t="shared" si="60"/>
        <v>1.1356732699446459</v>
      </c>
      <c r="CB85" s="72">
        <f t="shared" si="61"/>
        <v>525.3542498454334</v>
      </c>
      <c r="CC85" s="72">
        <f t="shared" si="62"/>
        <v>360.86174699027106</v>
      </c>
      <c r="CD85" s="72">
        <f t="shared" si="63"/>
        <v>7.2388432396627497E-2</v>
      </c>
      <c r="CE85" s="72">
        <f t="shared" si="64"/>
        <v>0.55634221614153279</v>
      </c>
      <c r="CF85" s="72">
        <f t="shared" si="65"/>
        <v>3.4247207172688836</v>
      </c>
      <c r="CG85" s="72">
        <f t="shared" si="66"/>
        <v>1.1356732699446466</v>
      </c>
      <c r="CH85" s="72">
        <f t="shared" si="67"/>
        <v>525.35424984543135</v>
      </c>
      <c r="CI85" s="72">
        <f t="shared" si="68"/>
        <v>360.86174699027094</v>
      </c>
      <c r="CJ85" s="72">
        <f t="shared" si="69"/>
        <v>7.238843239662747E-2</v>
      </c>
      <c r="CK85" s="72">
        <f t="shared" si="70"/>
        <v>0.55634221614153245</v>
      </c>
      <c r="CL85" s="72">
        <f t="shared" si="71"/>
        <v>3.4247207172688854</v>
      </c>
      <c r="CM85" s="72">
        <f t="shared" si="72"/>
        <v>1.1356732699446466</v>
      </c>
      <c r="CN85" s="72">
        <f t="shared" si="73"/>
        <v>525.35424984543067</v>
      </c>
      <c r="CO85" s="72">
        <f t="shared" si="74"/>
        <v>360.86174699027094</v>
      </c>
      <c r="CP85" s="72">
        <f t="shared" si="75"/>
        <v>7.238843239662747E-2</v>
      </c>
      <c r="CQ85" s="72">
        <f t="shared" si="76"/>
        <v>0.55634221614153245</v>
      </c>
      <c r="CR85" s="72">
        <f t="shared" si="77"/>
        <v>3.4247207172688854</v>
      </c>
      <c r="CS85" s="72">
        <f t="shared" si="78"/>
        <v>1.1356732699446466</v>
      </c>
      <c r="CT85" s="72">
        <f t="shared" si="79"/>
        <v>525.35424984543067</v>
      </c>
      <c r="CU85" s="72">
        <f t="shared" si="80"/>
        <v>360.86174699027094</v>
      </c>
      <c r="CV85" s="72">
        <f t="shared" si="81"/>
        <v>7.238843239662747E-2</v>
      </c>
      <c r="CW85" s="72">
        <f t="shared" si="82"/>
        <v>0.55634221614153245</v>
      </c>
      <c r="CX85" s="72">
        <f t="shared" si="83"/>
        <v>3.4247207172688854</v>
      </c>
      <c r="CY85" s="72">
        <f t="shared" si="84"/>
        <v>1.1356732699446466</v>
      </c>
      <c r="CZ85" s="72">
        <f t="shared" si="85"/>
        <v>525.35424984543067</v>
      </c>
      <c r="DA85" s="72">
        <f t="shared" si="86"/>
        <v>360.86174699027094</v>
      </c>
      <c r="DB85" s="72">
        <f t="shared" si="87"/>
        <v>7.238843239662747E-2</v>
      </c>
      <c r="DC85" s="72">
        <f t="shared" si="88"/>
        <v>0.55634221614153245</v>
      </c>
      <c r="DD85" s="72">
        <f t="shared" si="89"/>
        <v>3.4247207172688854</v>
      </c>
      <c r="DE85" s="72">
        <f t="shared" si="90"/>
        <v>1.1356732699446466</v>
      </c>
      <c r="DF85" s="72">
        <f t="shared" si="91"/>
        <v>525.35424984543067</v>
      </c>
      <c r="DG85" s="72">
        <f t="shared" si="92"/>
        <v>360.86174699027094</v>
      </c>
      <c r="DH85" s="72">
        <f t="shared" si="93"/>
        <v>7.238843239662747E-2</v>
      </c>
      <c r="DI85" s="72">
        <f t="shared" si="94"/>
        <v>0.55634221614153245</v>
      </c>
      <c r="DJ85" s="72">
        <f t="shared" si="95"/>
        <v>3.4247207172688854</v>
      </c>
      <c r="DK85" s="72">
        <f t="shared" si="96"/>
        <v>1.1356732699446466</v>
      </c>
      <c r="DL85" s="72">
        <f t="shared" si="97"/>
        <v>525.35424984543067</v>
      </c>
      <c r="DM85" s="72">
        <f t="shared" si="98"/>
        <v>360.86174699027094</v>
      </c>
      <c r="DN85" s="72">
        <f t="shared" si="99"/>
        <v>7.238843239662747E-2</v>
      </c>
      <c r="DO85" s="72">
        <f t="shared" si="100"/>
        <v>0.55634221614153245</v>
      </c>
      <c r="DP85" s="72">
        <f t="shared" si="101"/>
        <v>3.4247207172688854</v>
      </c>
      <c r="DQ85" s="72">
        <f t="shared" si="102"/>
        <v>1.1356732699446466</v>
      </c>
      <c r="DR85" s="72">
        <f t="shared" si="103"/>
        <v>525.35424984543067</v>
      </c>
      <c r="DS85" s="72">
        <f t="shared" si="104"/>
        <v>360.86174699027094</v>
      </c>
      <c r="DT85" s="72">
        <f t="shared" si="105"/>
        <v>7.238843239662747E-2</v>
      </c>
      <c r="DU85" s="72">
        <f t="shared" si="106"/>
        <v>0.55634221614153245</v>
      </c>
      <c r="DV85" s="72">
        <f t="shared" si="107"/>
        <v>3.4247207172688854</v>
      </c>
      <c r="DW85" s="72">
        <f t="shared" si="108"/>
        <v>1.1356732699446466</v>
      </c>
      <c r="DX85" s="72">
        <f t="shared" si="109"/>
        <v>525.35424984543067</v>
      </c>
      <c r="DY85" s="72">
        <f t="shared" si="110"/>
        <v>360.86174699027094</v>
      </c>
      <c r="DZ85" s="72">
        <f t="shared" si="111"/>
        <v>7.238843239662747E-2</v>
      </c>
      <c r="EA85" s="72">
        <f t="shared" si="112"/>
        <v>0.55634221614153245</v>
      </c>
      <c r="EB85" s="72">
        <f t="shared" si="113"/>
        <v>3.4247207172688854</v>
      </c>
      <c r="EC85" s="72">
        <f t="shared" si="114"/>
        <v>1.1356732699446466</v>
      </c>
      <c r="ED85" s="72">
        <f t="shared" si="115"/>
        <v>525.35424984543067</v>
      </c>
      <c r="EE85" s="72">
        <f t="shared" si="116"/>
        <v>360.86174699027094</v>
      </c>
      <c r="EF85" s="72">
        <f t="shared" si="117"/>
        <v>7.238843239662747E-2</v>
      </c>
      <c r="EG85" s="72">
        <f t="shared" si="118"/>
        <v>0.55634221614153245</v>
      </c>
      <c r="EH85" s="72">
        <f t="shared" si="119"/>
        <v>3.4247207172688854</v>
      </c>
      <c r="EI85" s="72">
        <f t="shared" si="120"/>
        <v>1.1356732699446466</v>
      </c>
      <c r="EJ85" s="72">
        <f t="shared" si="121"/>
        <v>0.40242977595772156</v>
      </c>
      <c r="EK85" s="72">
        <f t="shared" si="122"/>
        <v>87.711746990270967</v>
      </c>
      <c r="EL85" s="71"/>
      <c r="EM85" s="71"/>
      <c r="EN85" s="71"/>
      <c r="EO85" s="71"/>
    </row>
    <row r="86" spans="13:145" x14ac:dyDescent="0.3">
      <c r="M86" s="71"/>
      <c r="N86" s="73">
        <v>0.18</v>
      </c>
      <c r="O86" s="72">
        <f t="shared" si="123"/>
        <v>372.65130200945941</v>
      </c>
      <c r="P86" s="72">
        <f t="shared" si="124"/>
        <v>7.5342494782836333E-2</v>
      </c>
      <c r="Q86" s="72">
        <f t="shared" si="125"/>
        <v>0.59170385553337934</v>
      </c>
      <c r="R86" s="72">
        <f t="shared" si="5"/>
        <v>3.1631338088037224</v>
      </c>
      <c r="S86" s="72">
        <f t="shared" si="6"/>
        <v>1.1447639595233654</v>
      </c>
      <c r="T86" s="72">
        <f t="shared" si="126"/>
        <v>536.77235525696995</v>
      </c>
      <c r="U86" s="72">
        <f t="shared" si="127"/>
        <v>361.39785371798905</v>
      </c>
      <c r="V86" s="72">
        <f t="shared" si="128"/>
        <v>7.2524321155675656E-2</v>
      </c>
      <c r="W86" s="72">
        <f t="shared" si="129"/>
        <v>0.55795204973437451</v>
      </c>
      <c r="X86" s="72">
        <f t="shared" si="7"/>
        <v>3.256311955610363</v>
      </c>
      <c r="Y86" s="72">
        <f t="shared" si="8"/>
        <v>1.1474161311780189</v>
      </c>
      <c r="Z86" s="72">
        <f t="shared" si="130"/>
        <v>524.77784442666189</v>
      </c>
      <c r="AA86" s="72">
        <f t="shared" si="131"/>
        <v>360.83443017671721</v>
      </c>
      <c r="AB86" s="72">
        <f t="shared" si="9"/>
        <v>7.2381504333836291E-2</v>
      </c>
      <c r="AC86" s="72">
        <f t="shared" si="10"/>
        <v>0.55626018518720088</v>
      </c>
      <c r="AD86" s="72">
        <f t="shared" si="11"/>
        <v>3.2610847390883113</v>
      </c>
      <c r="AE86" s="72">
        <f t="shared" si="12"/>
        <v>1.1475501441386977</v>
      </c>
      <c r="AF86" s="72">
        <f t="shared" si="13"/>
        <v>524.14124931775098</v>
      </c>
      <c r="AG86" s="72">
        <f t="shared" si="14"/>
        <v>360.80423217260272</v>
      </c>
      <c r="AH86" s="72">
        <f t="shared" si="15"/>
        <v>7.2373845097363776E-2</v>
      </c>
      <c r="AI86" s="72">
        <f t="shared" si="16"/>
        <v>0.55616950179304281</v>
      </c>
      <c r="AJ86" s="72">
        <f t="shared" si="17"/>
        <v>3.2613408388723837</v>
      </c>
      <c r="AK86" s="72">
        <f t="shared" si="18"/>
        <v>1.1475573302076261</v>
      </c>
      <c r="AL86" s="72">
        <f t="shared" si="19"/>
        <v>524.10702817853655</v>
      </c>
      <c r="AM86" s="72">
        <f t="shared" si="20"/>
        <v>360.80260797843891</v>
      </c>
      <c r="AN86" s="72">
        <f t="shared" si="21"/>
        <v>7.2373433133359533E-2</v>
      </c>
      <c r="AO86" s="72">
        <f t="shared" si="22"/>
        <v>0.55616462439199654</v>
      </c>
      <c r="AP86" s="72">
        <f t="shared" si="23"/>
        <v>3.2613546139927219</v>
      </c>
      <c r="AQ86" s="72">
        <f t="shared" si="24"/>
        <v>1.1475577167186439</v>
      </c>
      <c r="AR86" s="72">
        <f t="shared" si="25"/>
        <v>524.10518730797423</v>
      </c>
      <c r="AS86" s="72">
        <f t="shared" si="26"/>
        <v>360.80252060508087</v>
      </c>
      <c r="AT86" s="72">
        <f t="shared" si="27"/>
        <v>7.237341097175963E-2</v>
      </c>
      <c r="AU86" s="72">
        <f t="shared" si="28"/>
        <v>0.55616436201267649</v>
      </c>
      <c r="AV86" s="72">
        <f t="shared" si="29"/>
        <v>3.2613553550263337</v>
      </c>
      <c r="AW86" s="72">
        <f t="shared" si="30"/>
        <v>1.1475577375109922</v>
      </c>
      <c r="AX86" s="72">
        <f t="shared" si="31"/>
        <v>524.10508827768479</v>
      </c>
      <c r="AY86" s="72">
        <f t="shared" si="32"/>
        <v>360.8025159047927</v>
      </c>
      <c r="AZ86" s="72">
        <f t="shared" si="33"/>
        <v>7.2373409779566508E-2</v>
      </c>
      <c r="BA86" s="72">
        <f t="shared" si="34"/>
        <v>0.55616434789786551</v>
      </c>
      <c r="BB86" s="72">
        <f t="shared" si="35"/>
        <v>3.2613553948905705</v>
      </c>
      <c r="BC86" s="72">
        <f t="shared" si="36"/>
        <v>1.1475577386295257</v>
      </c>
      <c r="BD86" s="72">
        <f t="shared" si="37"/>
        <v>524.10508295030388</v>
      </c>
      <c r="BE86" s="72">
        <f t="shared" si="38"/>
        <v>360.80251565193851</v>
      </c>
      <c r="BF86" s="72">
        <f t="shared" si="39"/>
        <v>7.2373409715431936E-2</v>
      </c>
      <c r="BG86" s="72">
        <f t="shared" si="40"/>
        <v>0.55616434713855278</v>
      </c>
      <c r="BH86" s="72">
        <f t="shared" si="41"/>
        <v>3.2613553970350848</v>
      </c>
      <c r="BI86" s="72">
        <f t="shared" si="42"/>
        <v>1.1475577386896978</v>
      </c>
      <c r="BJ86" s="72">
        <f t="shared" si="43"/>
        <v>524.10508266371551</v>
      </c>
      <c r="BK86" s="72">
        <f t="shared" si="44"/>
        <v>360.8025156383361</v>
      </c>
      <c r="BL86" s="72">
        <f t="shared" si="45"/>
        <v>7.2373409711981765E-2</v>
      </c>
      <c r="BM86" s="72">
        <f t="shared" si="46"/>
        <v>0.55616434709770501</v>
      </c>
      <c r="BN86" s="72">
        <f t="shared" si="47"/>
        <v>3.2613553971504512</v>
      </c>
      <c r="BO86" s="72">
        <f t="shared" si="48"/>
        <v>1.1475577386929348</v>
      </c>
      <c r="BP86" s="72">
        <f t="shared" si="49"/>
        <v>524.10508264829821</v>
      </c>
      <c r="BQ86" s="72">
        <f t="shared" si="50"/>
        <v>360.8025156376043</v>
      </c>
      <c r="BR86" s="72">
        <f t="shared" si="51"/>
        <v>7.2373409711796163E-2</v>
      </c>
      <c r="BS86" s="72">
        <f t="shared" si="52"/>
        <v>0.55616434709550766</v>
      </c>
      <c r="BT86" s="72">
        <f t="shared" si="53"/>
        <v>3.2613553971566573</v>
      </c>
      <c r="BU86" s="72">
        <f t="shared" si="54"/>
        <v>1.1475577386931088</v>
      </c>
      <c r="BV86" s="72">
        <f t="shared" si="55"/>
        <v>524.10508264746863</v>
      </c>
      <c r="BW86" s="72">
        <f t="shared" si="56"/>
        <v>360.80251563756497</v>
      </c>
      <c r="BX86" s="72">
        <f t="shared" si="57"/>
        <v>7.2373409711786185E-2</v>
      </c>
      <c r="BY86" s="72">
        <f t="shared" si="58"/>
        <v>0.55616434709538953</v>
      </c>
      <c r="BZ86" s="72">
        <f t="shared" si="59"/>
        <v>3.2613553971569913</v>
      </c>
      <c r="CA86" s="72">
        <f t="shared" si="60"/>
        <v>1.1475577386931184</v>
      </c>
      <c r="CB86" s="72">
        <f t="shared" si="61"/>
        <v>524.10508264742384</v>
      </c>
      <c r="CC86" s="72">
        <f t="shared" si="62"/>
        <v>360.80251563756281</v>
      </c>
      <c r="CD86" s="72">
        <f t="shared" si="63"/>
        <v>7.237340971178563E-2</v>
      </c>
      <c r="CE86" s="72">
        <f t="shared" si="64"/>
        <v>0.55616434709538309</v>
      </c>
      <c r="CF86" s="72">
        <f t="shared" si="65"/>
        <v>3.2613553971570086</v>
      </c>
      <c r="CG86" s="72">
        <f t="shared" si="66"/>
        <v>1.1475577386931188</v>
      </c>
      <c r="CH86" s="72">
        <f t="shared" si="67"/>
        <v>524.10508264742157</v>
      </c>
      <c r="CI86" s="72">
        <f t="shared" si="68"/>
        <v>360.80251563756269</v>
      </c>
      <c r="CJ86" s="72">
        <f t="shared" si="69"/>
        <v>7.2373409711785616E-2</v>
      </c>
      <c r="CK86" s="72">
        <f t="shared" si="70"/>
        <v>0.55616434709538265</v>
      </c>
      <c r="CL86" s="72">
        <f t="shared" si="71"/>
        <v>3.2613553971570108</v>
      </c>
      <c r="CM86" s="72">
        <f t="shared" si="72"/>
        <v>1.1475577386931188</v>
      </c>
      <c r="CN86" s="72">
        <f t="shared" si="73"/>
        <v>524.10508264742134</v>
      </c>
      <c r="CO86" s="72">
        <f t="shared" si="74"/>
        <v>360.80251563756269</v>
      </c>
      <c r="CP86" s="72">
        <f t="shared" si="75"/>
        <v>7.2373409711785616E-2</v>
      </c>
      <c r="CQ86" s="72">
        <f t="shared" si="76"/>
        <v>0.55616434709538265</v>
      </c>
      <c r="CR86" s="72">
        <f t="shared" si="77"/>
        <v>3.2613553971570108</v>
      </c>
      <c r="CS86" s="72">
        <f t="shared" si="78"/>
        <v>1.1475577386931188</v>
      </c>
      <c r="CT86" s="72">
        <f t="shared" si="79"/>
        <v>524.10508264742134</v>
      </c>
      <c r="CU86" s="72">
        <f t="shared" si="80"/>
        <v>360.80251563756269</v>
      </c>
      <c r="CV86" s="72">
        <f t="shared" si="81"/>
        <v>7.2373409711785616E-2</v>
      </c>
      <c r="CW86" s="72">
        <f t="shared" si="82"/>
        <v>0.55616434709538265</v>
      </c>
      <c r="CX86" s="72">
        <f t="shared" si="83"/>
        <v>3.2613553971570108</v>
      </c>
      <c r="CY86" s="72">
        <f t="shared" si="84"/>
        <v>1.1475577386931188</v>
      </c>
      <c r="CZ86" s="72">
        <f t="shared" si="85"/>
        <v>524.10508264742134</v>
      </c>
      <c r="DA86" s="72">
        <f t="shared" si="86"/>
        <v>360.80251563756269</v>
      </c>
      <c r="DB86" s="72">
        <f t="shared" si="87"/>
        <v>7.2373409711785616E-2</v>
      </c>
      <c r="DC86" s="72">
        <f t="shared" si="88"/>
        <v>0.55616434709538265</v>
      </c>
      <c r="DD86" s="72">
        <f t="shared" si="89"/>
        <v>3.2613553971570108</v>
      </c>
      <c r="DE86" s="72">
        <f t="shared" si="90"/>
        <v>1.1475577386931188</v>
      </c>
      <c r="DF86" s="72">
        <f t="shared" si="91"/>
        <v>524.10508264742134</v>
      </c>
      <c r="DG86" s="72">
        <f t="shared" si="92"/>
        <v>360.80251563756269</v>
      </c>
      <c r="DH86" s="72">
        <f t="shared" si="93"/>
        <v>7.2373409711785616E-2</v>
      </c>
      <c r="DI86" s="72">
        <f t="shared" si="94"/>
        <v>0.55616434709538265</v>
      </c>
      <c r="DJ86" s="72">
        <f t="shared" si="95"/>
        <v>3.2613553971570108</v>
      </c>
      <c r="DK86" s="72">
        <f t="shared" si="96"/>
        <v>1.1475577386931188</v>
      </c>
      <c r="DL86" s="72">
        <f t="shared" si="97"/>
        <v>524.10508264742134</v>
      </c>
      <c r="DM86" s="72">
        <f t="shared" si="98"/>
        <v>360.80251563756269</v>
      </c>
      <c r="DN86" s="72">
        <f t="shared" si="99"/>
        <v>7.2373409711785616E-2</v>
      </c>
      <c r="DO86" s="72">
        <f t="shared" si="100"/>
        <v>0.55616434709538265</v>
      </c>
      <c r="DP86" s="72">
        <f t="shared" si="101"/>
        <v>3.2613553971570108</v>
      </c>
      <c r="DQ86" s="72">
        <f t="shared" si="102"/>
        <v>1.1475577386931188</v>
      </c>
      <c r="DR86" s="72">
        <f t="shared" si="103"/>
        <v>524.10508264742134</v>
      </c>
      <c r="DS86" s="72">
        <f t="shared" si="104"/>
        <v>360.80251563756269</v>
      </c>
      <c r="DT86" s="72">
        <f t="shared" si="105"/>
        <v>7.2373409711785616E-2</v>
      </c>
      <c r="DU86" s="72">
        <f t="shared" si="106"/>
        <v>0.55616434709538265</v>
      </c>
      <c r="DV86" s="72">
        <f t="shared" si="107"/>
        <v>3.2613553971570108</v>
      </c>
      <c r="DW86" s="72">
        <f t="shared" si="108"/>
        <v>1.1475577386931188</v>
      </c>
      <c r="DX86" s="72">
        <f t="shared" si="109"/>
        <v>524.10508264742134</v>
      </c>
      <c r="DY86" s="72">
        <f t="shared" si="110"/>
        <v>360.80251563756269</v>
      </c>
      <c r="DZ86" s="72">
        <f t="shared" si="111"/>
        <v>7.2373409711785616E-2</v>
      </c>
      <c r="EA86" s="72">
        <f t="shared" si="112"/>
        <v>0.55616434709538265</v>
      </c>
      <c r="EB86" s="72">
        <f t="shared" si="113"/>
        <v>3.2613553971570108</v>
      </c>
      <c r="EC86" s="72">
        <f t="shared" si="114"/>
        <v>1.1475577386931188</v>
      </c>
      <c r="ED86" s="72">
        <f t="shared" si="115"/>
        <v>524.10508264742134</v>
      </c>
      <c r="EE86" s="72">
        <f t="shared" si="116"/>
        <v>360.80251563756269</v>
      </c>
      <c r="EF86" s="72">
        <f t="shared" si="117"/>
        <v>7.2373409711785616E-2</v>
      </c>
      <c r="EG86" s="72">
        <f t="shared" si="118"/>
        <v>0.55616434709538265</v>
      </c>
      <c r="EH86" s="72">
        <f t="shared" si="119"/>
        <v>3.2613553971570108</v>
      </c>
      <c r="EI86" s="72">
        <f t="shared" si="120"/>
        <v>1.1475577386931188</v>
      </c>
      <c r="EJ86" s="72">
        <f t="shared" si="121"/>
        <v>0.40481144134173541</v>
      </c>
      <c r="EK86" s="72">
        <f t="shared" si="122"/>
        <v>87.652515637562715</v>
      </c>
      <c r="EL86" s="71"/>
      <c r="EM86" s="71"/>
      <c r="EN86" s="71"/>
      <c r="EO86" s="71"/>
    </row>
    <row r="87" spans="13:145" x14ac:dyDescent="0.3">
      <c r="M87" s="71"/>
      <c r="N87" s="73">
        <v>0.19</v>
      </c>
      <c r="O87" s="72">
        <f t="shared" si="123"/>
        <v>372.62339869969759</v>
      </c>
      <c r="P87" s="72">
        <f t="shared" si="124"/>
        <v>7.5335587849732447E-2</v>
      </c>
      <c r="Q87" s="72">
        <f t="shared" si="125"/>
        <v>0.59162028691342827</v>
      </c>
      <c r="R87" s="72">
        <f t="shared" si="5"/>
        <v>3.0215976917850362</v>
      </c>
      <c r="S87" s="72">
        <f t="shared" si="6"/>
        <v>1.1567441824266589</v>
      </c>
      <c r="T87" s="72">
        <f t="shared" si="126"/>
        <v>535.56367577912545</v>
      </c>
      <c r="U87" s="72">
        <f t="shared" si="127"/>
        <v>361.34154976619573</v>
      </c>
      <c r="V87" s="72">
        <f t="shared" si="128"/>
        <v>7.2510056589421307E-2</v>
      </c>
      <c r="W87" s="72">
        <f t="shared" si="129"/>
        <v>0.5577829850009739</v>
      </c>
      <c r="X87" s="72">
        <f t="shared" si="7"/>
        <v>3.1088607154659651</v>
      </c>
      <c r="Y87" s="72">
        <f t="shared" si="8"/>
        <v>1.1595984736835423</v>
      </c>
      <c r="Z87" s="72">
        <f t="shared" si="130"/>
        <v>523.63733318752054</v>
      </c>
      <c r="AA87" s="72">
        <f t="shared" si="131"/>
        <v>360.7803066239735</v>
      </c>
      <c r="AB87" s="72">
        <f t="shared" si="9"/>
        <v>7.2367776433230099E-2</v>
      </c>
      <c r="AC87" s="72">
        <f t="shared" si="10"/>
        <v>0.55609765405126843</v>
      </c>
      <c r="AD87" s="72">
        <f t="shared" si="11"/>
        <v>3.1133024593830845</v>
      </c>
      <c r="AE87" s="72">
        <f t="shared" si="12"/>
        <v>1.1597416451896236</v>
      </c>
      <c r="AF87" s="72">
        <f t="shared" si="13"/>
        <v>523.00812969655419</v>
      </c>
      <c r="AG87" s="72">
        <f t="shared" si="14"/>
        <v>360.75040592034236</v>
      </c>
      <c r="AH87" s="72">
        <f t="shared" si="15"/>
        <v>7.2360191767741416E-2</v>
      </c>
      <c r="AI87" s="72">
        <f t="shared" si="16"/>
        <v>0.5560078627424474</v>
      </c>
      <c r="AJ87" s="72">
        <f t="shared" si="17"/>
        <v>3.1135393660344715</v>
      </c>
      <c r="AK87" s="72">
        <f t="shared" si="18"/>
        <v>1.1597492759179031</v>
      </c>
      <c r="AL87" s="72">
        <f t="shared" si="19"/>
        <v>522.97450868601368</v>
      </c>
      <c r="AM87" s="72">
        <f t="shared" si="20"/>
        <v>360.74880736614693</v>
      </c>
      <c r="AN87" s="72">
        <f t="shared" si="21"/>
        <v>7.2359786262632397E-2</v>
      </c>
      <c r="AO87" s="72">
        <f t="shared" si="22"/>
        <v>0.55600306230033014</v>
      </c>
      <c r="AP87" s="72">
        <f t="shared" si="23"/>
        <v>3.1135520323263064</v>
      </c>
      <c r="AQ87" s="72">
        <f t="shared" si="24"/>
        <v>1.1597496838815688</v>
      </c>
      <c r="AR87" s="72">
        <f t="shared" si="25"/>
        <v>522.97271095188876</v>
      </c>
      <c r="AS87" s="72">
        <f t="shared" si="26"/>
        <v>360.74872188818392</v>
      </c>
      <c r="AT87" s="72">
        <f t="shared" si="27"/>
        <v>7.2359764579407473E-2</v>
      </c>
      <c r="AU87" s="72">
        <f t="shared" si="28"/>
        <v>0.55600280561083892</v>
      </c>
      <c r="AV87" s="72">
        <f t="shared" si="29"/>
        <v>3.1135527096210338</v>
      </c>
      <c r="AW87" s="72">
        <f t="shared" si="30"/>
        <v>1.1597497056962462</v>
      </c>
      <c r="AX87" s="72">
        <f t="shared" si="31"/>
        <v>522.97261482255385</v>
      </c>
      <c r="AY87" s="72">
        <f t="shared" si="32"/>
        <v>360.74871731745702</v>
      </c>
      <c r="AZ87" s="72">
        <f t="shared" si="33"/>
        <v>7.2359763419949472E-2</v>
      </c>
      <c r="BA87" s="72">
        <f t="shared" si="34"/>
        <v>0.55600279188499047</v>
      </c>
      <c r="BB87" s="72">
        <f t="shared" si="35"/>
        <v>3.1135527458377337</v>
      </c>
      <c r="BC87" s="72">
        <f t="shared" si="36"/>
        <v>1.1597497068627332</v>
      </c>
      <c r="BD87" s="72">
        <f t="shared" si="37"/>
        <v>522.97260968226794</v>
      </c>
      <c r="BE87" s="72">
        <f t="shared" si="38"/>
        <v>360.74871707304828</v>
      </c>
      <c r="BF87" s="72">
        <f t="shared" si="39"/>
        <v>7.2359763357950219E-2</v>
      </c>
      <c r="BG87" s="72">
        <f t="shared" si="40"/>
        <v>0.55600279115103346</v>
      </c>
      <c r="BH87" s="72">
        <f t="shared" si="41"/>
        <v>3.1135527477743352</v>
      </c>
      <c r="BI87" s="72">
        <f t="shared" si="42"/>
        <v>1.1597497069251084</v>
      </c>
      <c r="BJ87" s="72">
        <f t="shared" si="43"/>
        <v>522.97260940740387</v>
      </c>
      <c r="BK87" s="72">
        <f t="shared" si="44"/>
        <v>360.74871705997907</v>
      </c>
      <c r="BL87" s="72">
        <f t="shared" si="45"/>
        <v>7.2359763354634926E-2</v>
      </c>
      <c r="BM87" s="72">
        <f t="shared" si="46"/>
        <v>0.55600279111178652</v>
      </c>
      <c r="BN87" s="72">
        <f t="shared" si="47"/>
        <v>3.1135527478778915</v>
      </c>
      <c r="BO87" s="72">
        <f t="shared" si="48"/>
        <v>1.1597497069284437</v>
      </c>
      <c r="BP87" s="72">
        <f t="shared" si="49"/>
        <v>522.97260939270609</v>
      </c>
      <c r="BQ87" s="72">
        <f t="shared" si="50"/>
        <v>360.74871705928024</v>
      </c>
      <c r="BR87" s="72">
        <f t="shared" si="51"/>
        <v>7.2359763354457665E-2</v>
      </c>
      <c r="BS87" s="72">
        <f t="shared" si="52"/>
        <v>0.55600279110968809</v>
      </c>
      <c r="BT87" s="72">
        <f t="shared" si="53"/>
        <v>3.1135527478834284</v>
      </c>
      <c r="BU87" s="72">
        <f t="shared" si="54"/>
        <v>1.159749706928622</v>
      </c>
      <c r="BV87" s="72">
        <f t="shared" si="55"/>
        <v>522.97260939192017</v>
      </c>
      <c r="BW87" s="72">
        <f t="shared" si="56"/>
        <v>360.74871705924295</v>
      </c>
      <c r="BX87" s="72">
        <f t="shared" si="57"/>
        <v>7.2359763354448201E-2</v>
      </c>
      <c r="BY87" s="72">
        <f t="shared" si="58"/>
        <v>0.55600279110957596</v>
      </c>
      <c r="BZ87" s="72">
        <f t="shared" si="59"/>
        <v>3.1135527478837246</v>
      </c>
      <c r="CA87" s="72">
        <f t="shared" si="60"/>
        <v>1.1597497069286316</v>
      </c>
      <c r="CB87" s="72">
        <f t="shared" si="61"/>
        <v>522.97260939187811</v>
      </c>
      <c r="CC87" s="72">
        <f t="shared" si="62"/>
        <v>360.7487170592409</v>
      </c>
      <c r="CD87" s="72">
        <f t="shared" si="63"/>
        <v>7.2359763354447687E-2</v>
      </c>
      <c r="CE87" s="72">
        <f t="shared" si="64"/>
        <v>0.55600279110957007</v>
      </c>
      <c r="CF87" s="72">
        <f t="shared" si="65"/>
        <v>3.1135527478837397</v>
      </c>
      <c r="CG87" s="72">
        <f t="shared" si="66"/>
        <v>1.159749706928632</v>
      </c>
      <c r="CH87" s="72">
        <f t="shared" si="67"/>
        <v>522.97260939187527</v>
      </c>
      <c r="CI87" s="72">
        <f t="shared" si="68"/>
        <v>360.74871705924079</v>
      </c>
      <c r="CJ87" s="72">
        <f t="shared" si="69"/>
        <v>7.2359763354447673E-2</v>
      </c>
      <c r="CK87" s="72">
        <f t="shared" si="70"/>
        <v>0.55600279110956974</v>
      </c>
      <c r="CL87" s="72">
        <f t="shared" si="71"/>
        <v>3.1135527478837406</v>
      </c>
      <c r="CM87" s="72">
        <f t="shared" si="72"/>
        <v>1.1597497069286322</v>
      </c>
      <c r="CN87" s="72">
        <f t="shared" si="73"/>
        <v>522.97260939187572</v>
      </c>
      <c r="CO87" s="72">
        <f t="shared" si="74"/>
        <v>360.74871705924079</v>
      </c>
      <c r="CP87" s="72">
        <f t="shared" si="75"/>
        <v>7.2359763354447673E-2</v>
      </c>
      <c r="CQ87" s="72">
        <f t="shared" si="76"/>
        <v>0.55600279110956974</v>
      </c>
      <c r="CR87" s="72">
        <f t="shared" si="77"/>
        <v>3.1135527478837406</v>
      </c>
      <c r="CS87" s="72">
        <f t="shared" si="78"/>
        <v>1.1597497069286322</v>
      </c>
      <c r="CT87" s="72">
        <f t="shared" si="79"/>
        <v>522.97260939187572</v>
      </c>
      <c r="CU87" s="72">
        <f t="shared" si="80"/>
        <v>360.74871705924079</v>
      </c>
      <c r="CV87" s="72">
        <f t="shared" si="81"/>
        <v>7.2359763354447673E-2</v>
      </c>
      <c r="CW87" s="72">
        <f t="shared" si="82"/>
        <v>0.55600279110956974</v>
      </c>
      <c r="CX87" s="72">
        <f t="shared" si="83"/>
        <v>3.1135527478837406</v>
      </c>
      <c r="CY87" s="72">
        <f t="shared" si="84"/>
        <v>1.1597497069286322</v>
      </c>
      <c r="CZ87" s="72">
        <f t="shared" si="85"/>
        <v>522.97260939187572</v>
      </c>
      <c r="DA87" s="72">
        <f t="shared" si="86"/>
        <v>360.74871705924079</v>
      </c>
      <c r="DB87" s="72">
        <f t="shared" si="87"/>
        <v>7.2359763354447673E-2</v>
      </c>
      <c r="DC87" s="72">
        <f t="shared" si="88"/>
        <v>0.55600279110956974</v>
      </c>
      <c r="DD87" s="72">
        <f t="shared" si="89"/>
        <v>3.1135527478837406</v>
      </c>
      <c r="DE87" s="72">
        <f t="shared" si="90"/>
        <v>1.1597497069286322</v>
      </c>
      <c r="DF87" s="72">
        <f t="shared" si="91"/>
        <v>522.97260939187572</v>
      </c>
      <c r="DG87" s="72">
        <f t="shared" si="92"/>
        <v>360.74871705924079</v>
      </c>
      <c r="DH87" s="72">
        <f t="shared" si="93"/>
        <v>7.2359763354447673E-2</v>
      </c>
      <c r="DI87" s="72">
        <f t="shared" si="94"/>
        <v>0.55600279110956974</v>
      </c>
      <c r="DJ87" s="72">
        <f t="shared" si="95"/>
        <v>3.1135527478837406</v>
      </c>
      <c r="DK87" s="72">
        <f t="shared" si="96"/>
        <v>1.1597497069286322</v>
      </c>
      <c r="DL87" s="72">
        <f t="shared" si="97"/>
        <v>522.97260939187572</v>
      </c>
      <c r="DM87" s="72">
        <f t="shared" si="98"/>
        <v>360.74871705924079</v>
      </c>
      <c r="DN87" s="72">
        <f t="shared" si="99"/>
        <v>7.2359763354447673E-2</v>
      </c>
      <c r="DO87" s="72">
        <f t="shared" si="100"/>
        <v>0.55600279110956974</v>
      </c>
      <c r="DP87" s="72">
        <f t="shared" si="101"/>
        <v>3.1135527478837406</v>
      </c>
      <c r="DQ87" s="72">
        <f t="shared" si="102"/>
        <v>1.1597497069286322</v>
      </c>
      <c r="DR87" s="72">
        <f t="shared" si="103"/>
        <v>522.97260939187572</v>
      </c>
      <c r="DS87" s="72">
        <f t="shared" si="104"/>
        <v>360.74871705924079</v>
      </c>
      <c r="DT87" s="72">
        <f t="shared" si="105"/>
        <v>7.2359763354447673E-2</v>
      </c>
      <c r="DU87" s="72">
        <f t="shared" si="106"/>
        <v>0.55600279110956974</v>
      </c>
      <c r="DV87" s="72">
        <f t="shared" si="107"/>
        <v>3.1135527478837406</v>
      </c>
      <c r="DW87" s="72">
        <f t="shared" si="108"/>
        <v>1.1597497069286322</v>
      </c>
      <c r="DX87" s="72">
        <f t="shared" si="109"/>
        <v>522.97260939187572</v>
      </c>
      <c r="DY87" s="72">
        <f t="shared" si="110"/>
        <v>360.74871705924079</v>
      </c>
      <c r="DZ87" s="72">
        <f t="shared" si="111"/>
        <v>7.2359763354447673E-2</v>
      </c>
      <c r="EA87" s="72">
        <f t="shared" si="112"/>
        <v>0.55600279110956974</v>
      </c>
      <c r="EB87" s="72">
        <f t="shared" si="113"/>
        <v>3.1135527478837406</v>
      </c>
      <c r="EC87" s="72">
        <f t="shared" si="114"/>
        <v>1.1597497069286322</v>
      </c>
      <c r="ED87" s="72">
        <f t="shared" si="115"/>
        <v>522.97260939187572</v>
      </c>
      <c r="EE87" s="72">
        <f t="shared" si="116"/>
        <v>360.74871705924079</v>
      </c>
      <c r="EF87" s="72">
        <f t="shared" si="117"/>
        <v>7.2359763354447673E-2</v>
      </c>
      <c r="EG87" s="72">
        <f t="shared" si="118"/>
        <v>0.55600279110956974</v>
      </c>
      <c r="EH87" s="72">
        <f t="shared" si="119"/>
        <v>3.1135527478837406</v>
      </c>
      <c r="EI87" s="72">
        <f t="shared" si="120"/>
        <v>1.1597497069286322</v>
      </c>
      <c r="EJ87" s="72">
        <f t="shared" si="121"/>
        <v>0.40705448728975313</v>
      </c>
      <c r="EK87" s="72">
        <f t="shared" si="122"/>
        <v>87.598717059240812</v>
      </c>
      <c r="EL87" s="71"/>
      <c r="EM87" s="71"/>
      <c r="EN87" s="71"/>
      <c r="EO87" s="71"/>
    </row>
    <row r="88" spans="13:145" x14ac:dyDescent="0.3">
      <c r="M88" s="71"/>
      <c r="N88" s="73">
        <v>0.2</v>
      </c>
      <c r="O88" s="72">
        <f t="shared" si="123"/>
        <v>372.59549538993576</v>
      </c>
      <c r="P88" s="72">
        <f t="shared" si="124"/>
        <v>7.5328680515448804E-2</v>
      </c>
      <c r="Q88" s="72">
        <f t="shared" si="125"/>
        <v>0.5915367175821048</v>
      </c>
      <c r="R88" s="72">
        <f t="shared" si="5"/>
        <v>2.892963310888728</v>
      </c>
      <c r="S88" s="72">
        <f t="shared" si="6"/>
        <v>1.1690231904554882</v>
      </c>
      <c r="T88" s="72">
        <f t="shared" si="126"/>
        <v>534.45473462340055</v>
      </c>
      <c r="U88" s="72">
        <f t="shared" si="127"/>
        <v>361.28979993163716</v>
      </c>
      <c r="V88" s="72">
        <f t="shared" si="128"/>
        <v>7.2496944359927901E-2</v>
      </c>
      <c r="W88" s="72">
        <f t="shared" si="129"/>
        <v>0.55762759371181003</v>
      </c>
      <c r="X88" s="72">
        <f t="shared" si="7"/>
        <v>2.9748761124347776</v>
      </c>
      <c r="Y88" s="72">
        <f t="shared" si="8"/>
        <v>1.1720875412397807</v>
      </c>
      <c r="Z88" s="72">
        <f t="shared" si="130"/>
        <v>522.59541809869415</v>
      </c>
      <c r="AA88" s="72">
        <f t="shared" si="131"/>
        <v>360.73077716244052</v>
      </c>
      <c r="AB88" s="72">
        <f t="shared" si="9"/>
        <v>7.2355212450869011E-2</v>
      </c>
      <c r="AC88" s="72">
        <f t="shared" si="10"/>
        <v>0.55594891770460664</v>
      </c>
      <c r="AD88" s="72">
        <f t="shared" si="11"/>
        <v>2.9790207690274038</v>
      </c>
      <c r="AE88" s="72">
        <f t="shared" si="12"/>
        <v>1.1722401833447129</v>
      </c>
      <c r="AF88" s="72">
        <f t="shared" si="13"/>
        <v>521.97329771690409</v>
      </c>
      <c r="AG88" s="72">
        <f t="shared" si="14"/>
        <v>360.70116470714254</v>
      </c>
      <c r="AH88" s="72">
        <f t="shared" si="15"/>
        <v>7.2347700146793412E-2</v>
      </c>
      <c r="AI88" s="72">
        <f t="shared" si="16"/>
        <v>0.55585999137322062</v>
      </c>
      <c r="AJ88" s="72">
        <f t="shared" si="17"/>
        <v>2.9792405684521439</v>
      </c>
      <c r="AK88" s="72">
        <f t="shared" si="18"/>
        <v>1.1722482720227396</v>
      </c>
      <c r="AL88" s="72">
        <f t="shared" si="19"/>
        <v>521.94024480668372</v>
      </c>
      <c r="AM88" s="72">
        <f t="shared" si="20"/>
        <v>360.6995906015942</v>
      </c>
      <c r="AN88" s="72">
        <f t="shared" si="21"/>
        <v>7.2347300803502254E-2</v>
      </c>
      <c r="AO88" s="72">
        <f t="shared" si="22"/>
        <v>0.55585526431694932</v>
      </c>
      <c r="AP88" s="72">
        <f t="shared" si="23"/>
        <v>2.9792522530049932</v>
      </c>
      <c r="AQ88" s="72">
        <f t="shared" si="24"/>
        <v>1.1722487019998773</v>
      </c>
      <c r="AR88" s="72">
        <f t="shared" si="25"/>
        <v>521.93848754053056</v>
      </c>
      <c r="AS88" s="72">
        <f t="shared" si="26"/>
        <v>360.69950691158681</v>
      </c>
      <c r="AT88" s="72">
        <f t="shared" si="27"/>
        <v>7.2347279571698911E-2</v>
      </c>
      <c r="AU88" s="72">
        <f t="shared" si="28"/>
        <v>0.55585501299490725</v>
      </c>
      <c r="AV88" s="72">
        <f t="shared" si="29"/>
        <v>2.9792528742361686</v>
      </c>
      <c r="AW88" s="72">
        <f t="shared" si="30"/>
        <v>1.172248724860369</v>
      </c>
      <c r="AX88" s="72">
        <f t="shared" si="31"/>
        <v>521.93839411169506</v>
      </c>
      <c r="AY88" s="72">
        <f t="shared" si="32"/>
        <v>360.69950246202109</v>
      </c>
      <c r="AZ88" s="72">
        <f t="shared" si="33"/>
        <v>7.2347278442862678E-2</v>
      </c>
      <c r="BA88" s="72">
        <f t="shared" si="34"/>
        <v>0.55585499963281071</v>
      </c>
      <c r="BB88" s="72">
        <f t="shared" si="35"/>
        <v>2.9792529072653138</v>
      </c>
      <c r="BC88" s="72">
        <f t="shared" si="36"/>
        <v>1.1722487260757981</v>
      </c>
      <c r="BD88" s="72">
        <f t="shared" si="37"/>
        <v>521.93838914434059</v>
      </c>
      <c r="BE88" s="72">
        <f t="shared" si="38"/>
        <v>360.69950222544992</v>
      </c>
      <c r="BF88" s="72">
        <f t="shared" si="39"/>
        <v>7.2347278382845548E-2</v>
      </c>
      <c r="BG88" s="72">
        <f t="shared" si="40"/>
        <v>0.55585499892238488</v>
      </c>
      <c r="BH88" s="72">
        <f t="shared" si="41"/>
        <v>2.9792529090213824</v>
      </c>
      <c r="BI88" s="72">
        <f t="shared" si="42"/>
        <v>1.1722487261404191</v>
      </c>
      <c r="BJ88" s="72">
        <f t="shared" si="43"/>
        <v>521.93838888023993</v>
      </c>
      <c r="BK88" s="72">
        <f t="shared" si="44"/>
        <v>360.69950221287206</v>
      </c>
      <c r="BL88" s="72">
        <f t="shared" si="45"/>
        <v>7.2347278379654614E-2</v>
      </c>
      <c r="BM88" s="72">
        <f t="shared" si="46"/>
        <v>0.55585499888461343</v>
      </c>
      <c r="BN88" s="72">
        <f t="shared" si="47"/>
        <v>2.9792529091147482</v>
      </c>
      <c r="BO88" s="72">
        <f t="shared" si="48"/>
        <v>1.1722487261438548</v>
      </c>
      <c r="BP88" s="72">
        <f t="shared" si="49"/>
        <v>521.93838886619801</v>
      </c>
      <c r="BQ88" s="72">
        <f t="shared" si="50"/>
        <v>360.69950221220336</v>
      </c>
      <c r="BR88" s="72">
        <f t="shared" si="51"/>
        <v>7.2347278379484972E-2</v>
      </c>
      <c r="BS88" s="72">
        <f t="shared" si="52"/>
        <v>0.55585499888260537</v>
      </c>
      <c r="BT88" s="72">
        <f t="shared" si="53"/>
        <v>2.9792529091197117</v>
      </c>
      <c r="BU88" s="72">
        <f t="shared" si="54"/>
        <v>1.1722487261440375</v>
      </c>
      <c r="BV88" s="72">
        <f t="shared" si="55"/>
        <v>521.93838886545177</v>
      </c>
      <c r="BW88" s="72">
        <f t="shared" si="56"/>
        <v>360.69950221216777</v>
      </c>
      <c r="BX88" s="72">
        <f t="shared" si="57"/>
        <v>7.2347278379475938E-2</v>
      </c>
      <c r="BY88" s="72">
        <f t="shared" si="58"/>
        <v>0.55585499888249845</v>
      </c>
      <c r="BZ88" s="72">
        <f t="shared" si="59"/>
        <v>2.979252909119976</v>
      </c>
      <c r="CA88" s="72">
        <f t="shared" si="60"/>
        <v>1.1722487261440473</v>
      </c>
      <c r="CB88" s="72">
        <f t="shared" si="61"/>
        <v>521.93838886541221</v>
      </c>
      <c r="CC88" s="72">
        <f t="shared" si="62"/>
        <v>360.69950221216584</v>
      </c>
      <c r="CD88" s="72">
        <f t="shared" si="63"/>
        <v>7.2347278379475438E-2</v>
      </c>
      <c r="CE88" s="72">
        <f t="shared" si="64"/>
        <v>0.55585499888249257</v>
      </c>
      <c r="CF88" s="72">
        <f t="shared" si="65"/>
        <v>2.9792529091199906</v>
      </c>
      <c r="CG88" s="72">
        <f t="shared" si="66"/>
        <v>1.1722487261440477</v>
      </c>
      <c r="CH88" s="72">
        <f t="shared" si="67"/>
        <v>521.93838886540982</v>
      </c>
      <c r="CI88" s="72">
        <f t="shared" si="68"/>
        <v>360.69950221216573</v>
      </c>
      <c r="CJ88" s="72">
        <f t="shared" si="69"/>
        <v>7.234727837947541E-2</v>
      </c>
      <c r="CK88" s="72">
        <f t="shared" si="70"/>
        <v>0.55585499888249223</v>
      </c>
      <c r="CL88" s="72">
        <f t="shared" si="71"/>
        <v>2.979252909119992</v>
      </c>
      <c r="CM88" s="72">
        <f t="shared" si="72"/>
        <v>1.1722487261440477</v>
      </c>
      <c r="CN88" s="72">
        <f t="shared" si="73"/>
        <v>521.93838886540982</v>
      </c>
      <c r="CO88" s="72">
        <f t="shared" si="74"/>
        <v>360.69950221216573</v>
      </c>
      <c r="CP88" s="72">
        <f t="shared" si="75"/>
        <v>7.234727837947541E-2</v>
      </c>
      <c r="CQ88" s="72">
        <f t="shared" si="76"/>
        <v>0.55585499888249223</v>
      </c>
      <c r="CR88" s="72">
        <f t="shared" si="77"/>
        <v>2.979252909119992</v>
      </c>
      <c r="CS88" s="72">
        <f t="shared" si="78"/>
        <v>1.1722487261440477</v>
      </c>
      <c r="CT88" s="72">
        <f t="shared" si="79"/>
        <v>521.93838886540982</v>
      </c>
      <c r="CU88" s="72">
        <f t="shared" si="80"/>
        <v>360.69950221216573</v>
      </c>
      <c r="CV88" s="72">
        <f t="shared" si="81"/>
        <v>7.234727837947541E-2</v>
      </c>
      <c r="CW88" s="72">
        <f t="shared" si="82"/>
        <v>0.55585499888249223</v>
      </c>
      <c r="CX88" s="72">
        <f t="shared" si="83"/>
        <v>2.979252909119992</v>
      </c>
      <c r="CY88" s="72">
        <f t="shared" si="84"/>
        <v>1.1722487261440477</v>
      </c>
      <c r="CZ88" s="72">
        <f t="shared" si="85"/>
        <v>521.93838886540982</v>
      </c>
      <c r="DA88" s="72">
        <f t="shared" si="86"/>
        <v>360.69950221216573</v>
      </c>
      <c r="DB88" s="72">
        <f t="shared" si="87"/>
        <v>7.234727837947541E-2</v>
      </c>
      <c r="DC88" s="72">
        <f t="shared" si="88"/>
        <v>0.55585499888249223</v>
      </c>
      <c r="DD88" s="72">
        <f t="shared" si="89"/>
        <v>2.979252909119992</v>
      </c>
      <c r="DE88" s="72">
        <f t="shared" si="90"/>
        <v>1.1722487261440477</v>
      </c>
      <c r="DF88" s="72">
        <f t="shared" si="91"/>
        <v>521.93838886540982</v>
      </c>
      <c r="DG88" s="72">
        <f t="shared" si="92"/>
        <v>360.69950221216573</v>
      </c>
      <c r="DH88" s="72">
        <f t="shared" si="93"/>
        <v>7.234727837947541E-2</v>
      </c>
      <c r="DI88" s="72">
        <f t="shared" si="94"/>
        <v>0.55585499888249223</v>
      </c>
      <c r="DJ88" s="72">
        <f t="shared" si="95"/>
        <v>2.979252909119992</v>
      </c>
      <c r="DK88" s="72">
        <f t="shared" si="96"/>
        <v>1.1722487261440477</v>
      </c>
      <c r="DL88" s="72">
        <f t="shared" si="97"/>
        <v>521.93838886540982</v>
      </c>
      <c r="DM88" s="72">
        <f t="shared" si="98"/>
        <v>360.69950221216573</v>
      </c>
      <c r="DN88" s="72">
        <f t="shared" si="99"/>
        <v>7.234727837947541E-2</v>
      </c>
      <c r="DO88" s="72">
        <f t="shared" si="100"/>
        <v>0.55585499888249223</v>
      </c>
      <c r="DP88" s="72">
        <f t="shared" si="101"/>
        <v>2.979252909119992</v>
      </c>
      <c r="DQ88" s="72">
        <f t="shared" si="102"/>
        <v>1.1722487261440477</v>
      </c>
      <c r="DR88" s="72">
        <f t="shared" si="103"/>
        <v>521.93838886540982</v>
      </c>
      <c r="DS88" s="72">
        <f t="shared" si="104"/>
        <v>360.69950221216573</v>
      </c>
      <c r="DT88" s="72">
        <f t="shared" si="105"/>
        <v>7.234727837947541E-2</v>
      </c>
      <c r="DU88" s="72">
        <f t="shared" si="106"/>
        <v>0.55585499888249223</v>
      </c>
      <c r="DV88" s="72">
        <f t="shared" si="107"/>
        <v>2.979252909119992</v>
      </c>
      <c r="DW88" s="72">
        <f t="shared" si="108"/>
        <v>1.1722487261440477</v>
      </c>
      <c r="DX88" s="72">
        <f t="shared" si="109"/>
        <v>521.93838886540982</v>
      </c>
      <c r="DY88" s="72">
        <f t="shared" si="110"/>
        <v>360.69950221216573</v>
      </c>
      <c r="DZ88" s="72">
        <f t="shared" si="111"/>
        <v>7.234727837947541E-2</v>
      </c>
      <c r="EA88" s="72">
        <f t="shared" si="112"/>
        <v>0.55585499888249223</v>
      </c>
      <c r="EB88" s="72">
        <f t="shared" si="113"/>
        <v>2.979252909119992</v>
      </c>
      <c r="EC88" s="72">
        <f t="shared" si="114"/>
        <v>1.1722487261440477</v>
      </c>
      <c r="ED88" s="72">
        <f t="shared" si="115"/>
        <v>521.93838886540982</v>
      </c>
      <c r="EE88" s="72">
        <f t="shared" si="116"/>
        <v>360.69950221216573</v>
      </c>
      <c r="EF88" s="72">
        <f t="shared" si="117"/>
        <v>7.234727837947541E-2</v>
      </c>
      <c r="EG88" s="72">
        <f t="shared" si="118"/>
        <v>0.55585499888249223</v>
      </c>
      <c r="EH88" s="72">
        <f t="shared" si="119"/>
        <v>2.979252909119992</v>
      </c>
      <c r="EI88" s="72">
        <f t="shared" si="120"/>
        <v>1.1722487261440477</v>
      </c>
      <c r="EJ88" s="72">
        <f t="shared" si="121"/>
        <v>0.40918563901798832</v>
      </c>
      <c r="EK88" s="72">
        <f t="shared" si="122"/>
        <v>87.549502212165748</v>
      </c>
      <c r="EL88" s="71"/>
      <c r="EM88" s="71"/>
      <c r="EN88" s="71"/>
      <c r="EO88" s="71"/>
    </row>
    <row r="89" spans="13:145" x14ac:dyDescent="0.3">
      <c r="M89" s="71"/>
      <c r="N89" s="73">
        <v>0.21</v>
      </c>
      <c r="O89" s="72">
        <f t="shared" si="123"/>
        <v>372.56759208017394</v>
      </c>
      <c r="P89" s="72">
        <f t="shared" si="124"/>
        <v>7.5321772779979521E-2</v>
      </c>
      <c r="Q89" s="72">
        <f t="shared" si="125"/>
        <v>0.59145314754023326</v>
      </c>
      <c r="R89" s="72">
        <f t="shared" si="5"/>
        <v>2.775595038750994</v>
      </c>
      <c r="S89" s="72">
        <f t="shared" si="6"/>
        <v>1.1816009508650127</v>
      </c>
      <c r="T89" s="72">
        <f t="shared" si="126"/>
        <v>533.43105048613836</v>
      </c>
      <c r="U89" s="72">
        <f t="shared" si="127"/>
        <v>361.24195025543986</v>
      </c>
      <c r="V89" s="72">
        <f t="shared" si="128"/>
        <v>7.2484819109655069E-2</v>
      </c>
      <c r="W89" s="72">
        <f t="shared" si="129"/>
        <v>0.55748391250395168</v>
      </c>
      <c r="X89" s="72">
        <f t="shared" si="7"/>
        <v>2.852646634388762</v>
      </c>
      <c r="Y89" s="72">
        <f t="shared" si="8"/>
        <v>1.1848840284120445</v>
      </c>
      <c r="Z89" s="72">
        <f t="shared" si="130"/>
        <v>521.63749921846988</v>
      </c>
      <c r="AA89" s="72">
        <f t="shared" si="131"/>
        <v>360.68516888550312</v>
      </c>
      <c r="AB89" s="72">
        <f t="shared" si="9"/>
        <v>7.2343642021246851E-2</v>
      </c>
      <c r="AC89" s="72">
        <f t="shared" si="10"/>
        <v>0.55581195569568065</v>
      </c>
      <c r="AD89" s="72">
        <f t="shared" si="11"/>
        <v>2.8565233770818828</v>
      </c>
      <c r="AE89" s="72">
        <f t="shared" si="12"/>
        <v>1.1850464886379797</v>
      </c>
      <c r="AF89" s="72">
        <f t="shared" si="13"/>
        <v>521.02217092303727</v>
      </c>
      <c r="AG89" s="72">
        <f t="shared" si="14"/>
        <v>360.65583561159565</v>
      </c>
      <c r="AH89" s="72">
        <f t="shared" si="15"/>
        <v>7.2336199852309296E-2</v>
      </c>
      <c r="AI89" s="72">
        <f t="shared" si="16"/>
        <v>0.55572386717774303</v>
      </c>
      <c r="AJ89" s="72">
        <f t="shared" si="17"/>
        <v>2.8567278501327515</v>
      </c>
      <c r="AK89" s="72">
        <f t="shared" si="18"/>
        <v>1.1850550503754802</v>
      </c>
      <c r="AL89" s="72">
        <f t="shared" si="19"/>
        <v>520.98965666262291</v>
      </c>
      <c r="AM89" s="72">
        <f t="shared" si="20"/>
        <v>360.65428483372978</v>
      </c>
      <c r="AN89" s="72">
        <f t="shared" si="21"/>
        <v>7.2335806390805002E-2</v>
      </c>
      <c r="AO89" s="72">
        <f t="shared" si="22"/>
        <v>0.55571921014479986</v>
      </c>
      <c r="AP89" s="72">
        <f t="shared" si="23"/>
        <v>2.8567386607655267</v>
      </c>
      <c r="AQ89" s="72">
        <f t="shared" si="24"/>
        <v>1.1850555030210626</v>
      </c>
      <c r="AR89" s="72">
        <f t="shared" si="25"/>
        <v>520.98793744436421</v>
      </c>
      <c r="AS89" s="72">
        <f t="shared" si="26"/>
        <v>360.65420283285823</v>
      </c>
      <c r="AT89" s="72">
        <f t="shared" si="27"/>
        <v>7.2335785585607396E-2</v>
      </c>
      <c r="AU89" s="72">
        <f t="shared" si="28"/>
        <v>0.55571896389366815</v>
      </c>
      <c r="AV89" s="72">
        <f t="shared" si="29"/>
        <v>2.8567392324038861</v>
      </c>
      <c r="AW89" s="72">
        <f t="shared" si="30"/>
        <v>1.1850555269557381</v>
      </c>
      <c r="AX89" s="72">
        <f t="shared" si="31"/>
        <v>520.98784653607379</v>
      </c>
      <c r="AY89" s="72">
        <f t="shared" si="32"/>
        <v>360.65419849683531</v>
      </c>
      <c r="AZ89" s="72">
        <f t="shared" si="33"/>
        <v>7.2335784485474924E-2</v>
      </c>
      <c r="BA89" s="72">
        <f t="shared" si="34"/>
        <v>0.55571895087245837</v>
      </c>
      <c r="BB89" s="72">
        <f t="shared" si="35"/>
        <v>2.8567392626308501</v>
      </c>
      <c r="BC89" s="72">
        <f t="shared" si="36"/>
        <v>1.1850555282213504</v>
      </c>
      <c r="BD89" s="72">
        <f t="shared" si="37"/>
        <v>520.98784172904391</v>
      </c>
      <c r="BE89" s="72">
        <f t="shared" si="38"/>
        <v>360.6541982675559</v>
      </c>
      <c r="BF89" s="72">
        <f t="shared" si="39"/>
        <v>7.2335784427302333E-2</v>
      </c>
      <c r="BG89" s="72">
        <f t="shared" si="40"/>
        <v>0.55571895018392525</v>
      </c>
      <c r="BH89" s="72">
        <f t="shared" si="41"/>
        <v>2.8567392642291858</v>
      </c>
      <c r="BI89" s="72">
        <f t="shared" si="42"/>
        <v>1.1850555282882733</v>
      </c>
      <c r="BJ89" s="72">
        <f t="shared" si="43"/>
        <v>520.9878414748589</v>
      </c>
      <c r="BK89" s="72">
        <f t="shared" si="44"/>
        <v>360.65419825543222</v>
      </c>
      <c r="BL89" s="72">
        <f t="shared" si="45"/>
        <v>7.2335784424226321E-2</v>
      </c>
      <c r="BM89" s="72">
        <f t="shared" si="46"/>
        <v>0.5557189501475176</v>
      </c>
      <c r="BN89" s="72">
        <f t="shared" si="47"/>
        <v>2.8567392643137017</v>
      </c>
      <c r="BO89" s="72">
        <f t="shared" si="48"/>
        <v>1.185055528291812</v>
      </c>
      <c r="BP89" s="72">
        <f t="shared" si="49"/>
        <v>520.98784146141793</v>
      </c>
      <c r="BQ89" s="72">
        <f t="shared" si="50"/>
        <v>360.65419825479114</v>
      </c>
      <c r="BR89" s="72">
        <f t="shared" si="51"/>
        <v>7.2335784424063659E-2</v>
      </c>
      <c r="BS89" s="72">
        <f t="shared" si="52"/>
        <v>0.55571895014559214</v>
      </c>
      <c r="BT89" s="72">
        <f t="shared" si="53"/>
        <v>2.856739264318171</v>
      </c>
      <c r="BU89" s="72">
        <f t="shared" si="54"/>
        <v>1.1850555282919992</v>
      </c>
      <c r="BV89" s="72">
        <f t="shared" si="55"/>
        <v>520.9878414607075</v>
      </c>
      <c r="BW89" s="72">
        <f t="shared" si="56"/>
        <v>360.65419825475715</v>
      </c>
      <c r="BX89" s="72">
        <f t="shared" si="57"/>
        <v>7.2335784424055041E-2</v>
      </c>
      <c r="BY89" s="72">
        <f t="shared" si="58"/>
        <v>0.55571895014549022</v>
      </c>
      <c r="BZ89" s="72">
        <f t="shared" si="59"/>
        <v>2.8567392643184077</v>
      </c>
      <c r="CA89" s="72">
        <f t="shared" si="60"/>
        <v>1.185055528292009</v>
      </c>
      <c r="CB89" s="72">
        <f t="shared" si="61"/>
        <v>520.98784146067021</v>
      </c>
      <c r="CC89" s="72">
        <f t="shared" si="62"/>
        <v>360.65419825475544</v>
      </c>
      <c r="CD89" s="72">
        <f t="shared" si="63"/>
        <v>7.2335784424054611E-2</v>
      </c>
      <c r="CE89" s="72">
        <f t="shared" si="64"/>
        <v>0.55571895014548522</v>
      </c>
      <c r="CF89" s="72">
        <f t="shared" si="65"/>
        <v>2.8567392643184197</v>
      </c>
      <c r="CG89" s="72">
        <f t="shared" si="66"/>
        <v>1.1850555282920094</v>
      </c>
      <c r="CH89" s="72">
        <f t="shared" si="67"/>
        <v>520.98784146066816</v>
      </c>
      <c r="CI89" s="72">
        <f t="shared" si="68"/>
        <v>360.65419825475533</v>
      </c>
      <c r="CJ89" s="72">
        <f t="shared" si="69"/>
        <v>7.2335784424054583E-2</v>
      </c>
      <c r="CK89" s="72">
        <f t="shared" si="70"/>
        <v>0.55571895014548489</v>
      </c>
      <c r="CL89" s="72">
        <f t="shared" si="71"/>
        <v>2.8567392643184197</v>
      </c>
      <c r="CM89" s="72">
        <f t="shared" si="72"/>
        <v>1.1850555282920097</v>
      </c>
      <c r="CN89" s="72">
        <f t="shared" si="73"/>
        <v>520.98784146066816</v>
      </c>
      <c r="CO89" s="72">
        <f t="shared" si="74"/>
        <v>360.65419825475533</v>
      </c>
      <c r="CP89" s="72">
        <f t="shared" si="75"/>
        <v>7.2335784424054583E-2</v>
      </c>
      <c r="CQ89" s="72">
        <f t="shared" si="76"/>
        <v>0.55571895014548489</v>
      </c>
      <c r="CR89" s="72">
        <f t="shared" si="77"/>
        <v>2.8567392643184197</v>
      </c>
      <c r="CS89" s="72">
        <f t="shared" si="78"/>
        <v>1.1850555282920097</v>
      </c>
      <c r="CT89" s="72">
        <f t="shared" si="79"/>
        <v>520.98784146066816</v>
      </c>
      <c r="CU89" s="72">
        <f t="shared" si="80"/>
        <v>360.65419825475533</v>
      </c>
      <c r="CV89" s="72">
        <f t="shared" si="81"/>
        <v>7.2335784424054583E-2</v>
      </c>
      <c r="CW89" s="72">
        <f t="shared" si="82"/>
        <v>0.55571895014548489</v>
      </c>
      <c r="CX89" s="72">
        <f t="shared" si="83"/>
        <v>2.8567392643184197</v>
      </c>
      <c r="CY89" s="72">
        <f t="shared" si="84"/>
        <v>1.1850555282920097</v>
      </c>
      <c r="CZ89" s="72">
        <f t="shared" si="85"/>
        <v>520.98784146066816</v>
      </c>
      <c r="DA89" s="72">
        <f t="shared" si="86"/>
        <v>360.65419825475533</v>
      </c>
      <c r="DB89" s="72">
        <f t="shared" si="87"/>
        <v>7.2335784424054583E-2</v>
      </c>
      <c r="DC89" s="72">
        <f t="shared" si="88"/>
        <v>0.55571895014548489</v>
      </c>
      <c r="DD89" s="72">
        <f t="shared" si="89"/>
        <v>2.8567392643184197</v>
      </c>
      <c r="DE89" s="72">
        <f t="shared" si="90"/>
        <v>1.1850555282920097</v>
      </c>
      <c r="DF89" s="72">
        <f t="shared" si="91"/>
        <v>520.98784146066816</v>
      </c>
      <c r="DG89" s="72">
        <f t="shared" si="92"/>
        <v>360.65419825475533</v>
      </c>
      <c r="DH89" s="72">
        <f t="shared" si="93"/>
        <v>7.2335784424054583E-2</v>
      </c>
      <c r="DI89" s="72">
        <f t="shared" si="94"/>
        <v>0.55571895014548489</v>
      </c>
      <c r="DJ89" s="72">
        <f t="shared" si="95"/>
        <v>2.8567392643184197</v>
      </c>
      <c r="DK89" s="72">
        <f t="shared" si="96"/>
        <v>1.1850555282920097</v>
      </c>
      <c r="DL89" s="72">
        <f t="shared" si="97"/>
        <v>520.98784146066816</v>
      </c>
      <c r="DM89" s="72">
        <f t="shared" si="98"/>
        <v>360.65419825475533</v>
      </c>
      <c r="DN89" s="72">
        <f t="shared" si="99"/>
        <v>7.2335784424054583E-2</v>
      </c>
      <c r="DO89" s="72">
        <f t="shared" si="100"/>
        <v>0.55571895014548489</v>
      </c>
      <c r="DP89" s="72">
        <f t="shared" si="101"/>
        <v>2.8567392643184197</v>
      </c>
      <c r="DQ89" s="72">
        <f t="shared" si="102"/>
        <v>1.1850555282920097</v>
      </c>
      <c r="DR89" s="72">
        <f t="shared" si="103"/>
        <v>520.98784146066816</v>
      </c>
      <c r="DS89" s="72">
        <f t="shared" si="104"/>
        <v>360.65419825475533</v>
      </c>
      <c r="DT89" s="72">
        <f t="shared" si="105"/>
        <v>7.2335784424054583E-2</v>
      </c>
      <c r="DU89" s="72">
        <f t="shared" si="106"/>
        <v>0.55571895014548489</v>
      </c>
      <c r="DV89" s="72">
        <f t="shared" si="107"/>
        <v>2.8567392643184197</v>
      </c>
      <c r="DW89" s="72">
        <f t="shared" si="108"/>
        <v>1.1850555282920097</v>
      </c>
      <c r="DX89" s="72">
        <f t="shared" si="109"/>
        <v>520.98784146066816</v>
      </c>
      <c r="DY89" s="72">
        <f t="shared" si="110"/>
        <v>360.65419825475533</v>
      </c>
      <c r="DZ89" s="72">
        <f t="shared" si="111"/>
        <v>7.2335784424054583E-2</v>
      </c>
      <c r="EA89" s="72">
        <f t="shared" si="112"/>
        <v>0.55571895014548489</v>
      </c>
      <c r="EB89" s="72">
        <f t="shared" si="113"/>
        <v>2.8567392643184197</v>
      </c>
      <c r="EC89" s="72">
        <f t="shared" si="114"/>
        <v>1.1850555282920097</v>
      </c>
      <c r="ED89" s="72">
        <f t="shared" si="115"/>
        <v>520.98784146066816</v>
      </c>
      <c r="EE89" s="72">
        <f t="shared" si="116"/>
        <v>360.65419825475533</v>
      </c>
      <c r="EF89" s="72">
        <f t="shared" si="117"/>
        <v>7.2335784424054583E-2</v>
      </c>
      <c r="EG89" s="72">
        <f t="shared" si="118"/>
        <v>0.55571895014548489</v>
      </c>
      <c r="EH89" s="72">
        <f t="shared" si="119"/>
        <v>2.8567392643184197</v>
      </c>
      <c r="EI89" s="72">
        <f t="shared" si="120"/>
        <v>1.1850555282920097</v>
      </c>
      <c r="EJ89" s="72">
        <f t="shared" si="121"/>
        <v>0.41122665914100753</v>
      </c>
      <c r="EK89" s="72">
        <f t="shared" si="122"/>
        <v>87.504198254755352</v>
      </c>
      <c r="EL89" s="71"/>
      <c r="EM89" s="71"/>
      <c r="EN89" s="71"/>
      <c r="EO89" s="71"/>
    </row>
    <row r="90" spans="13:145" x14ac:dyDescent="0.3">
      <c r="M90" s="71"/>
      <c r="N90" s="73">
        <v>0.22</v>
      </c>
      <c r="O90" s="72">
        <f t="shared" si="123"/>
        <v>372.53968877041211</v>
      </c>
      <c r="P90" s="72">
        <f t="shared" si="124"/>
        <v>7.5314864643318644E-2</v>
      </c>
      <c r="Q90" s="72">
        <f t="shared" si="125"/>
        <v>0.59136957678863877</v>
      </c>
      <c r="R90" s="72">
        <f t="shared" si="5"/>
        <v>2.6681192782187551</v>
      </c>
      <c r="S90" s="72">
        <f t="shared" si="6"/>
        <v>1.1944784499190302</v>
      </c>
      <c r="T90" s="72">
        <f t="shared" si="126"/>
        <v>532.48107540401486</v>
      </c>
      <c r="U90" s="72">
        <f t="shared" si="127"/>
        <v>361.19747832418329</v>
      </c>
      <c r="V90" s="72">
        <f t="shared" si="128"/>
        <v>7.2473548728558962E-2</v>
      </c>
      <c r="W90" s="72">
        <f t="shared" si="129"/>
        <v>0.5573503729358239</v>
      </c>
      <c r="X90" s="72">
        <f t="shared" si="7"/>
        <v>2.7407353510293477</v>
      </c>
      <c r="Y90" s="72">
        <f t="shared" si="8"/>
        <v>1.1979896538228441</v>
      </c>
      <c r="Z90" s="72">
        <f t="shared" si="130"/>
        <v>520.75195631482131</v>
      </c>
      <c r="AA90" s="72">
        <f t="shared" si="131"/>
        <v>360.64294522116836</v>
      </c>
      <c r="AB90" s="72">
        <f t="shared" si="9"/>
        <v>7.2332929280085861E-2</v>
      </c>
      <c r="AC90" s="72">
        <f t="shared" si="10"/>
        <v>0.55568515691344589</v>
      </c>
      <c r="AD90" s="72">
        <f t="shared" si="11"/>
        <v>2.7443694009993389</v>
      </c>
      <c r="AE90" s="72">
        <f t="shared" si="12"/>
        <v>1.1981623148630838</v>
      </c>
      <c r="AF90" s="72">
        <f t="shared" si="13"/>
        <v>520.14314556129762</v>
      </c>
      <c r="AG90" s="72">
        <f t="shared" si="14"/>
        <v>360.61388216740556</v>
      </c>
      <c r="AH90" s="72">
        <f t="shared" si="15"/>
        <v>7.2325555036432052E-2</v>
      </c>
      <c r="AI90" s="72">
        <f t="shared" si="16"/>
        <v>0.55559787935307603</v>
      </c>
      <c r="AJ90" s="72">
        <f t="shared" si="17"/>
        <v>2.7445600780909505</v>
      </c>
      <c r="AK90" s="72">
        <f t="shared" si="18"/>
        <v>1.1981713665453881</v>
      </c>
      <c r="AL90" s="72">
        <f t="shared" si="19"/>
        <v>520.11114277690012</v>
      </c>
      <c r="AM90" s="72">
        <f t="shared" si="20"/>
        <v>360.61235366288133</v>
      </c>
      <c r="AN90" s="72">
        <f t="shared" si="21"/>
        <v>7.2325167192944559E-2</v>
      </c>
      <c r="AO90" s="72">
        <f t="shared" si="22"/>
        <v>0.55559328918044604</v>
      </c>
      <c r="AP90" s="72">
        <f t="shared" si="23"/>
        <v>2.7445701069119783</v>
      </c>
      <c r="AQ90" s="72">
        <f t="shared" si="24"/>
        <v>1.1981718426047754</v>
      </c>
      <c r="AR90" s="72">
        <f t="shared" si="25"/>
        <v>520.10945940139743</v>
      </c>
      <c r="AS90" s="72">
        <f t="shared" si="26"/>
        <v>360.61227326001369</v>
      </c>
      <c r="AT90" s="72">
        <f t="shared" si="27"/>
        <v>7.2325146791448053E-2</v>
      </c>
      <c r="AU90" s="72">
        <f t="shared" si="28"/>
        <v>0.55559304772673868</v>
      </c>
      <c r="AV90" s="72">
        <f t="shared" si="29"/>
        <v>2.7445706344527769</v>
      </c>
      <c r="AW90" s="72">
        <f t="shared" si="30"/>
        <v>1.1981718676466178</v>
      </c>
      <c r="AX90" s="72">
        <f t="shared" si="31"/>
        <v>520.10937085123192</v>
      </c>
      <c r="AY90" s="72">
        <f t="shared" si="32"/>
        <v>360.61226903059662</v>
      </c>
      <c r="AZ90" s="72">
        <f t="shared" si="33"/>
        <v>7.2325145718271824E-2</v>
      </c>
      <c r="BA90" s="72">
        <f t="shared" si="34"/>
        <v>0.5555930350255941</v>
      </c>
      <c r="BB90" s="72">
        <f t="shared" si="35"/>
        <v>2.744570662202912</v>
      </c>
      <c r="BC90" s="72">
        <f t="shared" si="36"/>
        <v>1.1981718689638892</v>
      </c>
      <c r="BD90" s="72">
        <f t="shared" si="37"/>
        <v>520.10936619324229</v>
      </c>
      <c r="BE90" s="72">
        <f t="shared" si="38"/>
        <v>360.61226880811728</v>
      </c>
      <c r="BF90" s="72">
        <f t="shared" si="39"/>
        <v>7.2325145661819731E-2</v>
      </c>
      <c r="BG90" s="72">
        <f t="shared" si="40"/>
        <v>0.55559303435747787</v>
      </c>
      <c r="BH90" s="72">
        <f t="shared" si="41"/>
        <v>2.7445706636626475</v>
      </c>
      <c r="BI90" s="72">
        <f t="shared" si="42"/>
        <v>1.1981718690331813</v>
      </c>
      <c r="BJ90" s="72">
        <f t="shared" si="43"/>
        <v>520.10936594821885</v>
      </c>
      <c r="BK90" s="72">
        <f t="shared" si="44"/>
        <v>360.61226879641424</v>
      </c>
      <c r="BL90" s="72">
        <f t="shared" si="45"/>
        <v>7.232514565885019E-2</v>
      </c>
      <c r="BM90" s="72">
        <f t="shared" si="46"/>
        <v>0.55559303432233309</v>
      </c>
      <c r="BN90" s="72">
        <f t="shared" si="47"/>
        <v>2.744570663739434</v>
      </c>
      <c r="BO90" s="72">
        <f t="shared" si="48"/>
        <v>1.1981718690368264</v>
      </c>
      <c r="BP90" s="72">
        <f t="shared" si="49"/>
        <v>520.10936593532983</v>
      </c>
      <c r="BQ90" s="72">
        <f t="shared" si="50"/>
        <v>360.61226879579863</v>
      </c>
      <c r="BR90" s="72">
        <f t="shared" si="51"/>
        <v>7.2325145658693968E-2</v>
      </c>
      <c r="BS90" s="72">
        <f t="shared" si="52"/>
        <v>0.55559303432048424</v>
      </c>
      <c r="BT90" s="72">
        <f t="shared" si="53"/>
        <v>2.744570663743473</v>
      </c>
      <c r="BU90" s="72">
        <f t="shared" si="54"/>
        <v>1.198171869037018</v>
      </c>
      <c r="BV90" s="72">
        <f t="shared" si="55"/>
        <v>520.10936593465181</v>
      </c>
      <c r="BW90" s="72">
        <f t="shared" si="56"/>
        <v>360.61226879576623</v>
      </c>
      <c r="BX90" s="72">
        <f t="shared" si="57"/>
        <v>7.2325145658685752E-2</v>
      </c>
      <c r="BY90" s="72">
        <f t="shared" si="58"/>
        <v>0.55559303432038698</v>
      </c>
      <c r="BZ90" s="72">
        <f t="shared" si="59"/>
        <v>2.7445706637436857</v>
      </c>
      <c r="CA90" s="72">
        <f t="shared" si="60"/>
        <v>1.1981718690370282</v>
      </c>
      <c r="CB90" s="72">
        <f t="shared" si="61"/>
        <v>520.10936593461633</v>
      </c>
      <c r="CC90" s="72">
        <f t="shared" si="62"/>
        <v>360.61226879576452</v>
      </c>
      <c r="CD90" s="72">
        <f t="shared" si="63"/>
        <v>7.2325145658685308E-2</v>
      </c>
      <c r="CE90" s="72">
        <f t="shared" si="64"/>
        <v>0.55559303432038187</v>
      </c>
      <c r="CF90" s="72">
        <f t="shared" si="65"/>
        <v>2.7445706637436968</v>
      </c>
      <c r="CG90" s="72">
        <f t="shared" si="66"/>
        <v>1.1981718690370287</v>
      </c>
      <c r="CH90" s="72">
        <f t="shared" si="67"/>
        <v>520.1093659346144</v>
      </c>
      <c r="CI90" s="72">
        <f t="shared" si="68"/>
        <v>360.61226879576441</v>
      </c>
      <c r="CJ90" s="72">
        <f t="shared" si="69"/>
        <v>7.232514565868528E-2</v>
      </c>
      <c r="CK90" s="72">
        <f t="shared" si="70"/>
        <v>0.55559303432038165</v>
      </c>
      <c r="CL90" s="72">
        <f t="shared" si="71"/>
        <v>2.7445706637436968</v>
      </c>
      <c r="CM90" s="72">
        <f t="shared" si="72"/>
        <v>1.1981718690370287</v>
      </c>
      <c r="CN90" s="72">
        <f t="shared" si="73"/>
        <v>520.10936593461429</v>
      </c>
      <c r="CO90" s="72">
        <f t="shared" si="74"/>
        <v>360.61226879576441</v>
      </c>
      <c r="CP90" s="72">
        <f t="shared" si="75"/>
        <v>7.232514565868528E-2</v>
      </c>
      <c r="CQ90" s="72">
        <f t="shared" si="76"/>
        <v>0.55559303432038165</v>
      </c>
      <c r="CR90" s="72">
        <f t="shared" si="77"/>
        <v>2.7445706637436968</v>
      </c>
      <c r="CS90" s="72">
        <f t="shared" si="78"/>
        <v>1.1981718690370287</v>
      </c>
      <c r="CT90" s="72">
        <f t="shared" si="79"/>
        <v>520.10936593461429</v>
      </c>
      <c r="CU90" s="72">
        <f t="shared" si="80"/>
        <v>360.61226879576441</v>
      </c>
      <c r="CV90" s="72">
        <f t="shared" si="81"/>
        <v>7.232514565868528E-2</v>
      </c>
      <c r="CW90" s="72">
        <f t="shared" si="82"/>
        <v>0.55559303432038165</v>
      </c>
      <c r="CX90" s="72">
        <f t="shared" si="83"/>
        <v>2.7445706637436968</v>
      </c>
      <c r="CY90" s="72">
        <f t="shared" si="84"/>
        <v>1.1981718690370287</v>
      </c>
      <c r="CZ90" s="72">
        <f t="shared" si="85"/>
        <v>520.10936593461429</v>
      </c>
      <c r="DA90" s="72">
        <f t="shared" si="86"/>
        <v>360.61226879576441</v>
      </c>
      <c r="DB90" s="72">
        <f t="shared" si="87"/>
        <v>7.232514565868528E-2</v>
      </c>
      <c r="DC90" s="72">
        <f t="shared" si="88"/>
        <v>0.55559303432038165</v>
      </c>
      <c r="DD90" s="72">
        <f t="shared" si="89"/>
        <v>2.7445706637436968</v>
      </c>
      <c r="DE90" s="72">
        <f t="shared" si="90"/>
        <v>1.1981718690370287</v>
      </c>
      <c r="DF90" s="72">
        <f t="shared" si="91"/>
        <v>520.10936593461429</v>
      </c>
      <c r="DG90" s="72">
        <f t="shared" si="92"/>
        <v>360.61226879576441</v>
      </c>
      <c r="DH90" s="72">
        <f t="shared" si="93"/>
        <v>7.232514565868528E-2</v>
      </c>
      <c r="DI90" s="72">
        <f t="shared" si="94"/>
        <v>0.55559303432038165</v>
      </c>
      <c r="DJ90" s="72">
        <f t="shared" si="95"/>
        <v>2.7445706637436968</v>
      </c>
      <c r="DK90" s="72">
        <f t="shared" si="96"/>
        <v>1.1981718690370287</v>
      </c>
      <c r="DL90" s="72">
        <f t="shared" si="97"/>
        <v>520.10936593461429</v>
      </c>
      <c r="DM90" s="72">
        <f t="shared" si="98"/>
        <v>360.61226879576441</v>
      </c>
      <c r="DN90" s="72">
        <f t="shared" si="99"/>
        <v>7.232514565868528E-2</v>
      </c>
      <c r="DO90" s="72">
        <f t="shared" si="100"/>
        <v>0.55559303432038165</v>
      </c>
      <c r="DP90" s="72">
        <f t="shared" si="101"/>
        <v>2.7445706637436968</v>
      </c>
      <c r="DQ90" s="72">
        <f t="shared" si="102"/>
        <v>1.1981718690370287</v>
      </c>
      <c r="DR90" s="72">
        <f t="shared" si="103"/>
        <v>520.10936593461429</v>
      </c>
      <c r="DS90" s="72">
        <f t="shared" si="104"/>
        <v>360.61226879576441</v>
      </c>
      <c r="DT90" s="72">
        <f t="shared" si="105"/>
        <v>7.232514565868528E-2</v>
      </c>
      <c r="DU90" s="72">
        <f t="shared" si="106"/>
        <v>0.55559303432038165</v>
      </c>
      <c r="DV90" s="72">
        <f t="shared" si="107"/>
        <v>2.7445706637436968</v>
      </c>
      <c r="DW90" s="72">
        <f t="shared" si="108"/>
        <v>1.1981718690370287</v>
      </c>
      <c r="DX90" s="72">
        <f t="shared" si="109"/>
        <v>520.10936593461429</v>
      </c>
      <c r="DY90" s="72">
        <f t="shared" si="110"/>
        <v>360.61226879576441</v>
      </c>
      <c r="DZ90" s="72">
        <f t="shared" si="111"/>
        <v>7.232514565868528E-2</v>
      </c>
      <c r="EA90" s="72">
        <f t="shared" si="112"/>
        <v>0.55559303432038165</v>
      </c>
      <c r="EB90" s="72">
        <f t="shared" si="113"/>
        <v>2.7445706637436968</v>
      </c>
      <c r="EC90" s="72">
        <f t="shared" si="114"/>
        <v>1.1981718690370287</v>
      </c>
      <c r="ED90" s="72">
        <f t="shared" si="115"/>
        <v>520.10936593461429</v>
      </c>
      <c r="EE90" s="72">
        <f t="shared" si="116"/>
        <v>360.61226879576441</v>
      </c>
      <c r="EF90" s="72">
        <f t="shared" si="117"/>
        <v>7.232514565868528E-2</v>
      </c>
      <c r="EG90" s="72">
        <f t="shared" si="118"/>
        <v>0.55559303432038165</v>
      </c>
      <c r="EH90" s="72">
        <f t="shared" si="119"/>
        <v>2.7445706637436968</v>
      </c>
      <c r="EI90" s="72">
        <f t="shared" si="120"/>
        <v>1.1981718690370287</v>
      </c>
      <c r="EJ90" s="72">
        <f t="shared" si="121"/>
        <v>0.41319546558005166</v>
      </c>
      <c r="EK90" s="72">
        <f t="shared" si="122"/>
        <v>87.46226879576443</v>
      </c>
      <c r="EL90" s="71"/>
      <c r="EM90" s="71"/>
      <c r="EN90" s="71"/>
      <c r="EO90" s="71"/>
    </row>
    <row r="91" spans="13:145" x14ac:dyDescent="0.3">
      <c r="M91" s="71"/>
      <c r="N91" s="73">
        <v>0.23</v>
      </c>
      <c r="O91" s="72">
        <f t="shared" si="123"/>
        <v>372.51178546065023</v>
      </c>
      <c r="P91" s="72">
        <f t="shared" si="124"/>
        <v>7.5307956105460302E-2</v>
      </c>
      <c r="Q91" s="72">
        <f t="shared" si="125"/>
        <v>0.59128600532814646</v>
      </c>
      <c r="R91" s="72">
        <f t="shared" si="5"/>
        <v>2.5693745619062307</v>
      </c>
      <c r="S91" s="72">
        <f t="shared" si="6"/>
        <v>1.2076575668716565</v>
      </c>
      <c r="T91" s="72">
        <f t="shared" si="126"/>
        <v>531.59555446006277</v>
      </c>
      <c r="U91" s="72">
        <f t="shared" si="127"/>
        <v>361.15596493160933</v>
      </c>
      <c r="V91" s="72">
        <f t="shared" si="128"/>
        <v>7.2463027197753702E-2</v>
      </c>
      <c r="W91" s="72">
        <f t="shared" si="129"/>
        <v>0.55722571641658158</v>
      </c>
      <c r="X91" s="72">
        <f t="shared" si="7"/>
        <v>2.6379276075313092</v>
      </c>
      <c r="Y91" s="72">
        <f t="shared" si="8"/>
        <v>1.2114070360783342</v>
      </c>
      <c r="Z91" s="72">
        <f t="shared" si="130"/>
        <v>519.92949317864588</v>
      </c>
      <c r="AA91" s="72">
        <f t="shared" si="131"/>
        <v>360.60367631894462</v>
      </c>
      <c r="AB91" s="72">
        <f t="shared" si="9"/>
        <v>7.2322965376543272E-2</v>
      </c>
      <c r="AC91" s="72">
        <f t="shared" si="10"/>
        <v>0.5555672306803503</v>
      </c>
      <c r="AD91" s="72">
        <f t="shared" si="11"/>
        <v>2.6413408948138497</v>
      </c>
      <c r="AE91" s="72">
        <f t="shared" si="12"/>
        <v>1.2115903157304995</v>
      </c>
      <c r="AF91" s="72">
        <f t="shared" si="13"/>
        <v>519.32694057863716</v>
      </c>
      <c r="AG91" s="72">
        <f t="shared" si="14"/>
        <v>360.57487469832972</v>
      </c>
      <c r="AH91" s="72">
        <f t="shared" si="15"/>
        <v>7.2315656884133342E-2</v>
      </c>
      <c r="AI91" s="72">
        <f t="shared" si="16"/>
        <v>0.55548073773746598</v>
      </c>
      <c r="AJ91" s="72">
        <f t="shared" si="17"/>
        <v>2.6415190992457633</v>
      </c>
      <c r="AK91" s="72">
        <f t="shared" si="18"/>
        <v>1.2115998759931934</v>
      </c>
      <c r="AL91" s="72">
        <f t="shared" si="19"/>
        <v>519.29542409503074</v>
      </c>
      <c r="AM91" s="72">
        <f t="shared" si="20"/>
        <v>360.57336747439285</v>
      </c>
      <c r="AN91" s="72">
        <f t="shared" si="21"/>
        <v>7.2315274410000699E-2</v>
      </c>
      <c r="AO91" s="72">
        <f t="shared" si="22"/>
        <v>0.55547621144662362</v>
      </c>
      <c r="AP91" s="72">
        <f t="shared" si="23"/>
        <v>2.6415284254550913</v>
      </c>
      <c r="AQ91" s="72">
        <f t="shared" si="24"/>
        <v>1.211600376299687</v>
      </c>
      <c r="AR91" s="72">
        <f t="shared" si="25"/>
        <v>519.29377454289931</v>
      </c>
      <c r="AS91" s="72">
        <f t="shared" si="26"/>
        <v>360.57328858520532</v>
      </c>
      <c r="AT91" s="72">
        <f t="shared" si="27"/>
        <v>7.2315254390996495E-2</v>
      </c>
      <c r="AU91" s="72">
        <f t="shared" si="28"/>
        <v>0.55547597453727116</v>
      </c>
      <c r="AV91" s="72">
        <f t="shared" si="29"/>
        <v>2.6415289135971287</v>
      </c>
      <c r="AW91" s="72">
        <f t="shared" si="30"/>
        <v>1.2116004024861069</v>
      </c>
      <c r="AX91" s="72">
        <f t="shared" si="31"/>
        <v>519.29368820345053</v>
      </c>
      <c r="AY91" s="72">
        <f t="shared" si="32"/>
        <v>360.57328445604912</v>
      </c>
      <c r="AZ91" s="72">
        <f t="shared" si="33"/>
        <v>7.231525334317733E-2</v>
      </c>
      <c r="BA91" s="72">
        <f t="shared" si="34"/>
        <v>0.55547596213714701</v>
      </c>
      <c r="BB91" s="72">
        <f t="shared" si="35"/>
        <v>2.6415289391470811</v>
      </c>
      <c r="BC91" s="72">
        <f t="shared" si="36"/>
        <v>1.2116004038567358</v>
      </c>
      <c r="BD91" s="72">
        <f t="shared" si="37"/>
        <v>519.29368368433666</v>
      </c>
      <c r="BE91" s="72">
        <f t="shared" si="38"/>
        <v>360.57328423992396</v>
      </c>
      <c r="BF91" s="72">
        <f t="shared" si="39"/>
        <v>7.2315253288333173E-2</v>
      </c>
      <c r="BG91" s="72">
        <f t="shared" si="40"/>
        <v>0.55547596148810907</v>
      </c>
      <c r="BH91" s="72">
        <f t="shared" si="41"/>
        <v>2.6415289404843976</v>
      </c>
      <c r="BI91" s="72">
        <f t="shared" si="42"/>
        <v>1.2116004039284762</v>
      </c>
      <c r="BJ91" s="72">
        <f t="shared" si="43"/>
        <v>519.2936834478005</v>
      </c>
      <c r="BK91" s="72">
        <f t="shared" si="44"/>
        <v>360.57328422861167</v>
      </c>
      <c r="BL91" s="72">
        <f t="shared" si="45"/>
        <v>7.2315253285462566E-2</v>
      </c>
      <c r="BM91" s="72">
        <f t="shared" si="46"/>
        <v>0.55547596145413747</v>
      </c>
      <c r="BN91" s="72">
        <f t="shared" si="47"/>
        <v>2.6415289405543954</v>
      </c>
      <c r="BO91" s="72">
        <f t="shared" si="48"/>
        <v>1.2116004039322315</v>
      </c>
      <c r="BP91" s="72">
        <f t="shared" si="49"/>
        <v>519.29368343541978</v>
      </c>
      <c r="BQ91" s="72">
        <f t="shared" si="50"/>
        <v>360.57328422801959</v>
      </c>
      <c r="BR91" s="72">
        <f t="shared" si="51"/>
        <v>7.2315253285312311E-2</v>
      </c>
      <c r="BS91" s="72">
        <f t="shared" si="52"/>
        <v>0.55547596145235956</v>
      </c>
      <c r="BT91" s="72">
        <f t="shared" si="53"/>
        <v>2.6415289405580586</v>
      </c>
      <c r="BU91" s="72">
        <f t="shared" si="54"/>
        <v>1.211600403932428</v>
      </c>
      <c r="BV91" s="72">
        <f t="shared" si="55"/>
        <v>519.29368343477165</v>
      </c>
      <c r="BW91" s="72">
        <f t="shared" si="56"/>
        <v>360.57328422798855</v>
      </c>
      <c r="BX91" s="72">
        <f t="shared" si="57"/>
        <v>7.2315253285304443E-2</v>
      </c>
      <c r="BY91" s="72">
        <f t="shared" si="58"/>
        <v>0.55547596145226641</v>
      </c>
      <c r="BZ91" s="72">
        <f t="shared" si="59"/>
        <v>2.6415289405582505</v>
      </c>
      <c r="CA91" s="72">
        <f t="shared" si="60"/>
        <v>1.2116004039324382</v>
      </c>
      <c r="CB91" s="72">
        <f t="shared" si="61"/>
        <v>519.29368343473777</v>
      </c>
      <c r="CC91" s="72">
        <f t="shared" si="62"/>
        <v>360.57328422798696</v>
      </c>
      <c r="CD91" s="72">
        <f t="shared" si="63"/>
        <v>7.231525328530404E-2</v>
      </c>
      <c r="CE91" s="72">
        <f t="shared" si="64"/>
        <v>0.55547596145226152</v>
      </c>
      <c r="CF91" s="72">
        <f t="shared" si="65"/>
        <v>2.6415289405582607</v>
      </c>
      <c r="CG91" s="72">
        <f t="shared" si="66"/>
        <v>1.2116004039324386</v>
      </c>
      <c r="CH91" s="72">
        <f t="shared" si="67"/>
        <v>519.29368343473573</v>
      </c>
      <c r="CI91" s="72">
        <f t="shared" si="68"/>
        <v>360.57328422798685</v>
      </c>
      <c r="CJ91" s="72">
        <f t="shared" si="69"/>
        <v>7.2315253285304013E-2</v>
      </c>
      <c r="CK91" s="72">
        <f t="shared" si="70"/>
        <v>0.55547596145226119</v>
      </c>
      <c r="CL91" s="72">
        <f t="shared" si="71"/>
        <v>2.6415289405582612</v>
      </c>
      <c r="CM91" s="72">
        <f t="shared" si="72"/>
        <v>1.2116004039324388</v>
      </c>
      <c r="CN91" s="72">
        <f t="shared" si="73"/>
        <v>519.29368343473618</v>
      </c>
      <c r="CO91" s="72">
        <f t="shared" si="74"/>
        <v>360.57328422798685</v>
      </c>
      <c r="CP91" s="72">
        <f t="shared" si="75"/>
        <v>7.2315253285304013E-2</v>
      </c>
      <c r="CQ91" s="72">
        <f t="shared" si="76"/>
        <v>0.55547596145226119</v>
      </c>
      <c r="CR91" s="72">
        <f t="shared" si="77"/>
        <v>2.6415289405582612</v>
      </c>
      <c r="CS91" s="72">
        <f t="shared" si="78"/>
        <v>1.2116004039324388</v>
      </c>
      <c r="CT91" s="72">
        <f t="shared" si="79"/>
        <v>519.29368343473618</v>
      </c>
      <c r="CU91" s="72">
        <f t="shared" si="80"/>
        <v>360.57328422798685</v>
      </c>
      <c r="CV91" s="72">
        <f t="shared" si="81"/>
        <v>7.2315253285304013E-2</v>
      </c>
      <c r="CW91" s="72">
        <f t="shared" si="82"/>
        <v>0.55547596145226119</v>
      </c>
      <c r="CX91" s="72">
        <f t="shared" si="83"/>
        <v>2.6415289405582612</v>
      </c>
      <c r="CY91" s="72">
        <f t="shared" si="84"/>
        <v>1.2116004039324388</v>
      </c>
      <c r="CZ91" s="72">
        <f t="shared" si="85"/>
        <v>519.29368343473618</v>
      </c>
      <c r="DA91" s="72">
        <f t="shared" si="86"/>
        <v>360.57328422798685</v>
      </c>
      <c r="DB91" s="72">
        <f t="shared" si="87"/>
        <v>7.2315253285304013E-2</v>
      </c>
      <c r="DC91" s="72">
        <f t="shared" si="88"/>
        <v>0.55547596145226119</v>
      </c>
      <c r="DD91" s="72">
        <f t="shared" si="89"/>
        <v>2.6415289405582612</v>
      </c>
      <c r="DE91" s="72">
        <f t="shared" si="90"/>
        <v>1.2116004039324388</v>
      </c>
      <c r="DF91" s="72">
        <f t="shared" si="91"/>
        <v>519.29368343473618</v>
      </c>
      <c r="DG91" s="72">
        <f t="shared" si="92"/>
        <v>360.57328422798685</v>
      </c>
      <c r="DH91" s="72">
        <f t="shared" si="93"/>
        <v>7.2315253285304013E-2</v>
      </c>
      <c r="DI91" s="72">
        <f t="shared" si="94"/>
        <v>0.55547596145226119</v>
      </c>
      <c r="DJ91" s="72">
        <f t="shared" si="95"/>
        <v>2.6415289405582612</v>
      </c>
      <c r="DK91" s="72">
        <f t="shared" si="96"/>
        <v>1.2116004039324388</v>
      </c>
      <c r="DL91" s="72">
        <f t="shared" si="97"/>
        <v>519.29368343473618</v>
      </c>
      <c r="DM91" s="72">
        <f t="shared" si="98"/>
        <v>360.57328422798685</v>
      </c>
      <c r="DN91" s="72">
        <f t="shared" si="99"/>
        <v>7.2315253285304013E-2</v>
      </c>
      <c r="DO91" s="72">
        <f t="shared" si="100"/>
        <v>0.55547596145226119</v>
      </c>
      <c r="DP91" s="72">
        <f t="shared" si="101"/>
        <v>2.6415289405582612</v>
      </c>
      <c r="DQ91" s="72">
        <f t="shared" si="102"/>
        <v>1.2116004039324388</v>
      </c>
      <c r="DR91" s="72">
        <f t="shared" si="103"/>
        <v>519.29368343473618</v>
      </c>
      <c r="DS91" s="72">
        <f t="shared" si="104"/>
        <v>360.57328422798685</v>
      </c>
      <c r="DT91" s="72">
        <f t="shared" si="105"/>
        <v>7.2315253285304013E-2</v>
      </c>
      <c r="DU91" s="72">
        <f t="shared" si="106"/>
        <v>0.55547596145226119</v>
      </c>
      <c r="DV91" s="72">
        <f t="shared" si="107"/>
        <v>2.6415289405582612</v>
      </c>
      <c r="DW91" s="72">
        <f t="shared" si="108"/>
        <v>1.2116004039324388</v>
      </c>
      <c r="DX91" s="72">
        <f t="shared" si="109"/>
        <v>519.29368343473618</v>
      </c>
      <c r="DY91" s="72">
        <f t="shared" si="110"/>
        <v>360.57328422798685</v>
      </c>
      <c r="DZ91" s="72">
        <f t="shared" si="111"/>
        <v>7.2315253285304013E-2</v>
      </c>
      <c r="EA91" s="72">
        <f t="shared" si="112"/>
        <v>0.55547596145226119</v>
      </c>
      <c r="EB91" s="72">
        <f t="shared" si="113"/>
        <v>2.6415289405582612</v>
      </c>
      <c r="EC91" s="72">
        <f t="shared" si="114"/>
        <v>1.2116004039324388</v>
      </c>
      <c r="ED91" s="72">
        <f t="shared" si="115"/>
        <v>519.29368343473618</v>
      </c>
      <c r="EE91" s="72">
        <f t="shared" si="116"/>
        <v>360.57328422798685</v>
      </c>
      <c r="EF91" s="72">
        <f t="shared" si="117"/>
        <v>7.2315253285304013E-2</v>
      </c>
      <c r="EG91" s="72">
        <f t="shared" si="118"/>
        <v>0.55547596145226119</v>
      </c>
      <c r="EH91" s="72">
        <f t="shared" si="119"/>
        <v>2.6415289405582612</v>
      </c>
      <c r="EI91" s="72">
        <f t="shared" si="120"/>
        <v>1.2116004039324388</v>
      </c>
      <c r="EJ91" s="72">
        <f t="shared" si="121"/>
        <v>0.41510696833095734</v>
      </c>
      <c r="EK91" s="72">
        <f t="shared" si="122"/>
        <v>87.423284227986869</v>
      </c>
      <c r="EL91" s="71"/>
      <c r="EM91" s="71"/>
      <c r="EN91" s="71"/>
      <c r="EO91" s="71"/>
    </row>
    <row r="92" spans="13:145" x14ac:dyDescent="0.3">
      <c r="M92" s="71"/>
      <c r="N92" s="73">
        <v>0.24</v>
      </c>
      <c r="O92" s="72">
        <f t="shared" si="123"/>
        <v>372.48388215088841</v>
      </c>
      <c r="P92" s="72">
        <f t="shared" si="124"/>
        <v>7.5301047166398641E-2</v>
      </c>
      <c r="Q92" s="72">
        <f t="shared" si="125"/>
        <v>0.59120243315958232</v>
      </c>
      <c r="R92" s="72">
        <f t="shared" si="5"/>
        <v>2.4783725448350755</v>
      </c>
      <c r="S92" s="72">
        <f t="shared" si="6"/>
        <v>1.2211409734381993</v>
      </c>
      <c r="T92" s="72">
        <f t="shared" si="126"/>
        <v>530.76704329415088</v>
      </c>
      <c r="U92" s="72">
        <f t="shared" si="127"/>
        <v>361.11707263322671</v>
      </c>
      <c r="V92" s="72">
        <f t="shared" si="128"/>
        <v>7.2453169172378568E-2</v>
      </c>
      <c r="W92" s="72">
        <f t="shared" si="129"/>
        <v>0.55710892982631821</v>
      </c>
      <c r="X92" s="72">
        <f t="shared" si="7"/>
        <v>2.5431901255049438</v>
      </c>
      <c r="Y92" s="72">
        <f t="shared" si="8"/>
        <v>1.2251395953679278</v>
      </c>
      <c r="Z92" s="72">
        <f t="shared" si="130"/>
        <v>519.1626448494776</v>
      </c>
      <c r="AA92" s="72">
        <f t="shared" si="131"/>
        <v>360.56701669889344</v>
      </c>
      <c r="AB92" s="72">
        <f t="shared" si="9"/>
        <v>7.2313662820151614E-2</v>
      </c>
      <c r="AC92" s="72">
        <f t="shared" si="10"/>
        <v>0.55545713964704668</v>
      </c>
      <c r="AD92" s="72">
        <f t="shared" si="11"/>
        <v>2.5464018214880522</v>
      </c>
      <c r="AE92" s="72">
        <f t="shared" si="12"/>
        <v>1.2253339466837447</v>
      </c>
      <c r="AF92" s="72">
        <f t="shared" si="13"/>
        <v>518.56610474824492</v>
      </c>
      <c r="AG92" s="72">
        <f t="shared" si="14"/>
        <v>360.53846793447485</v>
      </c>
      <c r="AH92" s="72">
        <f t="shared" si="15"/>
        <v>7.2306417951421093E-2</v>
      </c>
      <c r="AI92" s="72">
        <f t="shared" si="16"/>
        <v>0.55537140560628973</v>
      </c>
      <c r="AJ92" s="72">
        <f t="shared" si="17"/>
        <v>2.5465687040678402</v>
      </c>
      <c r="AK92" s="72">
        <f t="shared" si="18"/>
        <v>1.2253440359035785</v>
      </c>
      <c r="AL92" s="72">
        <f t="shared" si="19"/>
        <v>518.53505113918379</v>
      </c>
      <c r="AM92" s="72">
        <f t="shared" si="20"/>
        <v>360.53698105448359</v>
      </c>
      <c r="AN92" s="72">
        <f t="shared" si="21"/>
        <v>7.2306040611798905E-2</v>
      </c>
      <c r="AO92" s="72">
        <f t="shared" si="22"/>
        <v>0.55536694038684897</v>
      </c>
      <c r="AP92" s="72">
        <f t="shared" si="23"/>
        <v>2.5465773961805866</v>
      </c>
      <c r="AQ92" s="72">
        <f t="shared" si="24"/>
        <v>1.2253445613770928</v>
      </c>
      <c r="AR92" s="72">
        <f t="shared" si="25"/>
        <v>518.53343355163838</v>
      </c>
      <c r="AS92" s="72">
        <f t="shared" si="26"/>
        <v>360.53690360065514</v>
      </c>
      <c r="AT92" s="72">
        <f t="shared" si="27"/>
        <v>7.2306020955575742E-2</v>
      </c>
      <c r="AU92" s="72">
        <f t="shared" si="28"/>
        <v>0.55536670778678665</v>
      </c>
      <c r="AV92" s="72">
        <f t="shared" si="29"/>
        <v>2.546577848967289</v>
      </c>
      <c r="AW92" s="72">
        <f t="shared" si="30"/>
        <v>1.2253445887498182</v>
      </c>
      <c r="AX92" s="72">
        <f t="shared" si="31"/>
        <v>518.53334928837751</v>
      </c>
      <c r="AY92" s="72">
        <f t="shared" si="32"/>
        <v>360.53689956593018</v>
      </c>
      <c r="AZ92" s="72">
        <f t="shared" si="33"/>
        <v>7.2306019931643636E-2</v>
      </c>
      <c r="BA92" s="72">
        <f t="shared" si="34"/>
        <v>0.55536669567018382</v>
      </c>
      <c r="BB92" s="72">
        <f t="shared" si="35"/>
        <v>2.5465778725538577</v>
      </c>
      <c r="BC92" s="72">
        <f t="shared" si="36"/>
        <v>1.2253445901757185</v>
      </c>
      <c r="BD92" s="72">
        <f t="shared" si="37"/>
        <v>518.53334489893382</v>
      </c>
      <c r="BE92" s="72">
        <f t="shared" si="38"/>
        <v>360.53689935575312</v>
      </c>
      <c r="BF92" s="72">
        <f t="shared" si="39"/>
        <v>7.2306019878304928E-2</v>
      </c>
      <c r="BG92" s="72">
        <f t="shared" si="40"/>
        <v>0.55536669503900526</v>
      </c>
      <c r="BH92" s="72">
        <f t="shared" si="41"/>
        <v>2.5465778737825309</v>
      </c>
      <c r="BI92" s="72">
        <f t="shared" si="42"/>
        <v>1.2253445902499964</v>
      </c>
      <c r="BJ92" s="72">
        <f t="shared" si="43"/>
        <v>518.53334467027867</v>
      </c>
      <c r="BK92" s="72">
        <f t="shared" si="44"/>
        <v>360.53689934480462</v>
      </c>
      <c r="BL92" s="72">
        <f t="shared" si="45"/>
        <v>7.2306019875526414E-2</v>
      </c>
      <c r="BM92" s="72">
        <f t="shared" si="46"/>
        <v>0.55536669500612601</v>
      </c>
      <c r="BN92" s="72">
        <f t="shared" si="47"/>
        <v>2.5465778738465348</v>
      </c>
      <c r="BO92" s="72">
        <f t="shared" si="48"/>
        <v>1.2253445902538658</v>
      </c>
      <c r="BP92" s="72">
        <f t="shared" si="49"/>
        <v>518.53334465836758</v>
      </c>
      <c r="BQ92" s="72">
        <f t="shared" si="50"/>
        <v>360.53689934423426</v>
      </c>
      <c r="BR92" s="72">
        <f t="shared" si="51"/>
        <v>7.2306019875381669E-2</v>
      </c>
      <c r="BS92" s="72">
        <f t="shared" si="52"/>
        <v>0.55536669500441327</v>
      </c>
      <c r="BT92" s="72">
        <f t="shared" si="53"/>
        <v>2.546577873849869</v>
      </c>
      <c r="BU92" s="72">
        <f t="shared" si="54"/>
        <v>1.2253445902540674</v>
      </c>
      <c r="BV92" s="72">
        <f t="shared" si="55"/>
        <v>518.53334465774742</v>
      </c>
      <c r="BW92" s="72">
        <f t="shared" si="56"/>
        <v>360.53689934420458</v>
      </c>
      <c r="BX92" s="72">
        <f t="shared" si="57"/>
        <v>7.2306019875374133E-2</v>
      </c>
      <c r="BY92" s="72">
        <f t="shared" si="58"/>
        <v>0.55536669500432401</v>
      </c>
      <c r="BZ92" s="72">
        <f t="shared" si="59"/>
        <v>2.5465778738500426</v>
      </c>
      <c r="CA92" s="72">
        <f t="shared" si="60"/>
        <v>1.2253445902540776</v>
      </c>
      <c r="CB92" s="72">
        <f t="shared" si="61"/>
        <v>518.53334465771513</v>
      </c>
      <c r="CC92" s="72">
        <f t="shared" si="62"/>
        <v>360.53689934420299</v>
      </c>
      <c r="CD92" s="72">
        <f t="shared" si="63"/>
        <v>7.2306019875373731E-2</v>
      </c>
      <c r="CE92" s="72">
        <f t="shared" si="64"/>
        <v>0.55536669500431934</v>
      </c>
      <c r="CF92" s="72">
        <f t="shared" si="65"/>
        <v>2.5465778738500511</v>
      </c>
      <c r="CG92" s="72">
        <f t="shared" si="66"/>
        <v>1.2253445902540783</v>
      </c>
      <c r="CH92" s="72">
        <f t="shared" si="67"/>
        <v>518.53334465771309</v>
      </c>
      <c r="CI92" s="72">
        <f t="shared" si="68"/>
        <v>360.53689934420288</v>
      </c>
      <c r="CJ92" s="72">
        <f t="shared" si="69"/>
        <v>7.2306019875373717E-2</v>
      </c>
      <c r="CK92" s="72">
        <f t="shared" si="70"/>
        <v>0.55536669500431901</v>
      </c>
      <c r="CL92" s="72">
        <f t="shared" si="71"/>
        <v>2.5465778738500524</v>
      </c>
      <c r="CM92" s="72">
        <f t="shared" si="72"/>
        <v>1.2253445902540783</v>
      </c>
      <c r="CN92" s="72">
        <f t="shared" si="73"/>
        <v>518.53334465771309</v>
      </c>
      <c r="CO92" s="72">
        <f t="shared" si="74"/>
        <v>360.53689934420288</v>
      </c>
      <c r="CP92" s="72">
        <f t="shared" si="75"/>
        <v>7.2306019875373717E-2</v>
      </c>
      <c r="CQ92" s="72">
        <f t="shared" si="76"/>
        <v>0.55536669500431901</v>
      </c>
      <c r="CR92" s="72">
        <f t="shared" si="77"/>
        <v>2.5465778738500524</v>
      </c>
      <c r="CS92" s="72">
        <f t="shared" si="78"/>
        <v>1.2253445902540783</v>
      </c>
      <c r="CT92" s="72">
        <f t="shared" si="79"/>
        <v>518.53334465771309</v>
      </c>
      <c r="CU92" s="72">
        <f t="shared" si="80"/>
        <v>360.53689934420288</v>
      </c>
      <c r="CV92" s="72">
        <f t="shared" si="81"/>
        <v>7.2306019875373717E-2</v>
      </c>
      <c r="CW92" s="72">
        <f t="shared" si="82"/>
        <v>0.55536669500431901</v>
      </c>
      <c r="CX92" s="72">
        <f t="shared" si="83"/>
        <v>2.5465778738500524</v>
      </c>
      <c r="CY92" s="72">
        <f t="shared" si="84"/>
        <v>1.2253445902540783</v>
      </c>
      <c r="CZ92" s="72">
        <f t="shared" si="85"/>
        <v>518.53334465771309</v>
      </c>
      <c r="DA92" s="72">
        <f t="shared" si="86"/>
        <v>360.53689934420288</v>
      </c>
      <c r="DB92" s="72">
        <f t="shared" si="87"/>
        <v>7.2306019875373717E-2</v>
      </c>
      <c r="DC92" s="72">
        <f t="shared" si="88"/>
        <v>0.55536669500431901</v>
      </c>
      <c r="DD92" s="72">
        <f t="shared" si="89"/>
        <v>2.5465778738500524</v>
      </c>
      <c r="DE92" s="72">
        <f t="shared" si="90"/>
        <v>1.2253445902540783</v>
      </c>
      <c r="DF92" s="72">
        <f t="shared" si="91"/>
        <v>518.53334465771309</v>
      </c>
      <c r="DG92" s="72">
        <f t="shared" si="92"/>
        <v>360.53689934420288</v>
      </c>
      <c r="DH92" s="72">
        <f t="shared" si="93"/>
        <v>7.2306019875373717E-2</v>
      </c>
      <c r="DI92" s="72">
        <f t="shared" si="94"/>
        <v>0.55536669500431901</v>
      </c>
      <c r="DJ92" s="72">
        <f t="shared" si="95"/>
        <v>2.5465778738500524</v>
      </c>
      <c r="DK92" s="72">
        <f t="shared" si="96"/>
        <v>1.2253445902540783</v>
      </c>
      <c r="DL92" s="72">
        <f t="shared" si="97"/>
        <v>518.53334465771309</v>
      </c>
      <c r="DM92" s="72">
        <f t="shared" si="98"/>
        <v>360.53689934420288</v>
      </c>
      <c r="DN92" s="72">
        <f t="shared" si="99"/>
        <v>7.2306019875373717E-2</v>
      </c>
      <c r="DO92" s="72">
        <f t="shared" si="100"/>
        <v>0.55536669500431901</v>
      </c>
      <c r="DP92" s="72">
        <f t="shared" si="101"/>
        <v>2.5465778738500524</v>
      </c>
      <c r="DQ92" s="72">
        <f t="shared" si="102"/>
        <v>1.2253445902540783</v>
      </c>
      <c r="DR92" s="72">
        <f t="shared" si="103"/>
        <v>518.53334465771309</v>
      </c>
      <c r="DS92" s="72">
        <f t="shared" si="104"/>
        <v>360.53689934420288</v>
      </c>
      <c r="DT92" s="72">
        <f t="shared" si="105"/>
        <v>7.2306019875373717E-2</v>
      </c>
      <c r="DU92" s="72">
        <f t="shared" si="106"/>
        <v>0.55536669500431901</v>
      </c>
      <c r="DV92" s="72">
        <f t="shared" si="107"/>
        <v>2.5465778738500524</v>
      </c>
      <c r="DW92" s="72">
        <f t="shared" si="108"/>
        <v>1.2253445902540783</v>
      </c>
      <c r="DX92" s="72">
        <f t="shared" si="109"/>
        <v>518.53334465771309</v>
      </c>
      <c r="DY92" s="72">
        <f t="shared" si="110"/>
        <v>360.53689934420288</v>
      </c>
      <c r="DZ92" s="72">
        <f t="shared" si="111"/>
        <v>7.2306019875373717E-2</v>
      </c>
      <c r="EA92" s="72">
        <f t="shared" si="112"/>
        <v>0.55536669500431901</v>
      </c>
      <c r="EB92" s="72">
        <f t="shared" si="113"/>
        <v>2.5465778738500524</v>
      </c>
      <c r="EC92" s="72">
        <f t="shared" si="114"/>
        <v>1.2253445902540783</v>
      </c>
      <c r="ED92" s="72">
        <f t="shared" si="115"/>
        <v>518.53334465771309</v>
      </c>
      <c r="EE92" s="72">
        <f t="shared" si="116"/>
        <v>360.53689934420288</v>
      </c>
      <c r="EF92" s="72">
        <f t="shared" si="117"/>
        <v>7.2306019875373717E-2</v>
      </c>
      <c r="EG92" s="72">
        <f t="shared" si="118"/>
        <v>0.55536669500431901</v>
      </c>
      <c r="EH92" s="72">
        <f t="shared" si="119"/>
        <v>2.5465778738500524</v>
      </c>
      <c r="EI92" s="72">
        <f t="shared" si="120"/>
        <v>1.2253445902540783</v>
      </c>
      <c r="EJ92" s="72">
        <f t="shared" si="121"/>
        <v>0.41697370351095525</v>
      </c>
      <c r="EK92" s="72">
        <f t="shared" si="122"/>
        <v>87.386899344202902</v>
      </c>
      <c r="EL92" s="71"/>
      <c r="EM92" s="71"/>
      <c r="EN92" s="71"/>
      <c r="EO92" s="71"/>
    </row>
    <row r="93" spans="13:145" x14ac:dyDescent="0.3">
      <c r="M93" s="71"/>
      <c r="N93" s="73">
        <v>0.25</v>
      </c>
      <c r="O93" s="72">
        <f t="shared" si="123"/>
        <v>372.45597884112658</v>
      </c>
      <c r="P93" s="72">
        <f t="shared" si="124"/>
        <v>7.5294137826127761E-2</v>
      </c>
      <c r="Q93" s="72">
        <f t="shared" si="125"/>
        <v>0.59111886028377203</v>
      </c>
      <c r="R93" s="72">
        <f t="shared" si="5"/>
        <v>2.394267231528648</v>
      </c>
      <c r="S93" s="72">
        <f t="shared" si="6"/>
        <v>1.2349320534111183</v>
      </c>
      <c r="T93" s="72">
        <f t="shared" si="126"/>
        <v>529.98954074995504</v>
      </c>
      <c r="U93" s="72">
        <f t="shared" si="127"/>
        <v>361.0805293565021</v>
      </c>
      <c r="V93" s="72">
        <f t="shared" si="128"/>
        <v>7.244390584051473E-2</v>
      </c>
      <c r="W93" s="72">
        <f t="shared" si="129"/>
        <v>0.55699919631236205</v>
      </c>
      <c r="X93" s="72">
        <f t="shared" si="7"/>
        <v>2.4556387336717167</v>
      </c>
      <c r="Y93" s="72">
        <f t="shared" si="8"/>
        <v>1.2391914752725821</v>
      </c>
      <c r="Z93" s="72">
        <f t="shared" si="130"/>
        <v>518.4454033736032</v>
      </c>
      <c r="AA93" s="72">
        <f t="shared" si="131"/>
        <v>360.53268821250981</v>
      </c>
      <c r="AB93" s="72">
        <f t="shared" si="9"/>
        <v>7.2304951170205856E-2</v>
      </c>
      <c r="AC93" s="72">
        <f t="shared" si="10"/>
        <v>0.55535404863411886</v>
      </c>
      <c r="AD93" s="72">
        <f t="shared" si="11"/>
        <v>2.4586656829471698</v>
      </c>
      <c r="AE93" s="72">
        <f t="shared" si="12"/>
        <v>1.2393973869100683</v>
      </c>
      <c r="AF93" s="72">
        <f t="shared" si="13"/>
        <v>517.85464244825323</v>
      </c>
      <c r="AG93" s="72">
        <f t="shared" si="14"/>
        <v>360.50438395279116</v>
      </c>
      <c r="AH93" s="72">
        <f t="shared" si="15"/>
        <v>7.2297767849231684E-2</v>
      </c>
      <c r="AI93" s="72">
        <f t="shared" si="16"/>
        <v>0.55526904845226188</v>
      </c>
      <c r="AJ93" s="72">
        <f t="shared" si="17"/>
        <v>2.4588222498629921</v>
      </c>
      <c r="AK93" s="72">
        <f t="shared" si="18"/>
        <v>1.2394080272103636</v>
      </c>
      <c r="AL93" s="72">
        <f t="shared" si="19"/>
        <v>517.82402981649159</v>
      </c>
      <c r="AM93" s="72">
        <f t="shared" si="20"/>
        <v>360.50291653078841</v>
      </c>
      <c r="AN93" s="72">
        <f t="shared" si="21"/>
        <v>7.2297395421793309E-2</v>
      </c>
      <c r="AO93" s="72">
        <f t="shared" si="22"/>
        <v>0.55526464164574407</v>
      </c>
      <c r="AP93" s="72">
        <f t="shared" si="23"/>
        <v>2.4588303674870291</v>
      </c>
      <c r="AQ93" s="72">
        <f t="shared" si="24"/>
        <v>1.2394085788570588</v>
      </c>
      <c r="AR93" s="72">
        <f t="shared" si="25"/>
        <v>517.82244247382778</v>
      </c>
      <c r="AS93" s="72">
        <f t="shared" si="26"/>
        <v>360.50284043928582</v>
      </c>
      <c r="AT93" s="72">
        <f t="shared" si="27"/>
        <v>7.2297376109960815E-2</v>
      </c>
      <c r="AU93" s="72">
        <f t="shared" si="28"/>
        <v>0.5552644131357688</v>
      </c>
      <c r="AV93" s="72">
        <f t="shared" si="29"/>
        <v>2.4588307884185028</v>
      </c>
      <c r="AW93" s="72">
        <f t="shared" si="30"/>
        <v>1.2394086074620851</v>
      </c>
      <c r="AX93" s="72">
        <f t="shared" si="31"/>
        <v>517.8223601633191</v>
      </c>
      <c r="AY93" s="72">
        <f t="shared" si="32"/>
        <v>360.50283649361063</v>
      </c>
      <c r="AZ93" s="72">
        <f t="shared" si="33"/>
        <v>7.2297375108558257E-2</v>
      </c>
      <c r="BA93" s="72">
        <f t="shared" si="34"/>
        <v>0.55526440128653309</v>
      </c>
      <c r="BB93" s="72">
        <f t="shared" si="35"/>
        <v>2.4588308102456327</v>
      </c>
      <c r="BC93" s="72">
        <f t="shared" si="36"/>
        <v>1.2394086089453804</v>
      </c>
      <c r="BD93" s="72">
        <f t="shared" si="37"/>
        <v>517.82235589516029</v>
      </c>
      <c r="BE93" s="72">
        <f t="shared" si="38"/>
        <v>360.50283628901013</v>
      </c>
      <c r="BF93" s="72">
        <f t="shared" si="39"/>
        <v>7.2297375056631155E-2</v>
      </c>
      <c r="BG93" s="72">
        <f t="shared" si="40"/>
        <v>0.55526440067209859</v>
      </c>
      <c r="BH93" s="72">
        <f t="shared" si="41"/>
        <v>2.4588308113774642</v>
      </c>
      <c r="BI93" s="72">
        <f t="shared" si="42"/>
        <v>1.2394086090222958</v>
      </c>
      <c r="BJ93" s="72">
        <f t="shared" si="43"/>
        <v>517.82235567383748</v>
      </c>
      <c r="BK93" s="72">
        <f t="shared" si="44"/>
        <v>360.50283627840076</v>
      </c>
      <c r="BL93" s="72">
        <f t="shared" si="45"/>
        <v>7.2297375053938531E-2</v>
      </c>
      <c r="BM93" s="72">
        <f t="shared" si="46"/>
        <v>0.55526440064023752</v>
      </c>
      <c r="BN93" s="72">
        <f t="shared" si="47"/>
        <v>2.4588308114361546</v>
      </c>
      <c r="BO93" s="72">
        <f t="shared" si="48"/>
        <v>1.2394086090262839</v>
      </c>
      <c r="BP93" s="72">
        <f t="shared" si="49"/>
        <v>517.82235566236034</v>
      </c>
      <c r="BQ93" s="72">
        <f t="shared" si="50"/>
        <v>360.50283627785052</v>
      </c>
      <c r="BR93" s="72">
        <f t="shared" si="51"/>
        <v>7.2297375053798893E-2</v>
      </c>
      <c r="BS93" s="72">
        <f t="shared" si="52"/>
        <v>0.55526440063858507</v>
      </c>
      <c r="BT93" s="72">
        <f t="shared" si="53"/>
        <v>2.4588308114391988</v>
      </c>
      <c r="BU93" s="72">
        <f t="shared" si="54"/>
        <v>1.2394086090264909</v>
      </c>
      <c r="BV93" s="72">
        <f t="shared" si="55"/>
        <v>517.8223556617653</v>
      </c>
      <c r="BW93" s="72">
        <f t="shared" si="56"/>
        <v>360.5028362778221</v>
      </c>
      <c r="BX93" s="72">
        <f t="shared" si="57"/>
        <v>7.2297375053791663E-2</v>
      </c>
      <c r="BY93" s="72">
        <f t="shared" si="58"/>
        <v>0.5552644006384998</v>
      </c>
      <c r="BZ93" s="72">
        <f t="shared" si="59"/>
        <v>2.4588308114393564</v>
      </c>
      <c r="CA93" s="72">
        <f t="shared" si="60"/>
        <v>1.2394086090265015</v>
      </c>
      <c r="CB93" s="72">
        <f t="shared" si="61"/>
        <v>517.82235566173483</v>
      </c>
      <c r="CC93" s="72">
        <f t="shared" si="62"/>
        <v>360.50283627782051</v>
      </c>
      <c r="CD93" s="72">
        <f t="shared" si="63"/>
        <v>7.229737505379126E-2</v>
      </c>
      <c r="CE93" s="72">
        <f t="shared" si="64"/>
        <v>0.55526440063849491</v>
      </c>
      <c r="CF93" s="72">
        <f t="shared" si="65"/>
        <v>2.4588308114393653</v>
      </c>
      <c r="CG93" s="72">
        <f t="shared" si="66"/>
        <v>1.2394086090265022</v>
      </c>
      <c r="CH93" s="72">
        <f t="shared" si="67"/>
        <v>517.8223556617329</v>
      </c>
      <c r="CI93" s="72">
        <f t="shared" si="68"/>
        <v>360.50283627782051</v>
      </c>
      <c r="CJ93" s="72">
        <f t="shared" si="69"/>
        <v>7.229737505379126E-2</v>
      </c>
      <c r="CK93" s="72">
        <f t="shared" si="70"/>
        <v>0.55526440063849491</v>
      </c>
      <c r="CL93" s="72">
        <f t="shared" si="71"/>
        <v>2.4588308114393653</v>
      </c>
      <c r="CM93" s="72">
        <f t="shared" si="72"/>
        <v>1.2394086090265022</v>
      </c>
      <c r="CN93" s="72">
        <f t="shared" si="73"/>
        <v>517.8223556617329</v>
      </c>
      <c r="CO93" s="72">
        <f t="shared" si="74"/>
        <v>360.50283627782051</v>
      </c>
      <c r="CP93" s="72">
        <f t="shared" si="75"/>
        <v>7.229737505379126E-2</v>
      </c>
      <c r="CQ93" s="72">
        <f t="shared" si="76"/>
        <v>0.55526440063849491</v>
      </c>
      <c r="CR93" s="72">
        <f t="shared" si="77"/>
        <v>2.4588308114393653</v>
      </c>
      <c r="CS93" s="72">
        <f t="shared" si="78"/>
        <v>1.2394086090265022</v>
      </c>
      <c r="CT93" s="72">
        <f t="shared" si="79"/>
        <v>517.8223556617329</v>
      </c>
      <c r="CU93" s="72">
        <f t="shared" si="80"/>
        <v>360.50283627782051</v>
      </c>
      <c r="CV93" s="72">
        <f t="shared" si="81"/>
        <v>7.229737505379126E-2</v>
      </c>
      <c r="CW93" s="72">
        <f t="shared" si="82"/>
        <v>0.55526440063849491</v>
      </c>
      <c r="CX93" s="72">
        <f t="shared" si="83"/>
        <v>2.4588308114393653</v>
      </c>
      <c r="CY93" s="72">
        <f t="shared" si="84"/>
        <v>1.2394086090265022</v>
      </c>
      <c r="CZ93" s="72">
        <f t="shared" si="85"/>
        <v>517.8223556617329</v>
      </c>
      <c r="DA93" s="72">
        <f t="shared" si="86"/>
        <v>360.50283627782051</v>
      </c>
      <c r="DB93" s="72">
        <f t="shared" si="87"/>
        <v>7.229737505379126E-2</v>
      </c>
      <c r="DC93" s="72">
        <f t="shared" si="88"/>
        <v>0.55526440063849491</v>
      </c>
      <c r="DD93" s="72">
        <f t="shared" si="89"/>
        <v>2.4588308114393653</v>
      </c>
      <c r="DE93" s="72">
        <f t="shared" si="90"/>
        <v>1.2394086090265022</v>
      </c>
      <c r="DF93" s="72">
        <f t="shared" si="91"/>
        <v>517.8223556617329</v>
      </c>
      <c r="DG93" s="72">
        <f t="shared" si="92"/>
        <v>360.50283627782051</v>
      </c>
      <c r="DH93" s="72">
        <f t="shared" si="93"/>
        <v>7.229737505379126E-2</v>
      </c>
      <c r="DI93" s="72">
        <f t="shared" si="94"/>
        <v>0.55526440063849491</v>
      </c>
      <c r="DJ93" s="72">
        <f t="shared" si="95"/>
        <v>2.4588308114393653</v>
      </c>
      <c r="DK93" s="72">
        <f t="shared" si="96"/>
        <v>1.2394086090265022</v>
      </c>
      <c r="DL93" s="72">
        <f t="shared" si="97"/>
        <v>517.8223556617329</v>
      </c>
      <c r="DM93" s="72">
        <f t="shared" si="98"/>
        <v>360.50283627782051</v>
      </c>
      <c r="DN93" s="72">
        <f t="shared" si="99"/>
        <v>7.229737505379126E-2</v>
      </c>
      <c r="DO93" s="72">
        <f t="shared" si="100"/>
        <v>0.55526440063849491</v>
      </c>
      <c r="DP93" s="72">
        <f t="shared" si="101"/>
        <v>2.4588308114393653</v>
      </c>
      <c r="DQ93" s="72">
        <f t="shared" si="102"/>
        <v>1.2394086090265022</v>
      </c>
      <c r="DR93" s="72">
        <f t="shared" si="103"/>
        <v>517.8223556617329</v>
      </c>
      <c r="DS93" s="72">
        <f t="shared" si="104"/>
        <v>360.50283627782051</v>
      </c>
      <c r="DT93" s="72">
        <f t="shared" si="105"/>
        <v>7.229737505379126E-2</v>
      </c>
      <c r="DU93" s="72">
        <f t="shared" si="106"/>
        <v>0.55526440063849491</v>
      </c>
      <c r="DV93" s="72">
        <f t="shared" si="107"/>
        <v>2.4588308114393653</v>
      </c>
      <c r="DW93" s="72">
        <f t="shared" si="108"/>
        <v>1.2394086090265022</v>
      </c>
      <c r="DX93" s="72">
        <f t="shared" si="109"/>
        <v>517.8223556617329</v>
      </c>
      <c r="DY93" s="72">
        <f t="shared" si="110"/>
        <v>360.50283627782051</v>
      </c>
      <c r="DZ93" s="72">
        <f t="shared" si="111"/>
        <v>7.229737505379126E-2</v>
      </c>
      <c r="EA93" s="72">
        <f t="shared" si="112"/>
        <v>0.55526440063849491</v>
      </c>
      <c r="EB93" s="72">
        <f t="shared" si="113"/>
        <v>2.4588308114393653</v>
      </c>
      <c r="EC93" s="72">
        <f t="shared" si="114"/>
        <v>1.2394086090265022</v>
      </c>
      <c r="ED93" s="72">
        <f t="shared" si="115"/>
        <v>517.8223556617329</v>
      </c>
      <c r="EE93" s="72">
        <f t="shared" si="116"/>
        <v>360.50283627782051</v>
      </c>
      <c r="EF93" s="72">
        <f t="shared" si="117"/>
        <v>7.229737505379126E-2</v>
      </c>
      <c r="EG93" s="72">
        <f t="shared" si="118"/>
        <v>0.55526440063849491</v>
      </c>
      <c r="EH93" s="72">
        <f t="shared" si="119"/>
        <v>2.4588308114393653</v>
      </c>
      <c r="EI93" s="72">
        <f t="shared" si="120"/>
        <v>1.2394086090265022</v>
      </c>
      <c r="EJ93" s="72">
        <f t="shared" si="121"/>
        <v>0.41880631928191059</v>
      </c>
      <c r="EK93" s="72">
        <f t="shared" si="122"/>
        <v>87.352836277820529</v>
      </c>
      <c r="EL93" s="71"/>
      <c r="EM93" s="71"/>
      <c r="EN93" s="71"/>
      <c r="EO93" s="71"/>
    </row>
    <row r="94" spans="13:145" x14ac:dyDescent="0.3">
      <c r="M94" s="71"/>
      <c r="N94" s="73">
        <v>0.26</v>
      </c>
      <c r="O94" s="72">
        <f t="shared" si="123"/>
        <v>372.4280755313647</v>
      </c>
      <c r="P94" s="72">
        <f t="shared" si="124"/>
        <v>7.5287228084641833E-2</v>
      </c>
      <c r="Q94" s="72">
        <f t="shared" si="125"/>
        <v>0.59103528670154193</v>
      </c>
      <c r="R94" s="72">
        <f t="shared" si="5"/>
        <v>2.3163304915140279</v>
      </c>
      <c r="S94" s="72">
        <f t="shared" si="6"/>
        <v>1.2490348383450982</v>
      </c>
      <c r="T94" s="72">
        <f t="shared" si="126"/>
        <v>529.25820653883864</v>
      </c>
      <c r="U94" s="72">
        <f t="shared" si="127"/>
        <v>361.04611576152854</v>
      </c>
      <c r="V94" s="72">
        <f t="shared" si="128"/>
        <v>7.2435181729019374E-2</v>
      </c>
      <c r="W94" s="72">
        <f t="shared" si="129"/>
        <v>0.55689585734419611</v>
      </c>
      <c r="X94" s="72">
        <f t="shared" si="7"/>
        <v>2.3745126922644357</v>
      </c>
      <c r="Y94" s="72">
        <f t="shared" si="8"/>
        <v>1.2535674806326189</v>
      </c>
      <c r="Z94" s="72">
        <f t="shared" si="130"/>
        <v>517.77293085876283</v>
      </c>
      <c r="AA94" s="72">
        <f t="shared" si="131"/>
        <v>360.50046693402669</v>
      </c>
      <c r="AB94" s="72">
        <f t="shared" si="9"/>
        <v>7.2296773718775742E-2</v>
      </c>
      <c r="AC94" s="72">
        <f t="shared" si="10"/>
        <v>0.55525728527388762</v>
      </c>
      <c r="AD94" s="72">
        <f t="shared" si="11"/>
        <v>2.3773697651946759</v>
      </c>
      <c r="AE94" s="72">
        <f t="shared" si="12"/>
        <v>1.2537854773973667</v>
      </c>
      <c r="AF94" s="72">
        <f t="shared" si="13"/>
        <v>517.18772680167319</v>
      </c>
      <c r="AG94" s="72">
        <f t="shared" si="14"/>
        <v>360.47239905600361</v>
      </c>
      <c r="AH94" s="72">
        <f t="shared" si="15"/>
        <v>7.2289649923053631E-2</v>
      </c>
      <c r="AI94" s="72">
        <f t="shared" si="16"/>
        <v>0.55517299458985059</v>
      </c>
      <c r="AJ94" s="72">
        <f t="shared" si="17"/>
        <v>2.3775169006124259</v>
      </c>
      <c r="AK94" s="72">
        <f t="shared" si="18"/>
        <v>1.2537966926664788</v>
      </c>
      <c r="AL94" s="72">
        <f t="shared" si="19"/>
        <v>517.15753458728648</v>
      </c>
      <c r="AM94" s="72">
        <f t="shared" si="20"/>
        <v>360.47095025159945</v>
      </c>
      <c r="AN94" s="72">
        <f t="shared" si="21"/>
        <v>7.228928219675361E-2</v>
      </c>
      <c r="AO94" s="72">
        <f t="shared" si="22"/>
        <v>0.55516864367437213</v>
      </c>
      <c r="AP94" s="72">
        <f t="shared" si="23"/>
        <v>2.3775244958803388</v>
      </c>
      <c r="AQ94" s="72">
        <f t="shared" si="24"/>
        <v>1.2537972715792387</v>
      </c>
      <c r="AR94" s="72">
        <f t="shared" si="25"/>
        <v>517.15597589055722</v>
      </c>
      <c r="AS94" s="72">
        <f t="shared" si="26"/>
        <v>360.47087545404713</v>
      </c>
      <c r="AT94" s="72">
        <f t="shared" si="27"/>
        <v>7.2289263212086119E-2</v>
      </c>
      <c r="AU94" s="72">
        <f t="shared" si="28"/>
        <v>0.55516841904925252</v>
      </c>
      <c r="AV94" s="72">
        <f t="shared" si="29"/>
        <v>2.3775248880031001</v>
      </c>
      <c r="AW94" s="72">
        <f t="shared" si="30"/>
        <v>1.2537973014668302</v>
      </c>
      <c r="AX94" s="72">
        <f t="shared" si="31"/>
        <v>517.15589541894792</v>
      </c>
      <c r="AY94" s="72">
        <f t="shared" si="32"/>
        <v>360.47087159243176</v>
      </c>
      <c r="AZ94" s="72">
        <f t="shared" si="33"/>
        <v>7.2289262231953921E-2</v>
      </c>
      <c r="BA94" s="72">
        <f t="shared" si="34"/>
        <v>0.55516840745240492</v>
      </c>
      <c r="BB94" s="72">
        <f t="shared" si="35"/>
        <v>2.3775249082474454</v>
      </c>
      <c r="BC94" s="72">
        <f t="shared" si="36"/>
        <v>1.2537973030098537</v>
      </c>
      <c r="BD94" s="72">
        <f t="shared" si="37"/>
        <v>517.15589126439363</v>
      </c>
      <c r="BE94" s="72">
        <f t="shared" si="38"/>
        <v>360.47087139306586</v>
      </c>
      <c r="BF94" s="72">
        <f t="shared" si="39"/>
        <v>7.2289262181352065E-2</v>
      </c>
      <c r="BG94" s="72">
        <f t="shared" si="40"/>
        <v>0.55516840685368751</v>
      </c>
      <c r="BH94" s="72">
        <f t="shared" si="41"/>
        <v>2.3775249092926125</v>
      </c>
      <c r="BI94" s="72">
        <f t="shared" si="42"/>
        <v>1.2537973030895164</v>
      </c>
      <c r="BJ94" s="72">
        <f t="shared" si="43"/>
        <v>517.15589104990329</v>
      </c>
      <c r="BK94" s="72">
        <f t="shared" si="44"/>
        <v>360.47087138277311</v>
      </c>
      <c r="BL94" s="72">
        <f t="shared" si="45"/>
        <v>7.2289262178739599E-2</v>
      </c>
      <c r="BM94" s="72">
        <f t="shared" si="46"/>
        <v>0.55516840682277724</v>
      </c>
      <c r="BN94" s="72">
        <f t="shared" si="47"/>
        <v>2.377524909346572</v>
      </c>
      <c r="BO94" s="72">
        <f t="shared" si="48"/>
        <v>1.2537973030936291</v>
      </c>
      <c r="BP94" s="72">
        <f t="shared" si="49"/>
        <v>517.15589103882985</v>
      </c>
      <c r="BQ94" s="72">
        <f t="shared" si="50"/>
        <v>360.47087138224174</v>
      </c>
      <c r="BR94" s="72">
        <f t="shared" si="51"/>
        <v>7.2289262178604749E-2</v>
      </c>
      <c r="BS94" s="72">
        <f t="shared" si="52"/>
        <v>0.55516840682118163</v>
      </c>
      <c r="BT94" s="72">
        <f t="shared" si="53"/>
        <v>2.3775249093493578</v>
      </c>
      <c r="BU94" s="72">
        <f t="shared" si="54"/>
        <v>1.2537973030938414</v>
      </c>
      <c r="BV94" s="72">
        <f t="shared" si="55"/>
        <v>517.15589103825869</v>
      </c>
      <c r="BW94" s="72">
        <f t="shared" si="56"/>
        <v>360.47087138221434</v>
      </c>
      <c r="BX94" s="72">
        <f t="shared" si="57"/>
        <v>7.228926217859781E-2</v>
      </c>
      <c r="BY94" s="72">
        <f t="shared" si="58"/>
        <v>0.55516840682109925</v>
      </c>
      <c r="BZ94" s="72">
        <f t="shared" si="59"/>
        <v>2.3775249093495008</v>
      </c>
      <c r="CA94" s="72">
        <f t="shared" si="60"/>
        <v>1.2537973030938523</v>
      </c>
      <c r="CB94" s="72">
        <f t="shared" si="61"/>
        <v>517.15589103822845</v>
      </c>
      <c r="CC94" s="72">
        <f t="shared" si="62"/>
        <v>360.47087138221286</v>
      </c>
      <c r="CD94" s="72">
        <f t="shared" si="63"/>
        <v>7.2289262178597408E-2</v>
      </c>
      <c r="CE94" s="72">
        <f t="shared" si="64"/>
        <v>0.55516840682109481</v>
      </c>
      <c r="CF94" s="72">
        <f t="shared" si="65"/>
        <v>2.3775249093495092</v>
      </c>
      <c r="CG94" s="72">
        <f t="shared" si="66"/>
        <v>1.253797303093853</v>
      </c>
      <c r="CH94" s="72">
        <f t="shared" si="67"/>
        <v>517.15589103822765</v>
      </c>
      <c r="CI94" s="72">
        <f t="shared" si="68"/>
        <v>360.47087138221286</v>
      </c>
      <c r="CJ94" s="72">
        <f t="shared" si="69"/>
        <v>7.2289262178597408E-2</v>
      </c>
      <c r="CK94" s="72">
        <f t="shared" si="70"/>
        <v>0.55516840682109481</v>
      </c>
      <c r="CL94" s="72">
        <f t="shared" si="71"/>
        <v>2.3775249093495092</v>
      </c>
      <c r="CM94" s="72">
        <f t="shared" si="72"/>
        <v>1.253797303093853</v>
      </c>
      <c r="CN94" s="72">
        <f t="shared" si="73"/>
        <v>517.15589103822765</v>
      </c>
      <c r="CO94" s="72">
        <f t="shared" si="74"/>
        <v>360.47087138221286</v>
      </c>
      <c r="CP94" s="72">
        <f t="shared" si="75"/>
        <v>7.2289262178597408E-2</v>
      </c>
      <c r="CQ94" s="72">
        <f t="shared" si="76"/>
        <v>0.55516840682109481</v>
      </c>
      <c r="CR94" s="72">
        <f t="shared" si="77"/>
        <v>2.3775249093495092</v>
      </c>
      <c r="CS94" s="72">
        <f t="shared" si="78"/>
        <v>1.253797303093853</v>
      </c>
      <c r="CT94" s="72">
        <f t="shared" si="79"/>
        <v>517.15589103822765</v>
      </c>
      <c r="CU94" s="72">
        <f t="shared" si="80"/>
        <v>360.47087138221286</v>
      </c>
      <c r="CV94" s="72">
        <f t="shared" si="81"/>
        <v>7.2289262178597408E-2</v>
      </c>
      <c r="CW94" s="72">
        <f t="shared" si="82"/>
        <v>0.55516840682109481</v>
      </c>
      <c r="CX94" s="72">
        <f t="shared" si="83"/>
        <v>2.3775249093495092</v>
      </c>
      <c r="CY94" s="72">
        <f t="shared" si="84"/>
        <v>1.253797303093853</v>
      </c>
      <c r="CZ94" s="72">
        <f t="shared" si="85"/>
        <v>517.15589103822765</v>
      </c>
      <c r="DA94" s="72">
        <f t="shared" si="86"/>
        <v>360.47087138221286</v>
      </c>
      <c r="DB94" s="72">
        <f t="shared" si="87"/>
        <v>7.2289262178597408E-2</v>
      </c>
      <c r="DC94" s="72">
        <f t="shared" si="88"/>
        <v>0.55516840682109481</v>
      </c>
      <c r="DD94" s="72">
        <f t="shared" si="89"/>
        <v>2.3775249093495092</v>
      </c>
      <c r="DE94" s="72">
        <f t="shared" si="90"/>
        <v>1.253797303093853</v>
      </c>
      <c r="DF94" s="72">
        <f t="shared" si="91"/>
        <v>517.15589103822765</v>
      </c>
      <c r="DG94" s="72">
        <f t="shared" si="92"/>
        <v>360.47087138221286</v>
      </c>
      <c r="DH94" s="72">
        <f t="shared" si="93"/>
        <v>7.2289262178597408E-2</v>
      </c>
      <c r="DI94" s="72">
        <f t="shared" si="94"/>
        <v>0.55516840682109481</v>
      </c>
      <c r="DJ94" s="72">
        <f t="shared" si="95"/>
        <v>2.3775249093495092</v>
      </c>
      <c r="DK94" s="72">
        <f t="shared" si="96"/>
        <v>1.253797303093853</v>
      </c>
      <c r="DL94" s="72">
        <f t="shared" si="97"/>
        <v>517.15589103822765</v>
      </c>
      <c r="DM94" s="72">
        <f t="shared" si="98"/>
        <v>360.47087138221286</v>
      </c>
      <c r="DN94" s="72">
        <f t="shared" si="99"/>
        <v>7.2289262178597408E-2</v>
      </c>
      <c r="DO94" s="72">
        <f t="shared" si="100"/>
        <v>0.55516840682109481</v>
      </c>
      <c r="DP94" s="72">
        <f t="shared" si="101"/>
        <v>2.3775249093495092</v>
      </c>
      <c r="DQ94" s="72">
        <f t="shared" si="102"/>
        <v>1.253797303093853</v>
      </c>
      <c r="DR94" s="72">
        <f t="shared" si="103"/>
        <v>517.15589103822765</v>
      </c>
      <c r="DS94" s="72">
        <f t="shared" si="104"/>
        <v>360.47087138221286</v>
      </c>
      <c r="DT94" s="72">
        <f t="shared" si="105"/>
        <v>7.2289262178597408E-2</v>
      </c>
      <c r="DU94" s="72">
        <f t="shared" si="106"/>
        <v>0.55516840682109481</v>
      </c>
      <c r="DV94" s="72">
        <f t="shared" si="107"/>
        <v>2.3775249093495092</v>
      </c>
      <c r="DW94" s="72">
        <f t="shared" si="108"/>
        <v>1.253797303093853</v>
      </c>
      <c r="DX94" s="72">
        <f t="shared" si="109"/>
        <v>517.15589103822765</v>
      </c>
      <c r="DY94" s="72">
        <f t="shared" si="110"/>
        <v>360.47087138221286</v>
      </c>
      <c r="DZ94" s="72">
        <f t="shared" si="111"/>
        <v>7.2289262178597408E-2</v>
      </c>
      <c r="EA94" s="72">
        <f t="shared" si="112"/>
        <v>0.55516840682109481</v>
      </c>
      <c r="EB94" s="72">
        <f t="shared" si="113"/>
        <v>2.3775249093495092</v>
      </c>
      <c r="EC94" s="72">
        <f t="shared" si="114"/>
        <v>1.253797303093853</v>
      </c>
      <c r="ED94" s="72">
        <f t="shared" si="115"/>
        <v>517.15589103822765</v>
      </c>
      <c r="EE94" s="72">
        <f t="shared" si="116"/>
        <v>360.47087138221286</v>
      </c>
      <c r="EF94" s="72">
        <f t="shared" si="117"/>
        <v>7.2289262178597408E-2</v>
      </c>
      <c r="EG94" s="72">
        <f t="shared" si="118"/>
        <v>0.55516840682109481</v>
      </c>
      <c r="EH94" s="72">
        <f t="shared" si="119"/>
        <v>2.3775249093495092</v>
      </c>
      <c r="EI94" s="72">
        <f t="shared" si="120"/>
        <v>1.253797303093853</v>
      </c>
      <c r="EJ94" s="72">
        <f t="shared" si="121"/>
        <v>0.42061395222220449</v>
      </c>
      <c r="EK94" s="72">
        <f t="shared" si="122"/>
        <v>87.320871382212886</v>
      </c>
      <c r="EL94" s="71"/>
      <c r="EM94" s="71"/>
      <c r="EN94" s="71"/>
      <c r="EO94" s="71"/>
    </row>
    <row r="95" spans="13:145" x14ac:dyDescent="0.3">
      <c r="M95" s="71"/>
      <c r="N95" s="73">
        <v>0.27</v>
      </c>
      <c r="O95" s="72">
        <f t="shared" si="123"/>
        <v>372.40017222160287</v>
      </c>
      <c r="P95" s="72">
        <f t="shared" si="124"/>
        <v>7.5280317941934974E-2</v>
      </c>
      <c r="Q95" s="72">
        <f t="shared" si="125"/>
        <v>0.59095171241371824</v>
      </c>
      <c r="R95" s="72">
        <f t="shared" si="5"/>
        <v>2.2439324228415893</v>
      </c>
      <c r="S95" s="72">
        <f t="shared" si="6"/>
        <v>1.263453956176174</v>
      </c>
      <c r="T95" s="72">
        <f t="shared" si="126"/>
        <v>528.56914237966635</v>
      </c>
      <c r="U95" s="72">
        <f t="shared" si="127"/>
        <v>361.01365541354789</v>
      </c>
      <c r="V95" s="72">
        <f t="shared" si="128"/>
        <v>7.2426952219483434E-2</v>
      </c>
      <c r="W95" s="72">
        <f t="shared" si="129"/>
        <v>0.55679838320951924</v>
      </c>
      <c r="X95" s="72">
        <f t="shared" si="7"/>
        <v>2.2991541025901525</v>
      </c>
      <c r="Y95" s="72">
        <f t="shared" si="8"/>
        <v>1.2682730282964823</v>
      </c>
      <c r="Z95" s="72">
        <f t="shared" si="130"/>
        <v>517.14133754847376</v>
      </c>
      <c r="AA95" s="72">
        <f t="shared" si="131"/>
        <v>360.47017299137622</v>
      </c>
      <c r="AB95" s="72">
        <f t="shared" si="9"/>
        <v>7.2289084917070215E-2</v>
      </c>
      <c r="AC95" s="72">
        <f t="shared" si="10"/>
        <v>0.55516630947794832</v>
      </c>
      <c r="AD95" s="72">
        <f t="shared" si="11"/>
        <v>2.3018544849954252</v>
      </c>
      <c r="AE95" s="72">
        <f t="shared" si="12"/>
        <v>1.2685036718600768</v>
      </c>
      <c r="AF95" s="72">
        <f t="shared" si="13"/>
        <v>516.56147786740337</v>
      </c>
      <c r="AG95" s="72">
        <f t="shared" si="14"/>
        <v>360.44233359640759</v>
      </c>
      <c r="AH95" s="72">
        <f t="shared" si="15"/>
        <v>7.2282018677280971E-2</v>
      </c>
      <c r="AI95" s="72">
        <f t="shared" si="16"/>
        <v>0.55508270460112097</v>
      </c>
      <c r="AJ95" s="72">
        <f t="shared" si="17"/>
        <v>2.3019929695037433</v>
      </c>
      <c r="AK95" s="72">
        <f t="shared" si="18"/>
        <v>1.2685154877817488</v>
      </c>
      <c r="AL95" s="72">
        <f t="shared" si="19"/>
        <v>516.53168668203818</v>
      </c>
      <c r="AM95" s="72">
        <f t="shared" si="20"/>
        <v>360.44090261009671</v>
      </c>
      <c r="AN95" s="72">
        <f t="shared" si="21"/>
        <v>7.2281655451216259E-2</v>
      </c>
      <c r="AO95" s="72">
        <f t="shared" si="22"/>
        <v>0.55507840717737478</v>
      </c>
      <c r="AP95" s="72">
        <f t="shared" si="23"/>
        <v>2.3020000882346041</v>
      </c>
      <c r="AQ95" s="72">
        <f t="shared" si="24"/>
        <v>1.2685160951414056</v>
      </c>
      <c r="AR95" s="72">
        <f t="shared" si="25"/>
        <v>516.53015513747891</v>
      </c>
      <c r="AS95" s="72">
        <f t="shared" si="26"/>
        <v>360.44082904222898</v>
      </c>
      <c r="AT95" s="72">
        <f t="shared" si="27"/>
        <v>7.2281636777516978E-2</v>
      </c>
      <c r="AU95" s="72">
        <f t="shared" si="28"/>
        <v>0.55507818624420979</v>
      </c>
      <c r="AV95" s="72">
        <f t="shared" si="29"/>
        <v>2.3020004542139563</v>
      </c>
      <c r="AW95" s="72">
        <f t="shared" si="30"/>
        <v>1.2685161263661409</v>
      </c>
      <c r="AX95" s="72">
        <f t="shared" si="31"/>
        <v>516.5300763992343</v>
      </c>
      <c r="AY95" s="72">
        <f t="shared" si="32"/>
        <v>360.44082526002614</v>
      </c>
      <c r="AZ95" s="72">
        <f t="shared" si="33"/>
        <v>7.2281635817482037E-2</v>
      </c>
      <c r="BA95" s="72">
        <f t="shared" si="34"/>
        <v>0.55507817488579914</v>
      </c>
      <c r="BB95" s="72">
        <f t="shared" si="35"/>
        <v>2.30200047302935</v>
      </c>
      <c r="BC95" s="72">
        <f t="shared" si="36"/>
        <v>1.2685161279714381</v>
      </c>
      <c r="BD95" s="72">
        <f t="shared" si="37"/>
        <v>516.53007235121515</v>
      </c>
      <c r="BE95" s="72">
        <f t="shared" si="38"/>
        <v>360.44082506557902</v>
      </c>
      <c r="BF95" s="72">
        <f t="shared" si="39"/>
        <v>7.2281635768125602E-2</v>
      </c>
      <c r="BG95" s="72">
        <f t="shared" si="40"/>
        <v>0.55507817430185102</v>
      </c>
      <c r="BH95" s="72">
        <f t="shared" si="41"/>
        <v>2.3020004739966695</v>
      </c>
      <c r="BI95" s="72">
        <f t="shared" si="42"/>
        <v>1.2685161280539683</v>
      </c>
      <c r="BJ95" s="72">
        <f t="shared" si="43"/>
        <v>516.53007214310219</v>
      </c>
      <c r="BK95" s="72">
        <f t="shared" si="44"/>
        <v>360.4408250555822</v>
      </c>
      <c r="BL95" s="72">
        <f t="shared" si="45"/>
        <v>7.2281635765588104E-2</v>
      </c>
      <c r="BM95" s="72">
        <f t="shared" si="46"/>
        <v>0.55507817427182937</v>
      </c>
      <c r="BN95" s="72">
        <f t="shared" si="47"/>
        <v>2.3020004740464008</v>
      </c>
      <c r="BO95" s="72">
        <f t="shared" si="48"/>
        <v>1.2685161280582113</v>
      </c>
      <c r="BP95" s="72">
        <f t="shared" si="49"/>
        <v>516.53007213240312</v>
      </c>
      <c r="BQ95" s="72">
        <f t="shared" si="50"/>
        <v>360.44082505506833</v>
      </c>
      <c r="BR95" s="72">
        <f t="shared" si="51"/>
        <v>7.228163576545768E-2</v>
      </c>
      <c r="BS95" s="72">
        <f t="shared" si="52"/>
        <v>0.55507817427028627</v>
      </c>
      <c r="BT95" s="72">
        <f t="shared" si="53"/>
        <v>2.3020004740489575</v>
      </c>
      <c r="BU95" s="72">
        <f t="shared" si="54"/>
        <v>1.2685161280584294</v>
      </c>
      <c r="BV95" s="72">
        <f t="shared" si="55"/>
        <v>516.5300721318531</v>
      </c>
      <c r="BW95" s="72">
        <f t="shared" si="56"/>
        <v>360.44082505504184</v>
      </c>
      <c r="BX95" s="72">
        <f t="shared" si="57"/>
        <v>7.2281635765450949E-2</v>
      </c>
      <c r="BY95" s="72">
        <f t="shared" si="58"/>
        <v>0.55507817427020667</v>
      </c>
      <c r="BZ95" s="72">
        <f t="shared" si="59"/>
        <v>2.3020004740490894</v>
      </c>
      <c r="CA95" s="72">
        <f t="shared" si="60"/>
        <v>1.2685161280584405</v>
      </c>
      <c r="CB95" s="72">
        <f t="shared" si="61"/>
        <v>516.53007213182468</v>
      </c>
      <c r="CC95" s="72">
        <f t="shared" si="62"/>
        <v>360.44082505504048</v>
      </c>
      <c r="CD95" s="72">
        <f t="shared" si="63"/>
        <v>7.2281635765450603E-2</v>
      </c>
      <c r="CE95" s="72">
        <f t="shared" si="64"/>
        <v>0.55507817427020256</v>
      </c>
      <c r="CF95" s="72">
        <f t="shared" si="65"/>
        <v>2.3020004740490956</v>
      </c>
      <c r="CG95" s="72">
        <f t="shared" si="66"/>
        <v>1.2685161280584412</v>
      </c>
      <c r="CH95" s="72">
        <f t="shared" si="67"/>
        <v>516.53007213182332</v>
      </c>
      <c r="CI95" s="72">
        <f t="shared" si="68"/>
        <v>360.44082505504048</v>
      </c>
      <c r="CJ95" s="72">
        <f t="shared" si="69"/>
        <v>7.2281635765450603E-2</v>
      </c>
      <c r="CK95" s="72">
        <f t="shared" si="70"/>
        <v>0.55507817427020256</v>
      </c>
      <c r="CL95" s="72">
        <f t="shared" si="71"/>
        <v>2.3020004740490956</v>
      </c>
      <c r="CM95" s="72">
        <f t="shared" si="72"/>
        <v>1.2685161280584412</v>
      </c>
      <c r="CN95" s="72">
        <f t="shared" si="73"/>
        <v>516.53007213182332</v>
      </c>
      <c r="CO95" s="72">
        <f t="shared" si="74"/>
        <v>360.44082505504048</v>
      </c>
      <c r="CP95" s="72">
        <f t="shared" si="75"/>
        <v>7.2281635765450603E-2</v>
      </c>
      <c r="CQ95" s="72">
        <f t="shared" si="76"/>
        <v>0.55507817427020256</v>
      </c>
      <c r="CR95" s="72">
        <f t="shared" si="77"/>
        <v>2.3020004740490956</v>
      </c>
      <c r="CS95" s="72">
        <f t="shared" si="78"/>
        <v>1.2685161280584412</v>
      </c>
      <c r="CT95" s="72">
        <f t="shared" si="79"/>
        <v>516.53007213182332</v>
      </c>
      <c r="CU95" s="72">
        <f t="shared" si="80"/>
        <v>360.44082505504048</v>
      </c>
      <c r="CV95" s="72">
        <f t="shared" si="81"/>
        <v>7.2281635765450603E-2</v>
      </c>
      <c r="CW95" s="72">
        <f t="shared" si="82"/>
        <v>0.55507817427020256</v>
      </c>
      <c r="CX95" s="72">
        <f t="shared" si="83"/>
        <v>2.3020004740490956</v>
      </c>
      <c r="CY95" s="72">
        <f t="shared" si="84"/>
        <v>1.2685161280584412</v>
      </c>
      <c r="CZ95" s="72">
        <f t="shared" si="85"/>
        <v>516.53007213182332</v>
      </c>
      <c r="DA95" s="72">
        <f t="shared" si="86"/>
        <v>360.44082505504048</v>
      </c>
      <c r="DB95" s="72">
        <f t="shared" si="87"/>
        <v>7.2281635765450603E-2</v>
      </c>
      <c r="DC95" s="72">
        <f t="shared" si="88"/>
        <v>0.55507817427020256</v>
      </c>
      <c r="DD95" s="72">
        <f t="shared" si="89"/>
        <v>2.3020004740490956</v>
      </c>
      <c r="DE95" s="72">
        <f t="shared" si="90"/>
        <v>1.2685161280584412</v>
      </c>
      <c r="DF95" s="72">
        <f t="shared" si="91"/>
        <v>516.53007213182332</v>
      </c>
      <c r="DG95" s="72">
        <f t="shared" si="92"/>
        <v>360.44082505504048</v>
      </c>
      <c r="DH95" s="72">
        <f t="shared" si="93"/>
        <v>7.2281635765450603E-2</v>
      </c>
      <c r="DI95" s="72">
        <f t="shared" si="94"/>
        <v>0.55507817427020256</v>
      </c>
      <c r="DJ95" s="72">
        <f t="shared" si="95"/>
        <v>2.3020004740490956</v>
      </c>
      <c r="DK95" s="72">
        <f t="shared" si="96"/>
        <v>1.2685161280584412</v>
      </c>
      <c r="DL95" s="72">
        <f t="shared" si="97"/>
        <v>516.53007213182332</v>
      </c>
      <c r="DM95" s="72">
        <f t="shared" si="98"/>
        <v>360.44082505504048</v>
      </c>
      <c r="DN95" s="72">
        <f t="shared" si="99"/>
        <v>7.2281635765450603E-2</v>
      </c>
      <c r="DO95" s="72">
        <f t="shared" si="100"/>
        <v>0.55507817427020256</v>
      </c>
      <c r="DP95" s="72">
        <f t="shared" si="101"/>
        <v>2.3020004740490956</v>
      </c>
      <c r="DQ95" s="72">
        <f t="shared" si="102"/>
        <v>1.2685161280584412</v>
      </c>
      <c r="DR95" s="72">
        <f t="shared" si="103"/>
        <v>516.53007213182332</v>
      </c>
      <c r="DS95" s="72">
        <f t="shared" si="104"/>
        <v>360.44082505504048</v>
      </c>
      <c r="DT95" s="72">
        <f t="shared" si="105"/>
        <v>7.2281635765450603E-2</v>
      </c>
      <c r="DU95" s="72">
        <f t="shared" si="106"/>
        <v>0.55507817427020256</v>
      </c>
      <c r="DV95" s="72">
        <f t="shared" si="107"/>
        <v>2.3020004740490956</v>
      </c>
      <c r="DW95" s="72">
        <f t="shared" si="108"/>
        <v>1.2685161280584412</v>
      </c>
      <c r="DX95" s="72">
        <f t="shared" si="109"/>
        <v>516.53007213182332</v>
      </c>
      <c r="DY95" s="72">
        <f t="shared" si="110"/>
        <v>360.44082505504048</v>
      </c>
      <c r="DZ95" s="72">
        <f t="shared" si="111"/>
        <v>7.2281635765450603E-2</v>
      </c>
      <c r="EA95" s="72">
        <f t="shared" si="112"/>
        <v>0.55507817427020256</v>
      </c>
      <c r="EB95" s="72">
        <f t="shared" si="113"/>
        <v>2.3020004740490956</v>
      </c>
      <c r="EC95" s="72">
        <f t="shared" si="114"/>
        <v>1.2685161280584412</v>
      </c>
      <c r="ED95" s="72">
        <f t="shared" si="115"/>
        <v>516.53007213182332</v>
      </c>
      <c r="EE95" s="72">
        <f t="shared" si="116"/>
        <v>360.44082505504048</v>
      </c>
      <c r="EF95" s="72">
        <f t="shared" si="117"/>
        <v>7.2281635765450603E-2</v>
      </c>
      <c r="EG95" s="72">
        <f t="shared" si="118"/>
        <v>0.55507817427020256</v>
      </c>
      <c r="EH95" s="72">
        <f t="shared" si="119"/>
        <v>2.3020004740490956</v>
      </c>
      <c r="EI95" s="72">
        <f t="shared" si="120"/>
        <v>1.2685161280584412</v>
      </c>
      <c r="EJ95" s="72">
        <f t="shared" si="121"/>
        <v>0.42240452176776672</v>
      </c>
      <c r="EK95" s="72">
        <f t="shared" si="122"/>
        <v>87.2908250550405</v>
      </c>
      <c r="EL95" s="71"/>
      <c r="EM95" s="71"/>
      <c r="EN95" s="71"/>
      <c r="EO95" s="71"/>
    </row>
    <row r="96" spans="13:145" x14ac:dyDescent="0.3">
      <c r="M96" s="71"/>
      <c r="N96" s="73">
        <v>0.28000000000000003</v>
      </c>
      <c r="O96" s="72">
        <f t="shared" si="123"/>
        <v>372.37226891184105</v>
      </c>
      <c r="P96" s="72">
        <f t="shared" si="124"/>
        <v>7.5273407398001382E-2</v>
      </c>
      <c r="Q96" s="72">
        <f t="shared" si="125"/>
        <v>0.59086813742112787</v>
      </c>
      <c r="R96" s="72">
        <f t="shared" si="5"/>
        <v>2.1765254863839889</v>
      </c>
      <c r="S96" s="72">
        <f t="shared" si="6"/>
        <v>1.2781945903448548</v>
      </c>
      <c r="T96" s="72">
        <f t="shared" si="126"/>
        <v>527.91922102236151</v>
      </c>
      <c r="U96" s="72">
        <f t="shared" si="127"/>
        <v>360.98300708450085</v>
      </c>
      <c r="V96" s="72">
        <f t="shared" si="128"/>
        <v>7.2419181601994523E-2</v>
      </c>
      <c r="W96" s="72">
        <f t="shared" si="129"/>
        <v>0.55670634990173007</v>
      </c>
      <c r="X96" s="72">
        <f t="shared" si="7"/>
        <v>2.2289912726412462</v>
      </c>
      <c r="Y96" s="72">
        <f t="shared" si="8"/>
        <v>1.2833141082951967</v>
      </c>
      <c r="Z96" s="72">
        <f t="shared" si="130"/>
        <v>516.54750883366319</v>
      </c>
      <c r="AA96" s="72">
        <f t="shared" si="131"/>
        <v>360.44166261793293</v>
      </c>
      <c r="AB96" s="72">
        <f t="shared" si="9"/>
        <v>7.2281848363504833E-2</v>
      </c>
      <c r="AC96" s="72">
        <f t="shared" si="10"/>
        <v>0.5550806895722864</v>
      </c>
      <c r="AD96" s="72">
        <f t="shared" si="11"/>
        <v>2.2315467052877263</v>
      </c>
      <c r="AE96" s="72">
        <f t="shared" si="12"/>
        <v>1.2835579980802378</v>
      </c>
      <c r="AF96" s="72">
        <f t="shared" si="13"/>
        <v>515.97278978061013</v>
      </c>
      <c r="AG96" s="72">
        <f t="shared" si="14"/>
        <v>360.41404402382568</v>
      </c>
      <c r="AH96" s="72">
        <f t="shared" si="15"/>
        <v>7.2274837762168642E-2</v>
      </c>
      <c r="AI96" s="72">
        <f t="shared" si="16"/>
        <v>0.55499774745934205</v>
      </c>
      <c r="AJ96" s="72">
        <f t="shared" si="17"/>
        <v>2.2316772310521031</v>
      </c>
      <c r="AK96" s="72">
        <f t="shared" si="18"/>
        <v>1.2835704421749028</v>
      </c>
      <c r="AL96" s="72">
        <f t="shared" si="19"/>
        <v>515.94338126491027</v>
      </c>
      <c r="AM96" s="72">
        <f t="shared" si="20"/>
        <v>360.41263009279169</v>
      </c>
      <c r="AN96" s="72">
        <f t="shared" si="21"/>
        <v>7.2274478844554221E-2</v>
      </c>
      <c r="AO96" s="72">
        <f t="shared" si="22"/>
        <v>0.55499350123803248</v>
      </c>
      <c r="AP96" s="72">
        <f t="shared" si="23"/>
        <v>2.231683913700524</v>
      </c>
      <c r="AQ96" s="72">
        <f t="shared" si="24"/>
        <v>1.2835710792521386</v>
      </c>
      <c r="AR96" s="72">
        <f t="shared" si="25"/>
        <v>515.9418754707167</v>
      </c>
      <c r="AS96" s="72">
        <f t="shared" si="26"/>
        <v>360.41255769397844</v>
      </c>
      <c r="AT96" s="72">
        <f t="shared" si="27"/>
        <v>7.2274460466537155E-2</v>
      </c>
      <c r="AU96" s="72">
        <f t="shared" si="28"/>
        <v>0.55499328381482882</v>
      </c>
      <c r="AV96" s="72">
        <f t="shared" si="29"/>
        <v>2.2316842558793644</v>
      </c>
      <c r="AW96" s="72">
        <f t="shared" si="30"/>
        <v>1.2835711118729993</v>
      </c>
      <c r="AX96" s="72">
        <f t="shared" si="31"/>
        <v>515.94179836755075</v>
      </c>
      <c r="AY96" s="72">
        <f t="shared" si="32"/>
        <v>360.41255398684189</v>
      </c>
      <c r="AZ96" s="72">
        <f t="shared" si="33"/>
        <v>7.2274459525502072E-2</v>
      </c>
      <c r="BA96" s="72">
        <f t="shared" si="34"/>
        <v>0.55499327268180798</v>
      </c>
      <c r="BB96" s="72">
        <f t="shared" si="35"/>
        <v>2.2316842734004236</v>
      </c>
      <c r="BC96" s="72">
        <f t="shared" si="36"/>
        <v>1.2835711135433303</v>
      </c>
      <c r="BD96" s="72">
        <f t="shared" si="37"/>
        <v>515.94179441952872</v>
      </c>
      <c r="BE96" s="72">
        <f t="shared" si="38"/>
        <v>360.41255379702011</v>
      </c>
      <c r="BF96" s="72">
        <f t="shared" si="39"/>
        <v>7.2274459477316935E-2</v>
      </c>
      <c r="BG96" s="72">
        <f t="shared" si="40"/>
        <v>0.55499327211174798</v>
      </c>
      <c r="BH96" s="72">
        <f t="shared" si="41"/>
        <v>2.2316842742975789</v>
      </c>
      <c r="BI96" s="72">
        <f t="shared" si="42"/>
        <v>1.2835711136288588</v>
      </c>
      <c r="BJ96" s="72">
        <f t="shared" si="43"/>
        <v>515.94179421737294</v>
      </c>
      <c r="BK96" s="72">
        <f t="shared" si="44"/>
        <v>360.41255378730034</v>
      </c>
      <c r="BL96" s="72">
        <f t="shared" si="45"/>
        <v>7.2274459474849603E-2</v>
      </c>
      <c r="BM96" s="72">
        <f t="shared" si="46"/>
        <v>0.55499327208255822</v>
      </c>
      <c r="BN96" s="72">
        <f t="shared" si="47"/>
        <v>2.2316842743435177</v>
      </c>
      <c r="BO96" s="72">
        <f t="shared" si="48"/>
        <v>1.2835711136332382</v>
      </c>
      <c r="BP96" s="72">
        <f t="shared" si="49"/>
        <v>515.94179420702119</v>
      </c>
      <c r="BQ96" s="72">
        <f t="shared" si="50"/>
        <v>360.41255378680262</v>
      </c>
      <c r="BR96" s="72">
        <f t="shared" si="51"/>
        <v>7.2274459474723274E-2</v>
      </c>
      <c r="BS96" s="72">
        <f t="shared" si="52"/>
        <v>0.55499327208106353</v>
      </c>
      <c r="BT96" s="72">
        <f t="shared" si="53"/>
        <v>2.2316842743458696</v>
      </c>
      <c r="BU96" s="72">
        <f t="shared" si="54"/>
        <v>1.2835711136334622</v>
      </c>
      <c r="BV96" s="72">
        <f t="shared" si="55"/>
        <v>515.94179420649118</v>
      </c>
      <c r="BW96" s="72">
        <f t="shared" si="56"/>
        <v>360.41255378677715</v>
      </c>
      <c r="BX96" s="72">
        <f t="shared" si="57"/>
        <v>7.2274459474716807E-2</v>
      </c>
      <c r="BY96" s="72">
        <f t="shared" si="58"/>
        <v>0.55499327208098692</v>
      </c>
      <c r="BZ96" s="72">
        <f t="shared" si="59"/>
        <v>2.2316842743459904</v>
      </c>
      <c r="CA96" s="72">
        <f t="shared" si="60"/>
        <v>1.283571113633474</v>
      </c>
      <c r="CB96" s="72">
        <f t="shared" si="61"/>
        <v>515.9417942064639</v>
      </c>
      <c r="CC96" s="72">
        <f t="shared" si="62"/>
        <v>360.4125537867759</v>
      </c>
      <c r="CD96" s="72">
        <f t="shared" si="63"/>
        <v>7.2274459474716488E-2</v>
      </c>
      <c r="CE96" s="72">
        <f t="shared" si="64"/>
        <v>0.55499327208098326</v>
      </c>
      <c r="CF96" s="72">
        <f t="shared" si="65"/>
        <v>2.2316842743459961</v>
      </c>
      <c r="CG96" s="72">
        <f t="shared" si="66"/>
        <v>1.2835711136334744</v>
      </c>
      <c r="CH96" s="72">
        <f t="shared" si="67"/>
        <v>515.94179420646265</v>
      </c>
      <c r="CI96" s="72">
        <f t="shared" si="68"/>
        <v>360.41255378677579</v>
      </c>
      <c r="CJ96" s="72">
        <f t="shared" si="69"/>
        <v>7.227445947471646E-2</v>
      </c>
      <c r="CK96" s="72">
        <f t="shared" si="70"/>
        <v>0.55499327208098292</v>
      </c>
      <c r="CL96" s="72">
        <f t="shared" si="71"/>
        <v>2.2316842743459966</v>
      </c>
      <c r="CM96" s="72">
        <f t="shared" si="72"/>
        <v>1.2835711136334744</v>
      </c>
      <c r="CN96" s="72">
        <f t="shared" si="73"/>
        <v>515.94179420646333</v>
      </c>
      <c r="CO96" s="72">
        <f t="shared" si="74"/>
        <v>360.41255378677579</v>
      </c>
      <c r="CP96" s="72">
        <f t="shared" si="75"/>
        <v>7.227445947471646E-2</v>
      </c>
      <c r="CQ96" s="72">
        <f t="shared" si="76"/>
        <v>0.55499327208098292</v>
      </c>
      <c r="CR96" s="72">
        <f t="shared" si="77"/>
        <v>2.2316842743459966</v>
      </c>
      <c r="CS96" s="72">
        <f t="shared" si="78"/>
        <v>1.2835711136334744</v>
      </c>
      <c r="CT96" s="72">
        <f t="shared" si="79"/>
        <v>515.94179420646333</v>
      </c>
      <c r="CU96" s="72">
        <f t="shared" si="80"/>
        <v>360.41255378677579</v>
      </c>
      <c r="CV96" s="72">
        <f t="shared" si="81"/>
        <v>7.227445947471646E-2</v>
      </c>
      <c r="CW96" s="72">
        <f t="shared" si="82"/>
        <v>0.55499327208098292</v>
      </c>
      <c r="CX96" s="72">
        <f t="shared" si="83"/>
        <v>2.2316842743459966</v>
      </c>
      <c r="CY96" s="72">
        <f t="shared" si="84"/>
        <v>1.2835711136334744</v>
      </c>
      <c r="CZ96" s="72">
        <f t="shared" si="85"/>
        <v>515.94179420646333</v>
      </c>
      <c r="DA96" s="72">
        <f t="shared" si="86"/>
        <v>360.41255378677579</v>
      </c>
      <c r="DB96" s="72">
        <f t="shared" si="87"/>
        <v>7.227445947471646E-2</v>
      </c>
      <c r="DC96" s="72">
        <f t="shared" si="88"/>
        <v>0.55499327208098292</v>
      </c>
      <c r="DD96" s="72">
        <f t="shared" si="89"/>
        <v>2.2316842743459966</v>
      </c>
      <c r="DE96" s="72">
        <f t="shared" si="90"/>
        <v>1.2835711136334744</v>
      </c>
      <c r="DF96" s="72">
        <f t="shared" si="91"/>
        <v>515.94179420646333</v>
      </c>
      <c r="DG96" s="72">
        <f t="shared" si="92"/>
        <v>360.41255378677579</v>
      </c>
      <c r="DH96" s="72">
        <f t="shared" si="93"/>
        <v>7.227445947471646E-2</v>
      </c>
      <c r="DI96" s="72">
        <f t="shared" si="94"/>
        <v>0.55499327208098292</v>
      </c>
      <c r="DJ96" s="72">
        <f t="shared" si="95"/>
        <v>2.2316842743459966</v>
      </c>
      <c r="DK96" s="72">
        <f t="shared" si="96"/>
        <v>1.2835711136334744</v>
      </c>
      <c r="DL96" s="72">
        <f t="shared" si="97"/>
        <v>515.94179420646333</v>
      </c>
      <c r="DM96" s="72">
        <f t="shared" si="98"/>
        <v>360.41255378677579</v>
      </c>
      <c r="DN96" s="72">
        <f t="shared" si="99"/>
        <v>7.227445947471646E-2</v>
      </c>
      <c r="DO96" s="72">
        <f t="shared" si="100"/>
        <v>0.55499327208098292</v>
      </c>
      <c r="DP96" s="72">
        <f t="shared" si="101"/>
        <v>2.2316842743459966</v>
      </c>
      <c r="DQ96" s="72">
        <f t="shared" si="102"/>
        <v>1.2835711136334744</v>
      </c>
      <c r="DR96" s="72">
        <f t="shared" si="103"/>
        <v>515.94179420646333</v>
      </c>
      <c r="DS96" s="72">
        <f t="shared" si="104"/>
        <v>360.41255378677579</v>
      </c>
      <c r="DT96" s="72">
        <f t="shared" si="105"/>
        <v>7.227445947471646E-2</v>
      </c>
      <c r="DU96" s="72">
        <f t="shared" si="106"/>
        <v>0.55499327208098292</v>
      </c>
      <c r="DV96" s="72">
        <f t="shared" si="107"/>
        <v>2.2316842743459966</v>
      </c>
      <c r="DW96" s="72">
        <f t="shared" si="108"/>
        <v>1.2835711136334744</v>
      </c>
      <c r="DX96" s="72">
        <f t="shared" si="109"/>
        <v>515.94179420646333</v>
      </c>
      <c r="DY96" s="72">
        <f t="shared" si="110"/>
        <v>360.41255378677579</v>
      </c>
      <c r="DZ96" s="72">
        <f t="shared" si="111"/>
        <v>7.227445947471646E-2</v>
      </c>
      <c r="EA96" s="72">
        <f t="shared" si="112"/>
        <v>0.55499327208098292</v>
      </c>
      <c r="EB96" s="72">
        <f t="shared" si="113"/>
        <v>2.2316842743459966</v>
      </c>
      <c r="EC96" s="72">
        <f t="shared" si="114"/>
        <v>1.2835711136334744</v>
      </c>
      <c r="ED96" s="72">
        <f t="shared" si="115"/>
        <v>515.94179420646333</v>
      </c>
      <c r="EE96" s="72">
        <f t="shared" si="116"/>
        <v>360.41255378677579</v>
      </c>
      <c r="EF96" s="72">
        <f t="shared" si="117"/>
        <v>7.227445947471646E-2</v>
      </c>
      <c r="EG96" s="72">
        <f t="shared" si="118"/>
        <v>0.55499327208098292</v>
      </c>
      <c r="EH96" s="72">
        <f t="shared" si="119"/>
        <v>2.2316842743459966</v>
      </c>
      <c r="EI96" s="72">
        <f t="shared" si="120"/>
        <v>1.2835711136334744</v>
      </c>
      <c r="EJ96" s="72">
        <f t="shared" si="121"/>
        <v>0.4241849627486316</v>
      </c>
      <c r="EK96" s="72">
        <f t="shared" si="122"/>
        <v>87.262553786775811</v>
      </c>
      <c r="EL96" s="71"/>
      <c r="EM96" s="71"/>
      <c r="EN96" s="71"/>
      <c r="EO96" s="71"/>
    </row>
    <row r="97" spans="13:145" x14ac:dyDescent="0.3">
      <c r="M97" s="71"/>
      <c r="N97" s="73">
        <v>0.28999999999999998</v>
      </c>
      <c r="O97" s="72">
        <f t="shared" si="123"/>
        <v>372.34436560207917</v>
      </c>
      <c r="P97" s="72">
        <f t="shared" si="124"/>
        <v>7.5266496452835188E-2</v>
      </c>
      <c r="Q97" s="72">
        <f t="shared" si="125"/>
        <v>0.59078456172459748</v>
      </c>
      <c r="R97" s="72">
        <f t="shared" si="5"/>
        <v>2.1136315974235225</v>
      </c>
      <c r="S97" s="72">
        <f t="shared" si="6"/>
        <v>1.2932624475263412</v>
      </c>
      <c r="T97" s="72">
        <f t="shared" si="126"/>
        <v>527.30595174289431</v>
      </c>
      <c r="U97" s="72">
        <f t="shared" si="127"/>
        <v>360.95405868156195</v>
      </c>
      <c r="V97" s="72">
        <f t="shared" si="128"/>
        <v>7.241184153997271E-2</v>
      </c>
      <c r="W97" s="72">
        <f t="shared" si="129"/>
        <v>0.55661942089176841</v>
      </c>
      <c r="X97" s="72">
        <f t="shared" si="7"/>
        <v>2.163525185596594</v>
      </c>
      <c r="Y97" s="72">
        <f t="shared" si="8"/>
        <v>1.2986972535314689</v>
      </c>
      <c r="Z97" s="72">
        <f t="shared" si="130"/>
        <v>515.98896946000878</v>
      </c>
      <c r="AA97" s="72">
        <f t="shared" si="131"/>
        <v>360.4148218978039</v>
      </c>
      <c r="AB97" s="72">
        <f t="shared" si="9"/>
        <v>7.2275035220207687E-2</v>
      </c>
      <c r="AC97" s="72">
        <f t="shared" si="10"/>
        <v>0.55500008351710106</v>
      </c>
      <c r="AD97" s="72">
        <f t="shared" si="11"/>
        <v>2.1659461633510584</v>
      </c>
      <c r="AE97" s="72">
        <f t="shared" si="12"/>
        <v>1.2989550277540336</v>
      </c>
      <c r="AF97" s="72">
        <f t="shared" si="13"/>
        <v>515.41919508984995</v>
      </c>
      <c r="AG97" s="72">
        <f t="shared" si="14"/>
        <v>360.38741662930352</v>
      </c>
      <c r="AH97" s="72">
        <f t="shared" si="15"/>
        <v>7.226807838981536E-2</v>
      </c>
      <c r="AI97" s="72">
        <f t="shared" si="16"/>
        <v>0.55491778174391604</v>
      </c>
      <c r="AJ97" s="72">
        <f t="shared" si="17"/>
        <v>2.1660693466418546</v>
      </c>
      <c r="AK97" s="72">
        <f t="shared" si="18"/>
        <v>1.298968129430307</v>
      </c>
      <c r="AL97" s="72">
        <f t="shared" si="19"/>
        <v>515.39015179129603</v>
      </c>
      <c r="AM97" s="72">
        <f t="shared" si="20"/>
        <v>360.3860190237134</v>
      </c>
      <c r="AN97" s="72">
        <f t="shared" si="21"/>
        <v>7.2267723597076769E-2</v>
      </c>
      <c r="AO97" s="72">
        <f t="shared" si="22"/>
        <v>0.55491358453465978</v>
      </c>
      <c r="AP97" s="72">
        <f t="shared" si="23"/>
        <v>2.166075629078354</v>
      </c>
      <c r="AQ97" s="72">
        <f t="shared" si="24"/>
        <v>1.2989687975881745</v>
      </c>
      <c r="AR97" s="72">
        <f t="shared" si="25"/>
        <v>515.38867042640265</v>
      </c>
      <c r="AS97" s="72">
        <f t="shared" si="26"/>
        <v>360.38594773655188</v>
      </c>
      <c r="AT97" s="72">
        <f t="shared" si="27"/>
        <v>7.2267705500265095E-2</v>
      </c>
      <c r="AU97" s="72">
        <f t="shared" si="28"/>
        <v>0.5549133704491076</v>
      </c>
      <c r="AV97" s="72">
        <f t="shared" si="29"/>
        <v>2.1660759495252822</v>
      </c>
      <c r="AW97" s="72">
        <f t="shared" si="30"/>
        <v>1.2989688316686674</v>
      </c>
      <c r="AX97" s="72">
        <f t="shared" si="31"/>
        <v>515.38859486637932</v>
      </c>
      <c r="AY97" s="72">
        <f t="shared" si="32"/>
        <v>360.38594410040105</v>
      </c>
      <c r="AZ97" s="72">
        <f t="shared" si="33"/>
        <v>7.2267704577199304E-2</v>
      </c>
      <c r="BA97" s="72">
        <f t="shared" si="34"/>
        <v>0.55491335952922594</v>
      </c>
      <c r="BB97" s="72">
        <f t="shared" si="35"/>
        <v>2.166075965870351</v>
      </c>
      <c r="BC97" s="72">
        <f t="shared" si="36"/>
        <v>1.2989688334070144</v>
      </c>
      <c r="BD97" s="72">
        <f t="shared" si="37"/>
        <v>515.38859101228002</v>
      </c>
      <c r="BE97" s="72">
        <f t="shared" si="38"/>
        <v>360.38594391493143</v>
      </c>
      <c r="BF97" s="72">
        <f t="shared" si="39"/>
        <v>7.226770453011637E-2</v>
      </c>
      <c r="BG97" s="72">
        <f t="shared" si="40"/>
        <v>0.55491335897223415</v>
      </c>
      <c r="BH97" s="72">
        <f t="shared" si="41"/>
        <v>2.1660759667040663</v>
      </c>
      <c r="BI97" s="72">
        <f t="shared" si="42"/>
        <v>1.2989688334956824</v>
      </c>
      <c r="BJ97" s="72">
        <f t="shared" si="43"/>
        <v>515.38859081569422</v>
      </c>
      <c r="BK97" s="72">
        <f t="shared" si="44"/>
        <v>360.38594390547121</v>
      </c>
      <c r="BL97" s="72">
        <f t="shared" si="45"/>
        <v>7.2267704527714804E-2</v>
      </c>
      <c r="BM97" s="72">
        <f t="shared" si="46"/>
        <v>0.55491335894382376</v>
      </c>
      <c r="BN97" s="72">
        <f t="shared" si="47"/>
        <v>2.166075966746591</v>
      </c>
      <c r="BO97" s="72">
        <f t="shared" si="48"/>
        <v>1.2989688335002052</v>
      </c>
      <c r="BP97" s="72">
        <f t="shared" si="49"/>
        <v>515.38859080566681</v>
      </c>
      <c r="BQ97" s="72">
        <f t="shared" si="50"/>
        <v>360.38594390498861</v>
      </c>
      <c r="BR97" s="72">
        <f t="shared" si="51"/>
        <v>7.2267704527592305E-2</v>
      </c>
      <c r="BS97" s="72">
        <f t="shared" si="52"/>
        <v>0.55491335894237448</v>
      </c>
      <c r="BT97" s="72">
        <f t="shared" si="53"/>
        <v>2.1660759667487604</v>
      </c>
      <c r="BU97" s="72">
        <f t="shared" si="54"/>
        <v>1.2989688335004357</v>
      </c>
      <c r="BV97" s="72">
        <f t="shared" si="55"/>
        <v>515.38859080515533</v>
      </c>
      <c r="BW97" s="72">
        <f t="shared" si="56"/>
        <v>360.38594390496405</v>
      </c>
      <c r="BX97" s="72">
        <f t="shared" si="57"/>
        <v>7.226770452758606E-2</v>
      </c>
      <c r="BY97" s="72">
        <f t="shared" si="58"/>
        <v>0.55491335894230065</v>
      </c>
      <c r="BZ97" s="72">
        <f t="shared" si="59"/>
        <v>2.1660759667488714</v>
      </c>
      <c r="CA97" s="72">
        <f t="shared" si="60"/>
        <v>1.2989688335004475</v>
      </c>
      <c r="CB97" s="72">
        <f t="shared" si="61"/>
        <v>515.38859080512873</v>
      </c>
      <c r="CC97" s="72">
        <f t="shared" si="62"/>
        <v>360.38594390496269</v>
      </c>
      <c r="CD97" s="72">
        <f t="shared" si="63"/>
        <v>7.2267704527585741E-2</v>
      </c>
      <c r="CE97" s="72">
        <f t="shared" si="64"/>
        <v>0.55491335894229665</v>
      </c>
      <c r="CF97" s="72">
        <f t="shared" si="65"/>
        <v>2.1660759667488776</v>
      </c>
      <c r="CG97" s="72">
        <f t="shared" si="66"/>
        <v>1.2989688335004479</v>
      </c>
      <c r="CH97" s="72">
        <f t="shared" si="67"/>
        <v>515.38859080512748</v>
      </c>
      <c r="CI97" s="72">
        <f t="shared" si="68"/>
        <v>360.38594390496269</v>
      </c>
      <c r="CJ97" s="72">
        <f t="shared" si="69"/>
        <v>7.2267704527585741E-2</v>
      </c>
      <c r="CK97" s="72">
        <f t="shared" si="70"/>
        <v>0.55491335894229665</v>
      </c>
      <c r="CL97" s="72">
        <f t="shared" si="71"/>
        <v>2.1660759667488776</v>
      </c>
      <c r="CM97" s="72">
        <f t="shared" si="72"/>
        <v>1.2989688335004479</v>
      </c>
      <c r="CN97" s="72">
        <f t="shared" si="73"/>
        <v>515.38859080512748</v>
      </c>
      <c r="CO97" s="72">
        <f t="shared" si="74"/>
        <v>360.38594390496269</v>
      </c>
      <c r="CP97" s="72">
        <f t="shared" si="75"/>
        <v>7.2267704527585741E-2</v>
      </c>
      <c r="CQ97" s="72">
        <f t="shared" si="76"/>
        <v>0.55491335894229665</v>
      </c>
      <c r="CR97" s="72">
        <f t="shared" si="77"/>
        <v>2.1660759667488776</v>
      </c>
      <c r="CS97" s="72">
        <f t="shared" si="78"/>
        <v>1.2989688335004479</v>
      </c>
      <c r="CT97" s="72">
        <f t="shared" si="79"/>
        <v>515.38859080512748</v>
      </c>
      <c r="CU97" s="72">
        <f t="shared" si="80"/>
        <v>360.38594390496269</v>
      </c>
      <c r="CV97" s="72">
        <f t="shared" si="81"/>
        <v>7.2267704527585741E-2</v>
      </c>
      <c r="CW97" s="72">
        <f t="shared" si="82"/>
        <v>0.55491335894229665</v>
      </c>
      <c r="CX97" s="72">
        <f t="shared" si="83"/>
        <v>2.1660759667488776</v>
      </c>
      <c r="CY97" s="72">
        <f t="shared" si="84"/>
        <v>1.2989688335004479</v>
      </c>
      <c r="CZ97" s="72">
        <f t="shared" si="85"/>
        <v>515.38859080512748</v>
      </c>
      <c r="DA97" s="72">
        <f t="shared" si="86"/>
        <v>360.38594390496269</v>
      </c>
      <c r="DB97" s="72">
        <f t="shared" si="87"/>
        <v>7.2267704527585741E-2</v>
      </c>
      <c r="DC97" s="72">
        <f t="shared" si="88"/>
        <v>0.55491335894229665</v>
      </c>
      <c r="DD97" s="72">
        <f t="shared" si="89"/>
        <v>2.1660759667488776</v>
      </c>
      <c r="DE97" s="72">
        <f t="shared" si="90"/>
        <v>1.2989688335004479</v>
      </c>
      <c r="DF97" s="72">
        <f t="shared" si="91"/>
        <v>515.38859080512748</v>
      </c>
      <c r="DG97" s="72">
        <f t="shared" si="92"/>
        <v>360.38594390496269</v>
      </c>
      <c r="DH97" s="72">
        <f t="shared" si="93"/>
        <v>7.2267704527585741E-2</v>
      </c>
      <c r="DI97" s="72">
        <f t="shared" si="94"/>
        <v>0.55491335894229665</v>
      </c>
      <c r="DJ97" s="72">
        <f t="shared" si="95"/>
        <v>2.1660759667488776</v>
      </c>
      <c r="DK97" s="72">
        <f t="shared" si="96"/>
        <v>1.2989688335004479</v>
      </c>
      <c r="DL97" s="72">
        <f t="shared" si="97"/>
        <v>515.38859080512748</v>
      </c>
      <c r="DM97" s="72">
        <f t="shared" si="98"/>
        <v>360.38594390496269</v>
      </c>
      <c r="DN97" s="72">
        <f t="shared" si="99"/>
        <v>7.2267704527585741E-2</v>
      </c>
      <c r="DO97" s="72">
        <f t="shared" si="100"/>
        <v>0.55491335894229665</v>
      </c>
      <c r="DP97" s="72">
        <f t="shared" si="101"/>
        <v>2.1660759667488776</v>
      </c>
      <c r="DQ97" s="72">
        <f t="shared" si="102"/>
        <v>1.2989688335004479</v>
      </c>
      <c r="DR97" s="72">
        <f t="shared" si="103"/>
        <v>515.38859080512748</v>
      </c>
      <c r="DS97" s="72">
        <f t="shared" si="104"/>
        <v>360.38594390496269</v>
      </c>
      <c r="DT97" s="72">
        <f t="shared" si="105"/>
        <v>7.2267704527585741E-2</v>
      </c>
      <c r="DU97" s="72">
        <f t="shared" si="106"/>
        <v>0.55491335894229665</v>
      </c>
      <c r="DV97" s="72">
        <f t="shared" si="107"/>
        <v>2.1660759667488776</v>
      </c>
      <c r="DW97" s="72">
        <f t="shared" si="108"/>
        <v>1.2989688335004479</v>
      </c>
      <c r="DX97" s="72">
        <f t="shared" si="109"/>
        <v>515.38859080512748</v>
      </c>
      <c r="DY97" s="72">
        <f t="shared" si="110"/>
        <v>360.38594390496269</v>
      </c>
      <c r="DZ97" s="72">
        <f t="shared" si="111"/>
        <v>7.2267704527585741E-2</v>
      </c>
      <c r="EA97" s="72">
        <f t="shared" si="112"/>
        <v>0.55491335894229665</v>
      </c>
      <c r="EB97" s="72">
        <f t="shared" si="113"/>
        <v>2.1660759667488776</v>
      </c>
      <c r="EC97" s="72">
        <f t="shared" si="114"/>
        <v>1.2989688335004479</v>
      </c>
      <c r="ED97" s="72">
        <f t="shared" si="115"/>
        <v>515.38859080512748</v>
      </c>
      <c r="EE97" s="72">
        <f t="shared" si="116"/>
        <v>360.38594390496269</v>
      </c>
      <c r="EF97" s="72">
        <f t="shared" si="117"/>
        <v>7.2267704527585741E-2</v>
      </c>
      <c r="EG97" s="72">
        <f t="shared" si="118"/>
        <v>0.55491335894229665</v>
      </c>
      <c r="EH97" s="72">
        <f t="shared" si="119"/>
        <v>2.1660759667488776</v>
      </c>
      <c r="EI97" s="72">
        <f t="shared" si="120"/>
        <v>1.2989688335004479</v>
      </c>
      <c r="EJ97" s="72">
        <f t="shared" si="121"/>
        <v>0.42596141071066979</v>
      </c>
      <c r="EK97" s="72">
        <f t="shared" si="122"/>
        <v>87.23594390496271</v>
      </c>
      <c r="EL97" s="71"/>
      <c r="EM97" s="71"/>
      <c r="EN97" s="71"/>
      <c r="EO97" s="71"/>
    </row>
    <row r="98" spans="13:145" x14ac:dyDescent="0.3">
      <c r="M98" s="71"/>
      <c r="N98" s="73">
        <v>0.3</v>
      </c>
      <c r="O98" s="72">
        <f t="shared" si="123"/>
        <v>372.31646229231734</v>
      </c>
      <c r="P98" s="72">
        <f t="shared" si="124"/>
        <v>7.5259585106430632E-2</v>
      </c>
      <c r="Q98" s="72">
        <f t="shared" si="125"/>
        <v>0.59070098532495474</v>
      </c>
      <c r="R98" s="72">
        <f t="shared" si="5"/>
        <v>2.0548315546070266</v>
      </c>
      <c r="S98" s="72">
        <f t="shared" si="6"/>
        <v>1.3086637324776313</v>
      </c>
      <c r="T98" s="72">
        <f t="shared" si="126"/>
        <v>526.72737387039069</v>
      </c>
      <c r="U98" s="72">
        <f t="shared" si="127"/>
        <v>360.92672242988044</v>
      </c>
      <c r="V98" s="72">
        <f t="shared" si="128"/>
        <v>7.2404909851952831E-2</v>
      </c>
      <c r="W98" s="72">
        <f t="shared" si="129"/>
        <v>0.55653733266525307</v>
      </c>
      <c r="X98" s="72">
        <f t="shared" si="7"/>
        <v>2.102318420799528</v>
      </c>
      <c r="Y98" s="72">
        <f t="shared" si="8"/>
        <v>1.3144295164854196</v>
      </c>
      <c r="Z98" s="72">
        <f t="shared" si="130"/>
        <v>515.46377626878439</v>
      </c>
      <c r="AA98" s="72">
        <f t="shared" si="131"/>
        <v>360.38956181410595</v>
      </c>
      <c r="AB98" s="72">
        <f t="shared" si="9"/>
        <v>7.2268622959220472E-2</v>
      </c>
      <c r="AC98" s="72">
        <f t="shared" si="10"/>
        <v>0.55492422403877817</v>
      </c>
      <c r="AD98" s="72">
        <f t="shared" si="11"/>
        <v>2.104614359175415</v>
      </c>
      <c r="AE98" s="72">
        <f t="shared" si="12"/>
        <v>1.3147018533469783</v>
      </c>
      <c r="AF98" s="72">
        <f t="shared" si="13"/>
        <v>514.89875762279064</v>
      </c>
      <c r="AG98" s="72">
        <f t="shared" si="14"/>
        <v>360.36236259320572</v>
      </c>
      <c r="AH98" s="72">
        <f t="shared" si="15"/>
        <v>7.2261718080225038E-2</v>
      </c>
      <c r="AI98" s="72">
        <f t="shared" si="16"/>
        <v>0.55484254077172113</v>
      </c>
      <c r="AJ98" s="72">
        <f t="shared" si="17"/>
        <v>2.1047307507865032</v>
      </c>
      <c r="AK98" s="72">
        <f t="shared" si="18"/>
        <v>1.3147156439627283</v>
      </c>
      <c r="AL98" s="72">
        <f t="shared" si="19"/>
        <v>514.870062891369</v>
      </c>
      <c r="AM98" s="72">
        <f t="shared" si="20"/>
        <v>360.36098061297662</v>
      </c>
      <c r="AN98" s="72">
        <f t="shared" si="21"/>
        <v>7.2261367236204688E-2</v>
      </c>
      <c r="AO98" s="72">
        <f t="shared" si="22"/>
        <v>0.55483839047336114</v>
      </c>
      <c r="AP98" s="72">
        <f t="shared" si="23"/>
        <v>2.1047366649431827</v>
      </c>
      <c r="AQ98" s="72">
        <f t="shared" si="24"/>
        <v>1.3147163446597492</v>
      </c>
      <c r="AR98" s="72">
        <f t="shared" si="25"/>
        <v>514.86860470592126</v>
      </c>
      <c r="AS98" s="72">
        <f t="shared" si="26"/>
        <v>360.36091038294046</v>
      </c>
      <c r="AT98" s="72">
        <f t="shared" si="27"/>
        <v>7.226134940684352E-2</v>
      </c>
      <c r="AU98" s="72">
        <f t="shared" si="28"/>
        <v>0.55483817956178194</v>
      </c>
      <c r="AV98" s="72">
        <f t="shared" si="29"/>
        <v>2.1047369654921209</v>
      </c>
      <c r="AW98" s="72">
        <f t="shared" si="30"/>
        <v>1.3147163802680621</v>
      </c>
      <c r="AX98" s="72">
        <f t="shared" si="31"/>
        <v>514.86853060269129</v>
      </c>
      <c r="AY98" s="72">
        <f t="shared" si="32"/>
        <v>360.36090681393023</v>
      </c>
      <c r="AZ98" s="72">
        <f t="shared" si="33"/>
        <v>7.226134850077566E-2</v>
      </c>
      <c r="BA98" s="72">
        <f t="shared" si="34"/>
        <v>0.55483816884349613</v>
      </c>
      <c r="BB98" s="72">
        <f t="shared" si="35"/>
        <v>2.1047369807656771</v>
      </c>
      <c r="BC98" s="72">
        <f t="shared" si="36"/>
        <v>1.314716382077636</v>
      </c>
      <c r="BD98" s="72">
        <f t="shared" si="37"/>
        <v>514.86852683684856</v>
      </c>
      <c r="BE98" s="72">
        <f t="shared" si="38"/>
        <v>360.36090663255709</v>
      </c>
      <c r="BF98" s="72">
        <f t="shared" si="39"/>
        <v>7.2261348454730298E-2</v>
      </c>
      <c r="BG98" s="72">
        <f t="shared" si="40"/>
        <v>0.55483816829880483</v>
      </c>
      <c r="BH98" s="72">
        <f t="shared" si="41"/>
        <v>2.104736981541862</v>
      </c>
      <c r="BI98" s="72">
        <f t="shared" si="42"/>
        <v>1.3147163821695964</v>
      </c>
      <c r="BJ98" s="72">
        <f t="shared" si="43"/>
        <v>514.86852664547268</v>
      </c>
      <c r="BK98" s="72">
        <f t="shared" si="44"/>
        <v>360.36090662333993</v>
      </c>
      <c r="BL98" s="72">
        <f t="shared" si="45"/>
        <v>7.2261348452390323E-2</v>
      </c>
      <c r="BM98" s="72">
        <f t="shared" si="46"/>
        <v>0.55483816827112431</v>
      </c>
      <c r="BN98" s="72">
        <f t="shared" si="47"/>
        <v>2.1047369815813068</v>
      </c>
      <c r="BO98" s="72">
        <f t="shared" si="48"/>
        <v>1.3147163821742698</v>
      </c>
      <c r="BP98" s="72">
        <f t="shared" si="49"/>
        <v>514.86852663574723</v>
      </c>
      <c r="BQ98" s="72">
        <f t="shared" si="50"/>
        <v>360.36090662287143</v>
      </c>
      <c r="BR98" s="72">
        <f t="shared" si="51"/>
        <v>7.226134845227139E-2</v>
      </c>
      <c r="BS98" s="72">
        <f t="shared" si="52"/>
        <v>0.55483816826971721</v>
      </c>
      <c r="BT98" s="72">
        <f t="shared" si="53"/>
        <v>2.1047369815833115</v>
      </c>
      <c r="BU98" s="72">
        <f t="shared" si="54"/>
        <v>1.3147163821745071</v>
      </c>
      <c r="BV98" s="72">
        <f t="shared" si="55"/>
        <v>514.86852663525303</v>
      </c>
      <c r="BW98" s="72">
        <f t="shared" si="56"/>
        <v>360.36090662284766</v>
      </c>
      <c r="BX98" s="72">
        <f t="shared" si="57"/>
        <v>7.2261348452265353E-2</v>
      </c>
      <c r="BY98" s="72">
        <f t="shared" si="58"/>
        <v>0.55483816826964583</v>
      </c>
      <c r="BZ98" s="72">
        <f t="shared" si="59"/>
        <v>2.1047369815834132</v>
      </c>
      <c r="CA98" s="72">
        <f t="shared" si="60"/>
        <v>1.3147163821745194</v>
      </c>
      <c r="CB98" s="72">
        <f t="shared" si="61"/>
        <v>514.86852663522802</v>
      </c>
      <c r="CC98" s="72">
        <f t="shared" si="62"/>
        <v>360.36090662284653</v>
      </c>
      <c r="CD98" s="72">
        <f t="shared" si="63"/>
        <v>7.2261348452265062E-2</v>
      </c>
      <c r="CE98" s="72">
        <f t="shared" si="64"/>
        <v>0.55483816826964238</v>
      </c>
      <c r="CF98" s="72">
        <f t="shared" si="65"/>
        <v>2.1047369815834185</v>
      </c>
      <c r="CG98" s="72">
        <f t="shared" si="66"/>
        <v>1.3147163821745198</v>
      </c>
      <c r="CH98" s="72">
        <f t="shared" si="67"/>
        <v>514.86852663522643</v>
      </c>
      <c r="CI98" s="72">
        <f t="shared" si="68"/>
        <v>360.36090662284641</v>
      </c>
      <c r="CJ98" s="72">
        <f t="shared" si="69"/>
        <v>7.226134845226502E-2</v>
      </c>
      <c r="CK98" s="72">
        <f t="shared" si="70"/>
        <v>0.55483816826964205</v>
      </c>
      <c r="CL98" s="72">
        <f t="shared" si="71"/>
        <v>2.1047369815834185</v>
      </c>
      <c r="CM98" s="72">
        <f t="shared" si="72"/>
        <v>1.31471638217452</v>
      </c>
      <c r="CN98" s="72">
        <f t="shared" si="73"/>
        <v>514.86852663522689</v>
      </c>
      <c r="CO98" s="72">
        <f t="shared" si="74"/>
        <v>360.36090662284641</v>
      </c>
      <c r="CP98" s="72">
        <f t="shared" si="75"/>
        <v>7.226134845226502E-2</v>
      </c>
      <c r="CQ98" s="72">
        <f t="shared" si="76"/>
        <v>0.55483816826964205</v>
      </c>
      <c r="CR98" s="72">
        <f t="shared" si="77"/>
        <v>2.1047369815834185</v>
      </c>
      <c r="CS98" s="72">
        <f t="shared" si="78"/>
        <v>1.31471638217452</v>
      </c>
      <c r="CT98" s="72">
        <f t="shared" si="79"/>
        <v>514.86852663522689</v>
      </c>
      <c r="CU98" s="72">
        <f t="shared" si="80"/>
        <v>360.36090662284641</v>
      </c>
      <c r="CV98" s="72">
        <f t="shared" si="81"/>
        <v>7.226134845226502E-2</v>
      </c>
      <c r="CW98" s="72">
        <f t="shared" si="82"/>
        <v>0.55483816826964205</v>
      </c>
      <c r="CX98" s="72">
        <f t="shared" si="83"/>
        <v>2.1047369815834185</v>
      </c>
      <c r="CY98" s="72">
        <f t="shared" si="84"/>
        <v>1.31471638217452</v>
      </c>
      <c r="CZ98" s="72">
        <f t="shared" si="85"/>
        <v>514.86852663522689</v>
      </c>
      <c r="DA98" s="72">
        <f t="shared" si="86"/>
        <v>360.36090662284641</v>
      </c>
      <c r="DB98" s="72">
        <f t="shared" si="87"/>
        <v>7.226134845226502E-2</v>
      </c>
      <c r="DC98" s="72">
        <f t="shared" si="88"/>
        <v>0.55483816826964205</v>
      </c>
      <c r="DD98" s="72">
        <f t="shared" si="89"/>
        <v>2.1047369815834185</v>
      </c>
      <c r="DE98" s="72">
        <f t="shared" si="90"/>
        <v>1.31471638217452</v>
      </c>
      <c r="DF98" s="72">
        <f t="shared" si="91"/>
        <v>514.86852663522689</v>
      </c>
      <c r="DG98" s="72">
        <f t="shared" si="92"/>
        <v>360.36090662284641</v>
      </c>
      <c r="DH98" s="72">
        <f t="shared" si="93"/>
        <v>7.226134845226502E-2</v>
      </c>
      <c r="DI98" s="72">
        <f t="shared" si="94"/>
        <v>0.55483816826964205</v>
      </c>
      <c r="DJ98" s="72">
        <f t="shared" si="95"/>
        <v>2.1047369815834185</v>
      </c>
      <c r="DK98" s="72">
        <f t="shared" si="96"/>
        <v>1.31471638217452</v>
      </c>
      <c r="DL98" s="72">
        <f t="shared" si="97"/>
        <v>514.86852663522689</v>
      </c>
      <c r="DM98" s="72">
        <f t="shared" si="98"/>
        <v>360.36090662284641</v>
      </c>
      <c r="DN98" s="72">
        <f t="shared" si="99"/>
        <v>7.226134845226502E-2</v>
      </c>
      <c r="DO98" s="72">
        <f t="shared" si="100"/>
        <v>0.55483816826964205</v>
      </c>
      <c r="DP98" s="72">
        <f t="shared" si="101"/>
        <v>2.1047369815834185</v>
      </c>
      <c r="DQ98" s="72">
        <f t="shared" si="102"/>
        <v>1.31471638217452</v>
      </c>
      <c r="DR98" s="72">
        <f t="shared" si="103"/>
        <v>514.86852663522689</v>
      </c>
      <c r="DS98" s="72">
        <f t="shared" si="104"/>
        <v>360.36090662284641</v>
      </c>
      <c r="DT98" s="72">
        <f t="shared" si="105"/>
        <v>7.226134845226502E-2</v>
      </c>
      <c r="DU98" s="72">
        <f t="shared" si="106"/>
        <v>0.55483816826964205</v>
      </c>
      <c r="DV98" s="72">
        <f t="shared" si="107"/>
        <v>2.1047369815834185</v>
      </c>
      <c r="DW98" s="72">
        <f t="shared" si="108"/>
        <v>1.31471638217452</v>
      </c>
      <c r="DX98" s="72">
        <f t="shared" si="109"/>
        <v>514.86852663522689</v>
      </c>
      <c r="DY98" s="72">
        <f t="shared" si="110"/>
        <v>360.36090662284641</v>
      </c>
      <c r="DZ98" s="72">
        <f t="shared" si="111"/>
        <v>7.226134845226502E-2</v>
      </c>
      <c r="EA98" s="72">
        <f t="shared" si="112"/>
        <v>0.55483816826964205</v>
      </c>
      <c r="EB98" s="72">
        <f t="shared" si="113"/>
        <v>2.1047369815834185</v>
      </c>
      <c r="EC98" s="72">
        <f t="shared" si="114"/>
        <v>1.31471638217452</v>
      </c>
      <c r="ED98" s="72">
        <f t="shared" si="115"/>
        <v>514.86852663522689</v>
      </c>
      <c r="EE98" s="72">
        <f t="shared" si="116"/>
        <v>360.36090662284641</v>
      </c>
      <c r="EF98" s="72">
        <f t="shared" si="117"/>
        <v>7.226134845226502E-2</v>
      </c>
      <c r="EG98" s="72">
        <f t="shared" si="118"/>
        <v>0.55483816826964205</v>
      </c>
      <c r="EH98" s="72">
        <f t="shared" si="119"/>
        <v>2.1047369815834185</v>
      </c>
      <c r="EI98" s="72">
        <f t="shared" si="120"/>
        <v>1.31471638217452</v>
      </c>
      <c r="EJ98" s="72">
        <f t="shared" si="121"/>
        <v>0.42773935091463949</v>
      </c>
      <c r="EK98" s="72">
        <f t="shared" si="122"/>
        <v>87.210906622846437</v>
      </c>
      <c r="EL98" s="71"/>
      <c r="EM98" s="71"/>
      <c r="EN98" s="71"/>
      <c r="EO98" s="71"/>
    </row>
    <row r="99" spans="13:145" x14ac:dyDescent="0.3">
      <c r="M99" s="71"/>
      <c r="N99" s="73">
        <v>0.31</v>
      </c>
      <c r="O99" s="72">
        <f t="shared" si="123"/>
        <v>372.28855898255551</v>
      </c>
      <c r="P99" s="72">
        <f t="shared" si="124"/>
        <v>7.5252673358781885E-2</v>
      </c>
      <c r="Q99" s="72">
        <f t="shared" si="125"/>
        <v>0.590617408223027</v>
      </c>
      <c r="R99" s="72">
        <f t="shared" si="5"/>
        <v>1.9997563298161241</v>
      </c>
      <c r="S99" s="72">
        <f t="shared" si="6"/>
        <v>1.3244051288241754</v>
      </c>
      <c r="T99" s="72">
        <f t="shared" si="126"/>
        <v>526.1819720456989</v>
      </c>
      <c r="U99" s="72">
        <f t="shared" si="127"/>
        <v>360.90093103017648</v>
      </c>
      <c r="V99" s="72">
        <f t="shared" si="128"/>
        <v>7.2398369539759685E-2</v>
      </c>
      <c r="W99" s="72">
        <f t="shared" si="129"/>
        <v>0.55645988318630735</v>
      </c>
      <c r="X99" s="72">
        <f t="shared" si="7"/>
        <v>2.0449860271895028</v>
      </c>
      <c r="Y99" s="72">
        <f t="shared" si="8"/>
        <v>1.3305184517550104</v>
      </c>
      <c r="Z99" s="72">
        <f t="shared" si="130"/>
        <v>514.97043301883173</v>
      </c>
      <c r="AA99" s="72">
        <f t="shared" si="131"/>
        <v>360.36581430821741</v>
      </c>
      <c r="AB99" s="72">
        <f t="shared" si="9"/>
        <v>7.2262594364548779E-2</v>
      </c>
      <c r="AC99" s="72">
        <f t="shared" si="10"/>
        <v>0.55485290679729404</v>
      </c>
      <c r="AD99" s="72">
        <f t="shared" si="11"/>
        <v>2.0471654023714674</v>
      </c>
      <c r="AE99" s="72">
        <f t="shared" si="12"/>
        <v>1.3308060707767699</v>
      </c>
      <c r="AF99" s="72">
        <f t="shared" si="13"/>
        <v>514.40998742523141</v>
      </c>
      <c r="AG99" s="72">
        <f t="shared" si="14"/>
        <v>360.33881404518718</v>
      </c>
      <c r="AH99" s="72">
        <f t="shared" si="15"/>
        <v>7.2255739663465171E-2</v>
      </c>
      <c r="AI99" s="72">
        <f t="shared" si="16"/>
        <v>0.55477182076661247</v>
      </c>
      <c r="AJ99" s="72">
        <f t="shared" si="17"/>
        <v>2.0472754963337954</v>
      </c>
      <c r="AK99" s="72">
        <f t="shared" si="18"/>
        <v>1.3308205837092668</v>
      </c>
      <c r="AL99" s="72">
        <f t="shared" si="19"/>
        <v>514.38162532461217</v>
      </c>
      <c r="AM99" s="72">
        <f t="shared" si="20"/>
        <v>360.33744701719502</v>
      </c>
      <c r="AN99" s="72">
        <f t="shared" si="21"/>
        <v>7.2255392598736673E-2</v>
      </c>
      <c r="AO99" s="72">
        <f t="shared" si="22"/>
        <v>0.55476771535885461</v>
      </c>
      <c r="AP99" s="72">
        <f t="shared" si="23"/>
        <v>2.0472810707417679</v>
      </c>
      <c r="AQ99" s="72">
        <f t="shared" si="24"/>
        <v>1.3308213185030697</v>
      </c>
      <c r="AR99" s="72">
        <f t="shared" si="25"/>
        <v>514.38018913188</v>
      </c>
      <c r="AS99" s="72">
        <f t="shared" si="26"/>
        <v>360.33737779233411</v>
      </c>
      <c r="AT99" s="72">
        <f t="shared" si="27"/>
        <v>7.2255375023717844E-2</v>
      </c>
      <c r="AU99" s="72">
        <f t="shared" si="28"/>
        <v>0.55476750746529968</v>
      </c>
      <c r="AV99" s="72">
        <f t="shared" si="29"/>
        <v>2.0472813530247795</v>
      </c>
      <c r="AW99" s="72">
        <f t="shared" si="30"/>
        <v>1.3308213557122599</v>
      </c>
      <c r="AX99" s="72">
        <f t="shared" si="31"/>
        <v>514.38011640403886</v>
      </c>
      <c r="AY99" s="72">
        <f t="shared" si="32"/>
        <v>360.33737428682912</v>
      </c>
      <c r="AZ99" s="72">
        <f t="shared" si="33"/>
        <v>7.2255374133729497E-2</v>
      </c>
      <c r="BA99" s="72">
        <f t="shared" si="34"/>
        <v>0.554767496937696</v>
      </c>
      <c r="BB99" s="72">
        <f t="shared" si="35"/>
        <v>2.0472813673194219</v>
      </c>
      <c r="BC99" s="72">
        <f t="shared" si="36"/>
        <v>1.3308213575965107</v>
      </c>
      <c r="BD99" s="72">
        <f t="shared" si="37"/>
        <v>514.38011272114397</v>
      </c>
      <c r="BE99" s="72">
        <f t="shared" si="38"/>
        <v>360.33737410931246</v>
      </c>
      <c r="BF99" s="72">
        <f t="shared" si="39"/>
        <v>7.225537408866102E-2</v>
      </c>
      <c r="BG99" s="72">
        <f t="shared" si="40"/>
        <v>0.55476749640458467</v>
      </c>
      <c r="BH99" s="72">
        <f t="shared" si="41"/>
        <v>2.047281368043294</v>
      </c>
      <c r="BI99" s="72">
        <f t="shared" si="42"/>
        <v>1.3308213576919281</v>
      </c>
      <c r="BJ99" s="72">
        <f t="shared" si="43"/>
        <v>514.38011253464458</v>
      </c>
      <c r="BK99" s="72">
        <f t="shared" si="44"/>
        <v>360.33737410032313</v>
      </c>
      <c r="BL99" s="72">
        <f t="shared" si="45"/>
        <v>7.2255374086378762E-2</v>
      </c>
      <c r="BM99" s="72">
        <f t="shared" si="46"/>
        <v>0.55476749637758782</v>
      </c>
      <c r="BN99" s="72">
        <f t="shared" si="47"/>
        <v>2.0472813680799509</v>
      </c>
      <c r="BO99" s="72">
        <f t="shared" si="48"/>
        <v>1.3308213576967598</v>
      </c>
      <c r="BP99" s="72">
        <f t="shared" si="49"/>
        <v>514.38011252519993</v>
      </c>
      <c r="BQ99" s="72">
        <f t="shared" si="50"/>
        <v>360.33737409986793</v>
      </c>
      <c r="BR99" s="72">
        <f t="shared" si="51"/>
        <v>7.2255374086263188E-2</v>
      </c>
      <c r="BS99" s="72">
        <f t="shared" si="52"/>
        <v>0.55476749637622091</v>
      </c>
      <c r="BT99" s="72">
        <f t="shared" si="53"/>
        <v>2.0472813680818076</v>
      </c>
      <c r="BU99" s="72">
        <f t="shared" si="54"/>
        <v>1.3308213576970045</v>
      </c>
      <c r="BV99" s="72">
        <f t="shared" si="55"/>
        <v>514.38011252472188</v>
      </c>
      <c r="BW99" s="72">
        <f t="shared" si="56"/>
        <v>360.33737409984485</v>
      </c>
      <c r="BX99" s="72">
        <f t="shared" si="57"/>
        <v>7.2255374086257346E-2</v>
      </c>
      <c r="BY99" s="72">
        <f t="shared" si="58"/>
        <v>0.55476749637615175</v>
      </c>
      <c r="BZ99" s="72">
        <f t="shared" si="59"/>
        <v>2.0472813680819013</v>
      </c>
      <c r="CA99" s="72">
        <f t="shared" si="60"/>
        <v>1.3308213576970169</v>
      </c>
      <c r="CB99" s="72">
        <f t="shared" si="61"/>
        <v>514.38011252469767</v>
      </c>
      <c r="CC99" s="72">
        <f t="shared" si="62"/>
        <v>360.33737409984371</v>
      </c>
      <c r="CD99" s="72">
        <f t="shared" si="63"/>
        <v>7.2255374086257054E-2</v>
      </c>
      <c r="CE99" s="72">
        <f t="shared" si="64"/>
        <v>0.55476749637614831</v>
      </c>
      <c r="CF99" s="72">
        <f t="shared" si="65"/>
        <v>2.0472813680819053</v>
      </c>
      <c r="CG99" s="72">
        <f t="shared" si="66"/>
        <v>1.3308213576970176</v>
      </c>
      <c r="CH99" s="72">
        <f t="shared" si="67"/>
        <v>514.38011252469653</v>
      </c>
      <c r="CI99" s="72">
        <f t="shared" si="68"/>
        <v>360.3373740998436</v>
      </c>
      <c r="CJ99" s="72">
        <f t="shared" si="69"/>
        <v>7.2255374086257013E-2</v>
      </c>
      <c r="CK99" s="72">
        <f t="shared" si="70"/>
        <v>0.55476749637614797</v>
      </c>
      <c r="CL99" s="72">
        <f t="shared" si="71"/>
        <v>2.0472813680819058</v>
      </c>
      <c r="CM99" s="72">
        <f t="shared" si="72"/>
        <v>1.3308213576970176</v>
      </c>
      <c r="CN99" s="72">
        <f t="shared" si="73"/>
        <v>514.38011252469596</v>
      </c>
      <c r="CO99" s="72">
        <f t="shared" si="74"/>
        <v>360.3373740998436</v>
      </c>
      <c r="CP99" s="72">
        <f t="shared" si="75"/>
        <v>7.2255374086257013E-2</v>
      </c>
      <c r="CQ99" s="72">
        <f t="shared" si="76"/>
        <v>0.55476749637614797</v>
      </c>
      <c r="CR99" s="72">
        <f t="shared" si="77"/>
        <v>2.0472813680819058</v>
      </c>
      <c r="CS99" s="72">
        <f t="shared" si="78"/>
        <v>1.3308213576970176</v>
      </c>
      <c r="CT99" s="72">
        <f t="shared" si="79"/>
        <v>514.38011252469596</v>
      </c>
      <c r="CU99" s="72">
        <f t="shared" si="80"/>
        <v>360.3373740998436</v>
      </c>
      <c r="CV99" s="72">
        <f t="shared" si="81"/>
        <v>7.2255374086257013E-2</v>
      </c>
      <c r="CW99" s="72">
        <f t="shared" si="82"/>
        <v>0.55476749637614797</v>
      </c>
      <c r="CX99" s="72">
        <f t="shared" si="83"/>
        <v>2.0472813680819058</v>
      </c>
      <c r="CY99" s="72">
        <f t="shared" si="84"/>
        <v>1.3308213576970176</v>
      </c>
      <c r="CZ99" s="72">
        <f t="shared" si="85"/>
        <v>514.38011252469596</v>
      </c>
      <c r="DA99" s="72">
        <f t="shared" si="86"/>
        <v>360.3373740998436</v>
      </c>
      <c r="DB99" s="72">
        <f t="shared" si="87"/>
        <v>7.2255374086257013E-2</v>
      </c>
      <c r="DC99" s="72">
        <f t="shared" si="88"/>
        <v>0.55476749637614797</v>
      </c>
      <c r="DD99" s="72">
        <f t="shared" si="89"/>
        <v>2.0472813680819058</v>
      </c>
      <c r="DE99" s="72">
        <f t="shared" si="90"/>
        <v>1.3308213576970176</v>
      </c>
      <c r="DF99" s="72">
        <f t="shared" si="91"/>
        <v>514.38011252469596</v>
      </c>
      <c r="DG99" s="72">
        <f t="shared" si="92"/>
        <v>360.3373740998436</v>
      </c>
      <c r="DH99" s="72">
        <f t="shared" si="93"/>
        <v>7.2255374086257013E-2</v>
      </c>
      <c r="DI99" s="72">
        <f t="shared" si="94"/>
        <v>0.55476749637614797</v>
      </c>
      <c r="DJ99" s="72">
        <f t="shared" si="95"/>
        <v>2.0472813680819058</v>
      </c>
      <c r="DK99" s="72">
        <f t="shared" si="96"/>
        <v>1.3308213576970176</v>
      </c>
      <c r="DL99" s="72">
        <f t="shared" si="97"/>
        <v>514.38011252469596</v>
      </c>
      <c r="DM99" s="72">
        <f t="shared" si="98"/>
        <v>360.3373740998436</v>
      </c>
      <c r="DN99" s="72">
        <f t="shared" si="99"/>
        <v>7.2255374086257013E-2</v>
      </c>
      <c r="DO99" s="72">
        <f t="shared" si="100"/>
        <v>0.55476749637614797</v>
      </c>
      <c r="DP99" s="72">
        <f t="shared" si="101"/>
        <v>2.0472813680819058</v>
      </c>
      <c r="DQ99" s="72">
        <f t="shared" si="102"/>
        <v>1.3308213576970176</v>
      </c>
      <c r="DR99" s="72">
        <f t="shared" si="103"/>
        <v>514.38011252469596</v>
      </c>
      <c r="DS99" s="72">
        <f t="shared" si="104"/>
        <v>360.3373740998436</v>
      </c>
      <c r="DT99" s="72">
        <f t="shared" si="105"/>
        <v>7.2255374086257013E-2</v>
      </c>
      <c r="DU99" s="72">
        <f t="shared" si="106"/>
        <v>0.55476749637614797</v>
      </c>
      <c r="DV99" s="72">
        <f t="shared" si="107"/>
        <v>2.0472813680819058</v>
      </c>
      <c r="DW99" s="72">
        <f t="shared" si="108"/>
        <v>1.3308213576970176</v>
      </c>
      <c r="DX99" s="72">
        <f t="shared" si="109"/>
        <v>514.38011252469596</v>
      </c>
      <c r="DY99" s="72">
        <f t="shared" si="110"/>
        <v>360.3373740998436</v>
      </c>
      <c r="DZ99" s="72">
        <f t="shared" si="111"/>
        <v>7.2255374086257013E-2</v>
      </c>
      <c r="EA99" s="72">
        <f t="shared" si="112"/>
        <v>0.55476749637614797</v>
      </c>
      <c r="EB99" s="72">
        <f t="shared" si="113"/>
        <v>2.0472813680819058</v>
      </c>
      <c r="EC99" s="72">
        <f t="shared" si="114"/>
        <v>1.3308213576970176</v>
      </c>
      <c r="ED99" s="72">
        <f t="shared" si="115"/>
        <v>514.38011252469596</v>
      </c>
      <c r="EE99" s="72">
        <f t="shared" si="116"/>
        <v>360.3373740998436</v>
      </c>
      <c r="EF99" s="72">
        <f t="shared" si="117"/>
        <v>7.2255374086257013E-2</v>
      </c>
      <c r="EG99" s="72">
        <f t="shared" si="118"/>
        <v>0.55476749637614797</v>
      </c>
      <c r="EH99" s="72">
        <f t="shared" si="119"/>
        <v>2.0472813680819058</v>
      </c>
      <c r="EI99" s="72">
        <f t="shared" si="120"/>
        <v>1.3308213576970176</v>
      </c>
      <c r="EJ99" s="72">
        <f t="shared" si="121"/>
        <v>0.42952373917137499</v>
      </c>
      <c r="EK99" s="72">
        <f t="shared" si="122"/>
        <v>87.187374099843623</v>
      </c>
      <c r="EL99" s="71"/>
      <c r="EM99" s="71"/>
      <c r="EN99" s="71"/>
      <c r="EO99" s="71"/>
    </row>
    <row r="100" spans="13:145" x14ac:dyDescent="0.3">
      <c r="M100" s="71"/>
      <c r="N100" s="73">
        <v>0.32</v>
      </c>
      <c r="O100" s="72">
        <f t="shared" si="123"/>
        <v>372.26065567279363</v>
      </c>
      <c r="P100" s="72">
        <f t="shared" si="124"/>
        <v>7.5245761209883189E-2</v>
      </c>
      <c r="Q100" s="72">
        <f t="shared" si="125"/>
        <v>0.59053383041964236</v>
      </c>
      <c r="R100" s="72">
        <f t="shared" si="5"/>
        <v>1.9480798498213281</v>
      </c>
      <c r="S100" s="72">
        <f t="shared" si="6"/>
        <v>1.3404937848512952</v>
      </c>
      <c r="T100" s="72">
        <f t="shared" si="126"/>
        <v>525.66860846574548</v>
      </c>
      <c r="U100" s="72">
        <f t="shared" si="127"/>
        <v>360.87663458005943</v>
      </c>
      <c r="V100" s="72">
        <f t="shared" si="128"/>
        <v>7.2392208009741277E-2</v>
      </c>
      <c r="W100" s="72">
        <f t="shared" si="129"/>
        <v>0.55638692265423673</v>
      </c>
      <c r="X100" s="72">
        <f t="shared" si="7"/>
        <v>1.9911879617317154</v>
      </c>
      <c r="Y100" s="72">
        <f t="shared" si="8"/>
        <v>1.3469721034929794</v>
      </c>
      <c r="Z100" s="72">
        <f t="shared" si="130"/>
        <v>514.50782244020922</v>
      </c>
      <c r="AA100" s="72">
        <f t="shared" si="131"/>
        <v>360.34352912978034</v>
      </c>
      <c r="AB100" s="72">
        <f t="shared" si="9"/>
        <v>7.225693673435768E-2</v>
      </c>
      <c r="AC100" s="72">
        <f t="shared" si="10"/>
        <v>0.55478598092786213</v>
      </c>
      <c r="AD100" s="72">
        <f t="shared" si="11"/>
        <v>1.9932584289050841</v>
      </c>
      <c r="AE100" s="72">
        <f t="shared" si="12"/>
        <v>1.3472757669863373</v>
      </c>
      <c r="AF100" s="72">
        <f t="shared" si="13"/>
        <v>513.95177292291339</v>
      </c>
      <c r="AG100" s="72">
        <f t="shared" si="14"/>
        <v>360.31672091548671</v>
      </c>
      <c r="AH100" s="72">
        <f t="shared" si="15"/>
        <v>7.2250130482130873E-2</v>
      </c>
      <c r="AI100" s="72">
        <f t="shared" si="16"/>
        <v>0.55470547140489146</v>
      </c>
      <c r="AJ100" s="72">
        <f t="shared" si="17"/>
        <v>1.9933626698135816</v>
      </c>
      <c r="AK100" s="72">
        <f t="shared" si="18"/>
        <v>1.3472910377110678</v>
      </c>
      <c r="AL100" s="72">
        <f t="shared" si="19"/>
        <v>513.92372815509691</v>
      </c>
      <c r="AM100" s="72">
        <f t="shared" si="20"/>
        <v>360.31536819118162</v>
      </c>
      <c r="AN100" s="72">
        <f t="shared" si="21"/>
        <v>7.2249787033412519E-2</v>
      </c>
      <c r="AO100" s="72">
        <f t="shared" si="22"/>
        <v>0.55470140894115894</v>
      </c>
      <c r="AP100" s="72">
        <f t="shared" si="23"/>
        <v>1.9933679300528182</v>
      </c>
      <c r="AQ100" s="72">
        <f t="shared" si="24"/>
        <v>1.3472918082625445</v>
      </c>
      <c r="AR100" s="72">
        <f t="shared" si="25"/>
        <v>513.92231282460443</v>
      </c>
      <c r="AS100" s="72">
        <f t="shared" si="26"/>
        <v>360.31529992186552</v>
      </c>
      <c r="AT100" s="72">
        <f t="shared" si="27"/>
        <v>7.2249769700210978E-2</v>
      </c>
      <c r="AU100" s="72">
        <f t="shared" si="28"/>
        <v>0.55470120391664191</v>
      </c>
      <c r="AV100" s="72">
        <f t="shared" si="29"/>
        <v>1.9933681955274711</v>
      </c>
      <c r="AW100" s="72">
        <f t="shared" si="30"/>
        <v>1.3472918471507538</v>
      </c>
      <c r="AX100" s="72">
        <f t="shared" si="31"/>
        <v>513.92224139514246</v>
      </c>
      <c r="AY100" s="72">
        <f t="shared" si="32"/>
        <v>360.31529647641844</v>
      </c>
      <c r="AZ100" s="72">
        <f t="shared" si="33"/>
        <v>7.2249768825430952E-2</v>
      </c>
      <c r="BA100" s="72">
        <f t="shared" si="34"/>
        <v>0.55470119356937064</v>
      </c>
      <c r="BB100" s="72">
        <f t="shared" si="35"/>
        <v>1.9933682089255693</v>
      </c>
      <c r="BC100" s="72">
        <f t="shared" si="36"/>
        <v>1.3472918491133816</v>
      </c>
      <c r="BD100" s="72">
        <f t="shared" si="37"/>
        <v>513.92223779020594</v>
      </c>
      <c r="BE100" s="72">
        <f t="shared" si="38"/>
        <v>360.31529630253192</v>
      </c>
      <c r="BF100" s="72">
        <f t="shared" si="39"/>
        <v>7.2249768781282128E-2</v>
      </c>
      <c r="BG100" s="72">
        <f t="shared" si="40"/>
        <v>0.55470119304715948</v>
      </c>
      <c r="BH100" s="72">
        <f t="shared" si="41"/>
        <v>1.9933682096017513</v>
      </c>
      <c r="BI100" s="72">
        <f t="shared" si="42"/>
        <v>1.3472918492124326</v>
      </c>
      <c r="BJ100" s="72">
        <f t="shared" si="43"/>
        <v>513.92223760827051</v>
      </c>
      <c r="BK100" s="72">
        <f t="shared" si="44"/>
        <v>360.31529629375609</v>
      </c>
      <c r="BL100" s="72">
        <f t="shared" si="45"/>
        <v>7.224976877905398E-2</v>
      </c>
      <c r="BM100" s="72">
        <f t="shared" si="46"/>
        <v>0.55470119302080401</v>
      </c>
      <c r="BN100" s="72">
        <f t="shared" si="47"/>
        <v>1.9933682096358778</v>
      </c>
      <c r="BO100" s="72">
        <f t="shared" si="48"/>
        <v>1.3472918492174315</v>
      </c>
      <c r="BP100" s="72">
        <f t="shared" si="49"/>
        <v>513.92223759908848</v>
      </c>
      <c r="BQ100" s="72">
        <f t="shared" si="50"/>
        <v>360.31529629331328</v>
      </c>
      <c r="BR100" s="72">
        <f t="shared" si="51"/>
        <v>7.224976877894157E-2</v>
      </c>
      <c r="BS100" s="72">
        <f t="shared" si="52"/>
        <v>0.55470119301947429</v>
      </c>
      <c r="BT100" s="72">
        <f t="shared" si="53"/>
        <v>1.9933682096375998</v>
      </c>
      <c r="BU100" s="72">
        <f t="shared" si="54"/>
        <v>1.3472918492176835</v>
      </c>
      <c r="BV100" s="72">
        <f t="shared" si="55"/>
        <v>513.92223759862532</v>
      </c>
      <c r="BW100" s="72">
        <f t="shared" si="56"/>
        <v>360.31529629329088</v>
      </c>
      <c r="BX100" s="72">
        <f t="shared" si="57"/>
        <v>7.224976877893588E-2</v>
      </c>
      <c r="BY100" s="72">
        <f t="shared" si="58"/>
        <v>0.55470119301940701</v>
      </c>
      <c r="BZ100" s="72">
        <f t="shared" si="59"/>
        <v>1.9933682096376866</v>
      </c>
      <c r="CA100" s="72">
        <f t="shared" si="60"/>
        <v>1.3472918492176964</v>
      </c>
      <c r="CB100" s="72">
        <f t="shared" si="61"/>
        <v>513.92223759860144</v>
      </c>
      <c r="CC100" s="72">
        <f t="shared" si="62"/>
        <v>360.31529629328975</v>
      </c>
      <c r="CD100" s="72">
        <f t="shared" si="63"/>
        <v>7.2249768778935616E-2</v>
      </c>
      <c r="CE100" s="72">
        <f t="shared" si="64"/>
        <v>0.55470119301940357</v>
      </c>
      <c r="CF100" s="72">
        <f t="shared" si="65"/>
        <v>1.9933682096376915</v>
      </c>
      <c r="CG100" s="72">
        <f t="shared" si="66"/>
        <v>1.3472918492176971</v>
      </c>
      <c r="CH100" s="72">
        <f t="shared" si="67"/>
        <v>513.9222375986003</v>
      </c>
      <c r="CI100" s="72">
        <f t="shared" si="68"/>
        <v>360.31529629328963</v>
      </c>
      <c r="CJ100" s="72">
        <f t="shared" si="69"/>
        <v>7.2249768778935575E-2</v>
      </c>
      <c r="CK100" s="72">
        <f t="shared" si="70"/>
        <v>0.55470119301940335</v>
      </c>
      <c r="CL100" s="72">
        <f t="shared" si="71"/>
        <v>1.9933682096376915</v>
      </c>
      <c r="CM100" s="72">
        <f t="shared" si="72"/>
        <v>1.3472918492176971</v>
      </c>
      <c r="CN100" s="72">
        <f t="shared" si="73"/>
        <v>513.9222375986003</v>
      </c>
      <c r="CO100" s="72">
        <f t="shared" si="74"/>
        <v>360.31529629328963</v>
      </c>
      <c r="CP100" s="72">
        <f t="shared" si="75"/>
        <v>7.2249768778935575E-2</v>
      </c>
      <c r="CQ100" s="72">
        <f t="shared" si="76"/>
        <v>0.55470119301940335</v>
      </c>
      <c r="CR100" s="72">
        <f t="shared" si="77"/>
        <v>1.9933682096376915</v>
      </c>
      <c r="CS100" s="72">
        <f t="shared" si="78"/>
        <v>1.3472918492176971</v>
      </c>
      <c r="CT100" s="72">
        <f t="shared" si="79"/>
        <v>513.9222375986003</v>
      </c>
      <c r="CU100" s="72">
        <f t="shared" si="80"/>
        <v>360.31529629328963</v>
      </c>
      <c r="CV100" s="72">
        <f t="shared" si="81"/>
        <v>7.2249768778935575E-2</v>
      </c>
      <c r="CW100" s="72">
        <f t="shared" si="82"/>
        <v>0.55470119301940335</v>
      </c>
      <c r="CX100" s="72">
        <f t="shared" si="83"/>
        <v>1.9933682096376915</v>
      </c>
      <c r="CY100" s="72">
        <f t="shared" si="84"/>
        <v>1.3472918492176971</v>
      </c>
      <c r="CZ100" s="72">
        <f t="shared" si="85"/>
        <v>513.9222375986003</v>
      </c>
      <c r="DA100" s="72">
        <f t="shared" si="86"/>
        <v>360.31529629328963</v>
      </c>
      <c r="DB100" s="72">
        <f t="shared" si="87"/>
        <v>7.2249768778935575E-2</v>
      </c>
      <c r="DC100" s="72">
        <f t="shared" si="88"/>
        <v>0.55470119301940335</v>
      </c>
      <c r="DD100" s="72">
        <f t="shared" si="89"/>
        <v>1.9933682096376915</v>
      </c>
      <c r="DE100" s="72">
        <f t="shared" si="90"/>
        <v>1.3472918492176971</v>
      </c>
      <c r="DF100" s="72">
        <f t="shared" si="91"/>
        <v>513.9222375986003</v>
      </c>
      <c r="DG100" s="72">
        <f t="shared" si="92"/>
        <v>360.31529629328963</v>
      </c>
      <c r="DH100" s="72">
        <f t="shared" si="93"/>
        <v>7.2249768778935575E-2</v>
      </c>
      <c r="DI100" s="72">
        <f t="shared" si="94"/>
        <v>0.55470119301940335</v>
      </c>
      <c r="DJ100" s="72">
        <f t="shared" si="95"/>
        <v>1.9933682096376915</v>
      </c>
      <c r="DK100" s="72">
        <f t="shared" si="96"/>
        <v>1.3472918492176971</v>
      </c>
      <c r="DL100" s="72">
        <f t="shared" si="97"/>
        <v>513.9222375986003</v>
      </c>
      <c r="DM100" s="72">
        <f t="shared" si="98"/>
        <v>360.31529629328963</v>
      </c>
      <c r="DN100" s="72">
        <f t="shared" si="99"/>
        <v>7.2249768778935575E-2</v>
      </c>
      <c r="DO100" s="72">
        <f t="shared" si="100"/>
        <v>0.55470119301940335</v>
      </c>
      <c r="DP100" s="72">
        <f t="shared" si="101"/>
        <v>1.9933682096376915</v>
      </c>
      <c r="DQ100" s="72">
        <f t="shared" si="102"/>
        <v>1.3472918492176971</v>
      </c>
      <c r="DR100" s="72">
        <f t="shared" si="103"/>
        <v>513.9222375986003</v>
      </c>
      <c r="DS100" s="72">
        <f t="shared" si="104"/>
        <v>360.31529629328963</v>
      </c>
      <c r="DT100" s="72">
        <f t="shared" si="105"/>
        <v>7.2249768778935575E-2</v>
      </c>
      <c r="DU100" s="72">
        <f t="shared" si="106"/>
        <v>0.55470119301940335</v>
      </c>
      <c r="DV100" s="72">
        <f t="shared" si="107"/>
        <v>1.9933682096376915</v>
      </c>
      <c r="DW100" s="72">
        <f t="shared" si="108"/>
        <v>1.3472918492176971</v>
      </c>
      <c r="DX100" s="72">
        <f t="shared" si="109"/>
        <v>513.9222375986003</v>
      </c>
      <c r="DY100" s="72">
        <f t="shared" si="110"/>
        <v>360.31529629328963</v>
      </c>
      <c r="DZ100" s="72">
        <f t="shared" si="111"/>
        <v>7.2249768778935575E-2</v>
      </c>
      <c r="EA100" s="72">
        <f t="shared" si="112"/>
        <v>0.55470119301940335</v>
      </c>
      <c r="EB100" s="72">
        <f t="shared" si="113"/>
        <v>1.9933682096376915</v>
      </c>
      <c r="EC100" s="72">
        <f t="shared" si="114"/>
        <v>1.3472918492176971</v>
      </c>
      <c r="ED100" s="72">
        <f t="shared" si="115"/>
        <v>513.9222375986003</v>
      </c>
      <c r="EE100" s="72">
        <f t="shared" si="116"/>
        <v>360.31529629328963</v>
      </c>
      <c r="EF100" s="72">
        <f t="shared" si="117"/>
        <v>7.2249768778935575E-2</v>
      </c>
      <c r="EG100" s="72">
        <f t="shared" si="118"/>
        <v>0.55470119301940335</v>
      </c>
      <c r="EH100" s="72">
        <f t="shared" si="119"/>
        <v>1.9933682096376915</v>
      </c>
      <c r="EI100" s="72">
        <f t="shared" si="120"/>
        <v>1.3472918492176971</v>
      </c>
      <c r="EJ100" s="72">
        <f t="shared" si="121"/>
        <v>0.43131910068313578</v>
      </c>
      <c r="EK100" s="72">
        <f t="shared" si="122"/>
        <v>87.165296293289657</v>
      </c>
      <c r="EL100" s="71"/>
      <c r="EM100" s="71"/>
      <c r="EN100" s="71"/>
      <c r="EO100" s="71"/>
    </row>
    <row r="101" spans="13:145" x14ac:dyDescent="0.3">
      <c r="M101" s="71"/>
      <c r="N101" s="73">
        <v>0.33</v>
      </c>
      <c r="O101" s="72">
        <f t="shared" si="123"/>
        <v>372.23275236303181</v>
      </c>
      <c r="P101" s="72">
        <f t="shared" si="124"/>
        <v>7.5238848659728713E-2</v>
      </c>
      <c r="Q101" s="72">
        <f t="shared" si="125"/>
        <v>0.59045025191562861</v>
      </c>
      <c r="R101" s="72">
        <f t="shared" si="5"/>
        <v>1.8995129815693796</v>
      </c>
      <c r="S101" s="72">
        <f t="shared" si="6"/>
        <v>1.3569373035551202</v>
      </c>
      <c r="T101" s="72">
        <f t="shared" si="126"/>
        <v>525.18646850982316</v>
      </c>
      <c r="U101" s="72">
        <f t="shared" si="127"/>
        <v>360.85379809822666</v>
      </c>
      <c r="V101" s="72">
        <f t="shared" si="128"/>
        <v>7.2386416446420396E-2</v>
      </c>
      <c r="W101" s="72">
        <f t="shared" si="129"/>
        <v>0.55631834607020203</v>
      </c>
      <c r="X101" s="72">
        <f t="shared" si="7"/>
        <v>1.9406227903670537</v>
      </c>
      <c r="Y101" s="72">
        <f t="shared" si="8"/>
        <v>1.363798996991439</v>
      </c>
      <c r="Z101" s="72">
        <f t="shared" si="130"/>
        <v>514.07515184453598</v>
      </c>
      <c r="AA101" s="72">
        <f t="shared" si="131"/>
        <v>360.32267131003141</v>
      </c>
      <c r="AB101" s="72">
        <f t="shared" si="9"/>
        <v>7.2251641240956094E-2</v>
      </c>
      <c r="AC101" s="72">
        <f t="shared" si="10"/>
        <v>0.55472334145414937</v>
      </c>
      <c r="AD101" s="72">
        <f t="shared" si="11"/>
        <v>1.9425912842022197</v>
      </c>
      <c r="AE101" s="72">
        <f t="shared" si="12"/>
        <v>1.3641195116586924</v>
      </c>
      <c r="AF101" s="72">
        <f t="shared" si="13"/>
        <v>513.52332663108609</v>
      </c>
      <c r="AG101" s="72">
        <f t="shared" si="14"/>
        <v>360.29604840990498</v>
      </c>
      <c r="AH101" s="72">
        <f t="shared" si="15"/>
        <v>7.2244881751699866E-2</v>
      </c>
      <c r="AI101" s="72">
        <f t="shared" si="16"/>
        <v>0.55464338823342763</v>
      </c>
      <c r="AJ101" s="72">
        <f t="shared" si="17"/>
        <v>1.9426900734084103</v>
      </c>
      <c r="AK101" s="72">
        <f t="shared" si="18"/>
        <v>1.3641355778364772</v>
      </c>
      <c r="AL101" s="72">
        <f t="shared" si="19"/>
        <v>513.49558447276661</v>
      </c>
      <c r="AM101" s="72">
        <f t="shared" si="20"/>
        <v>360.29470936329813</v>
      </c>
      <c r="AN101" s="72">
        <f t="shared" si="21"/>
        <v>7.2244541761359762E-2</v>
      </c>
      <c r="AO101" s="72">
        <f t="shared" si="22"/>
        <v>0.55463936683483028</v>
      </c>
      <c r="AP101" s="72">
        <f t="shared" si="23"/>
        <v>1.9426950424863159</v>
      </c>
      <c r="AQ101" s="72">
        <f t="shared" si="24"/>
        <v>1.3641363859144282</v>
      </c>
      <c r="AR101" s="72">
        <f t="shared" si="25"/>
        <v>513.4941889244642</v>
      </c>
      <c r="AS101" s="72">
        <f t="shared" si="26"/>
        <v>360.29464200199789</v>
      </c>
      <c r="AT101" s="72">
        <f t="shared" si="27"/>
        <v>7.224452465797887E-2</v>
      </c>
      <c r="AU101" s="72">
        <f t="shared" si="28"/>
        <v>0.55463916453667061</v>
      </c>
      <c r="AV101" s="72">
        <f t="shared" si="29"/>
        <v>1.9426952924586125</v>
      </c>
      <c r="AW101" s="72">
        <f t="shared" si="30"/>
        <v>1.3641364265651297</v>
      </c>
      <c r="AX101" s="72">
        <f t="shared" si="31"/>
        <v>513.49411872029998</v>
      </c>
      <c r="AY101" s="72">
        <f t="shared" si="32"/>
        <v>360.29463861333033</v>
      </c>
      <c r="AZ101" s="72">
        <f t="shared" si="33"/>
        <v>7.2244523797578661E-2</v>
      </c>
      <c r="BA101" s="72">
        <f t="shared" si="34"/>
        <v>0.55463915435988942</v>
      </c>
      <c r="BB101" s="72">
        <f t="shared" si="35"/>
        <v>1.9426953050336839</v>
      </c>
      <c r="BC101" s="72">
        <f t="shared" si="36"/>
        <v>1.3641364286100979</v>
      </c>
      <c r="BD101" s="72">
        <f t="shared" si="37"/>
        <v>513.49411518861803</v>
      </c>
      <c r="BE101" s="72">
        <f t="shared" si="38"/>
        <v>360.29463844286045</v>
      </c>
      <c r="BF101" s="72">
        <f t="shared" si="39"/>
        <v>7.2244523754295464E-2</v>
      </c>
      <c r="BG101" s="72">
        <f t="shared" si="40"/>
        <v>0.55463915384793749</v>
      </c>
      <c r="BH101" s="72">
        <f t="shared" si="41"/>
        <v>1.9426953056662837</v>
      </c>
      <c r="BI101" s="72">
        <f t="shared" si="42"/>
        <v>1.3641364287129716</v>
      </c>
      <c r="BJ101" s="72">
        <f t="shared" si="43"/>
        <v>513.49411501095403</v>
      </c>
      <c r="BK101" s="72">
        <f t="shared" si="44"/>
        <v>360.29463843428482</v>
      </c>
      <c r="BL101" s="72">
        <f t="shared" si="45"/>
        <v>7.2244523752118067E-2</v>
      </c>
      <c r="BM101" s="72">
        <f t="shared" si="46"/>
        <v>0.55463915382218321</v>
      </c>
      <c r="BN101" s="72">
        <f t="shared" si="47"/>
        <v>1.9426953056981073</v>
      </c>
      <c r="BO101" s="72">
        <f t="shared" si="48"/>
        <v>1.364136428718147</v>
      </c>
      <c r="BP101" s="72">
        <f t="shared" si="49"/>
        <v>513.49411500201597</v>
      </c>
      <c r="BQ101" s="72">
        <f t="shared" si="50"/>
        <v>360.29463843385338</v>
      </c>
      <c r="BR101" s="72">
        <f t="shared" si="51"/>
        <v>7.224452375200853E-2</v>
      </c>
      <c r="BS101" s="72">
        <f t="shared" si="52"/>
        <v>0.55463915382088758</v>
      </c>
      <c r="BT101" s="72">
        <f t="shared" si="53"/>
        <v>1.9426953056997083</v>
      </c>
      <c r="BU101" s="72">
        <f t="shared" si="54"/>
        <v>1.3641364287184072</v>
      </c>
      <c r="BV101" s="72">
        <f t="shared" si="55"/>
        <v>513.49411500156623</v>
      </c>
      <c r="BW101" s="72">
        <f t="shared" si="56"/>
        <v>360.29463843383166</v>
      </c>
      <c r="BX101" s="72">
        <f t="shared" si="57"/>
        <v>7.2244523752003006E-2</v>
      </c>
      <c r="BY101" s="72">
        <f t="shared" si="58"/>
        <v>0.55463915382082229</v>
      </c>
      <c r="BZ101" s="72">
        <f t="shared" si="59"/>
        <v>1.9426953056997891</v>
      </c>
      <c r="CA101" s="72">
        <f t="shared" si="60"/>
        <v>1.3641364287184203</v>
      </c>
      <c r="CB101" s="72">
        <f t="shared" si="61"/>
        <v>513.49411500154395</v>
      </c>
      <c r="CC101" s="72">
        <f t="shared" si="62"/>
        <v>360.29463843383064</v>
      </c>
      <c r="CD101" s="72">
        <f t="shared" si="63"/>
        <v>7.2244523752002757E-2</v>
      </c>
      <c r="CE101" s="72">
        <f t="shared" si="64"/>
        <v>0.5546391538208193</v>
      </c>
      <c r="CF101" s="72">
        <f t="shared" si="65"/>
        <v>1.9426953056997924</v>
      </c>
      <c r="CG101" s="72">
        <f t="shared" si="66"/>
        <v>1.364136428718421</v>
      </c>
      <c r="CH101" s="72">
        <f t="shared" si="67"/>
        <v>513.49411500154281</v>
      </c>
      <c r="CI101" s="72">
        <f t="shared" si="68"/>
        <v>360.29463843383053</v>
      </c>
      <c r="CJ101" s="72">
        <f t="shared" si="69"/>
        <v>7.2244523752002729E-2</v>
      </c>
      <c r="CK101" s="72">
        <f t="shared" si="70"/>
        <v>0.55463915382081885</v>
      </c>
      <c r="CL101" s="72">
        <f t="shared" si="71"/>
        <v>1.9426953056997931</v>
      </c>
      <c r="CM101" s="72">
        <f t="shared" si="72"/>
        <v>1.364136428718421</v>
      </c>
      <c r="CN101" s="72">
        <f t="shared" si="73"/>
        <v>513.49411500154281</v>
      </c>
      <c r="CO101" s="72">
        <f t="shared" si="74"/>
        <v>360.29463843383053</v>
      </c>
      <c r="CP101" s="72">
        <f t="shared" si="75"/>
        <v>7.2244523752002729E-2</v>
      </c>
      <c r="CQ101" s="72">
        <f t="shared" si="76"/>
        <v>0.55463915382081885</v>
      </c>
      <c r="CR101" s="72">
        <f t="shared" si="77"/>
        <v>1.9426953056997931</v>
      </c>
      <c r="CS101" s="72">
        <f t="shared" si="78"/>
        <v>1.364136428718421</v>
      </c>
      <c r="CT101" s="72">
        <f t="shared" si="79"/>
        <v>513.49411500154281</v>
      </c>
      <c r="CU101" s="72">
        <f t="shared" si="80"/>
        <v>360.29463843383053</v>
      </c>
      <c r="CV101" s="72">
        <f t="shared" si="81"/>
        <v>7.2244523752002729E-2</v>
      </c>
      <c r="CW101" s="72">
        <f t="shared" si="82"/>
        <v>0.55463915382081885</v>
      </c>
      <c r="CX101" s="72">
        <f t="shared" si="83"/>
        <v>1.9426953056997931</v>
      </c>
      <c r="CY101" s="72">
        <f t="shared" si="84"/>
        <v>1.364136428718421</v>
      </c>
      <c r="CZ101" s="72">
        <f t="shared" si="85"/>
        <v>513.49411500154281</v>
      </c>
      <c r="DA101" s="72">
        <f t="shared" si="86"/>
        <v>360.29463843383053</v>
      </c>
      <c r="DB101" s="72">
        <f t="shared" si="87"/>
        <v>7.2244523752002729E-2</v>
      </c>
      <c r="DC101" s="72">
        <f t="shared" si="88"/>
        <v>0.55463915382081885</v>
      </c>
      <c r="DD101" s="72">
        <f t="shared" si="89"/>
        <v>1.9426953056997931</v>
      </c>
      <c r="DE101" s="72">
        <f t="shared" si="90"/>
        <v>1.364136428718421</v>
      </c>
      <c r="DF101" s="72">
        <f t="shared" si="91"/>
        <v>513.49411500154281</v>
      </c>
      <c r="DG101" s="72">
        <f t="shared" si="92"/>
        <v>360.29463843383053</v>
      </c>
      <c r="DH101" s="72">
        <f t="shared" si="93"/>
        <v>7.2244523752002729E-2</v>
      </c>
      <c r="DI101" s="72">
        <f t="shared" si="94"/>
        <v>0.55463915382081885</v>
      </c>
      <c r="DJ101" s="72">
        <f t="shared" si="95"/>
        <v>1.9426953056997931</v>
      </c>
      <c r="DK101" s="72">
        <f t="shared" si="96"/>
        <v>1.364136428718421</v>
      </c>
      <c r="DL101" s="72">
        <f t="shared" si="97"/>
        <v>513.49411500154281</v>
      </c>
      <c r="DM101" s="72">
        <f t="shared" si="98"/>
        <v>360.29463843383053</v>
      </c>
      <c r="DN101" s="72">
        <f t="shared" si="99"/>
        <v>7.2244523752002729E-2</v>
      </c>
      <c r="DO101" s="72">
        <f t="shared" si="100"/>
        <v>0.55463915382081885</v>
      </c>
      <c r="DP101" s="72">
        <f t="shared" si="101"/>
        <v>1.9426953056997931</v>
      </c>
      <c r="DQ101" s="72">
        <f t="shared" si="102"/>
        <v>1.364136428718421</v>
      </c>
      <c r="DR101" s="72">
        <f t="shared" si="103"/>
        <v>513.49411500154281</v>
      </c>
      <c r="DS101" s="72">
        <f t="shared" si="104"/>
        <v>360.29463843383053</v>
      </c>
      <c r="DT101" s="72">
        <f t="shared" si="105"/>
        <v>7.2244523752002729E-2</v>
      </c>
      <c r="DU101" s="72">
        <f t="shared" si="106"/>
        <v>0.55463915382081885</v>
      </c>
      <c r="DV101" s="72">
        <f t="shared" si="107"/>
        <v>1.9426953056997931</v>
      </c>
      <c r="DW101" s="72">
        <f t="shared" si="108"/>
        <v>1.364136428718421</v>
      </c>
      <c r="DX101" s="72">
        <f t="shared" si="109"/>
        <v>513.49411500154281</v>
      </c>
      <c r="DY101" s="72">
        <f t="shared" si="110"/>
        <v>360.29463843383053</v>
      </c>
      <c r="DZ101" s="72">
        <f t="shared" si="111"/>
        <v>7.2244523752002729E-2</v>
      </c>
      <c r="EA101" s="72">
        <f t="shared" si="112"/>
        <v>0.55463915382081885</v>
      </c>
      <c r="EB101" s="72">
        <f t="shared" si="113"/>
        <v>1.9426953056997931</v>
      </c>
      <c r="EC101" s="72">
        <f t="shared" si="114"/>
        <v>1.364136428718421</v>
      </c>
      <c r="ED101" s="72">
        <f t="shared" si="115"/>
        <v>513.49411500154281</v>
      </c>
      <c r="EE101" s="72">
        <f t="shared" si="116"/>
        <v>360.29463843383053</v>
      </c>
      <c r="EF101" s="72">
        <f t="shared" si="117"/>
        <v>7.2244523752002729E-2</v>
      </c>
      <c r="EG101" s="72">
        <f t="shared" si="118"/>
        <v>0.55463915382081885</v>
      </c>
      <c r="EH101" s="72">
        <f t="shared" si="119"/>
        <v>1.9426953056997931</v>
      </c>
      <c r="EI101" s="72">
        <f t="shared" si="120"/>
        <v>1.364136428718421</v>
      </c>
      <c r="EJ101" s="72">
        <f t="shared" si="121"/>
        <v>0.43312961159974744</v>
      </c>
      <c r="EK101" s="72">
        <f t="shared" si="122"/>
        <v>87.144638433830551</v>
      </c>
      <c r="EL101" s="71"/>
      <c r="EM101" s="71"/>
      <c r="EN101" s="71"/>
      <c r="EO101" s="71"/>
    </row>
    <row r="102" spans="13:145" x14ac:dyDescent="0.3">
      <c r="M102" s="71"/>
      <c r="N102" s="73">
        <v>0.34</v>
      </c>
      <c r="O102" s="72">
        <f t="shared" si="123"/>
        <v>372.20484905326998</v>
      </c>
      <c r="P102" s="72">
        <f t="shared" si="124"/>
        <v>7.52319357083127E-2</v>
      </c>
      <c r="Q102" s="72">
        <f t="shared" si="125"/>
        <v>0.59036667271181409</v>
      </c>
      <c r="R102" s="72">
        <f t="shared" si="5"/>
        <v>1.8537984945613191</v>
      </c>
      <c r="S102" s="72">
        <f t="shared" si="6"/>
        <v>1.3737437363569653</v>
      </c>
      <c r="T102" s="72">
        <f t="shared" si="126"/>
        <v>524.73501699027372</v>
      </c>
      <c r="U102" s="72">
        <f t="shared" si="127"/>
        <v>360.83239952810334</v>
      </c>
      <c r="V102" s="72">
        <f t="shared" si="128"/>
        <v>7.2380989307369206E-2</v>
      </c>
      <c r="W102" s="72">
        <f t="shared" si="129"/>
        <v>0.55625408724330105</v>
      </c>
      <c r="X102" s="72">
        <f t="shared" si="7"/>
        <v>1.8930224136747869</v>
      </c>
      <c r="Y102" s="72">
        <f t="shared" si="8"/>
        <v>1.381008133813336</v>
      </c>
      <c r="Z102" s="72">
        <f t="shared" si="130"/>
        <v>513.67190948576626</v>
      </c>
      <c r="AA102" s="72">
        <f t="shared" si="131"/>
        <v>360.30321913023351</v>
      </c>
      <c r="AB102" s="72">
        <f t="shared" si="9"/>
        <v>7.224670241612316E-2</v>
      </c>
      <c r="AC102" s="72">
        <f t="shared" si="10"/>
        <v>0.55466492318806493</v>
      </c>
      <c r="AD102" s="72">
        <f t="shared" si="11"/>
        <v>1.8948952340556839</v>
      </c>
      <c r="AE102" s="72">
        <f t="shared" si="12"/>
        <v>1.3813463524729555</v>
      </c>
      <c r="AF102" s="72">
        <f t="shared" si="13"/>
        <v>513.12414160614787</v>
      </c>
      <c r="AG102" s="72">
        <f t="shared" si="14"/>
        <v>360.27677498010144</v>
      </c>
      <c r="AH102" s="72">
        <f t="shared" si="15"/>
        <v>7.2239988046294279E-2</v>
      </c>
      <c r="AI102" s="72">
        <f t="shared" si="16"/>
        <v>0.55458550657501693</v>
      </c>
      <c r="AJ102" s="72">
        <f t="shared" si="17"/>
        <v>1.8949889349272611</v>
      </c>
      <c r="AK102" s="72">
        <f t="shared" si="18"/>
        <v>1.3813632540450547</v>
      </c>
      <c r="AL102" s="72">
        <f t="shared" si="19"/>
        <v>513.0966878553038</v>
      </c>
      <c r="AM102" s="72">
        <f t="shared" si="20"/>
        <v>360.27544900609143</v>
      </c>
      <c r="AN102" s="72">
        <f t="shared" si="21"/>
        <v>7.223965136193912E-2</v>
      </c>
      <c r="AO102" s="72">
        <f t="shared" si="22"/>
        <v>0.55458152442533515</v>
      </c>
      <c r="AP102" s="72">
        <f t="shared" si="23"/>
        <v>1.8949936335989059</v>
      </c>
      <c r="AQ102" s="72">
        <f t="shared" si="24"/>
        <v>1.3813641015313121</v>
      </c>
      <c r="AR102" s="72">
        <f t="shared" si="25"/>
        <v>513.0953110546252</v>
      </c>
      <c r="AS102" s="72">
        <f t="shared" si="26"/>
        <v>360.27538250719522</v>
      </c>
      <c r="AT102" s="72">
        <f t="shared" si="27"/>
        <v>7.2239634476864795E-2</v>
      </c>
      <c r="AU102" s="72">
        <f t="shared" si="28"/>
        <v>0.55458132471660671</v>
      </c>
      <c r="AV102" s="72">
        <f t="shared" si="29"/>
        <v>1.8949938692426032</v>
      </c>
      <c r="AW102" s="72">
        <f t="shared" si="30"/>
        <v>1.3813641440335793</v>
      </c>
      <c r="AX102" s="72">
        <f t="shared" si="31"/>
        <v>513.09524200621172</v>
      </c>
      <c r="AY102" s="72">
        <f t="shared" si="32"/>
        <v>360.27537917218183</v>
      </c>
      <c r="AZ102" s="72">
        <f t="shared" si="33"/>
        <v>7.2239633630054437E-2</v>
      </c>
      <c r="BA102" s="72">
        <f t="shared" si="34"/>
        <v>0.5545813147009323</v>
      </c>
      <c r="BB102" s="72">
        <f t="shared" si="35"/>
        <v>1.8949938810604687</v>
      </c>
      <c r="BC102" s="72">
        <f t="shared" si="36"/>
        <v>1.381364146165128</v>
      </c>
      <c r="BD102" s="72">
        <f t="shared" si="37"/>
        <v>513.0952385433352</v>
      </c>
      <c r="BE102" s="72">
        <f t="shared" si="38"/>
        <v>360.27537900492621</v>
      </c>
      <c r="BF102" s="72">
        <f t="shared" si="39"/>
        <v>7.2239633587585714E-2</v>
      </c>
      <c r="BG102" s="72">
        <f t="shared" si="40"/>
        <v>0.55458131419863221</v>
      </c>
      <c r="BH102" s="72">
        <f t="shared" si="41"/>
        <v>1.8949938816531513</v>
      </c>
      <c r="BI102" s="72">
        <f t="shared" si="42"/>
        <v>1.3813641462720281</v>
      </c>
      <c r="BJ102" s="72">
        <f t="shared" si="43"/>
        <v>513.09523836966673</v>
      </c>
      <c r="BK102" s="72">
        <f t="shared" si="44"/>
        <v>360.27537899653805</v>
      </c>
      <c r="BL102" s="72">
        <f t="shared" si="45"/>
        <v>7.223963358545582E-2</v>
      </c>
      <c r="BM102" s="72">
        <f t="shared" si="46"/>
        <v>0.55458131417344092</v>
      </c>
      <c r="BN102" s="72">
        <f t="shared" si="47"/>
        <v>1.8949938816828755</v>
      </c>
      <c r="BO102" s="72">
        <f t="shared" si="48"/>
        <v>1.3813641462773896</v>
      </c>
      <c r="BP102" s="72">
        <f t="shared" si="49"/>
        <v>513.09523836095741</v>
      </c>
      <c r="BQ102" s="72">
        <f t="shared" si="50"/>
        <v>360.27537899611741</v>
      </c>
      <c r="BR102" s="72">
        <f t="shared" si="51"/>
        <v>7.2239633585349045E-2</v>
      </c>
      <c r="BS102" s="72">
        <f t="shared" si="52"/>
        <v>0.55458131417217771</v>
      </c>
      <c r="BT102" s="72">
        <f t="shared" si="53"/>
        <v>1.8949938816843659</v>
      </c>
      <c r="BU102" s="72">
        <f t="shared" si="54"/>
        <v>1.3813641462776582</v>
      </c>
      <c r="BV102" s="72">
        <f t="shared" si="55"/>
        <v>513.09523836052051</v>
      </c>
      <c r="BW102" s="72">
        <f t="shared" si="56"/>
        <v>360.27537899609626</v>
      </c>
      <c r="BX102" s="72">
        <f t="shared" si="57"/>
        <v>7.223963358534366E-2</v>
      </c>
      <c r="BY102" s="72">
        <f t="shared" si="58"/>
        <v>0.55458131417211431</v>
      </c>
      <c r="BZ102" s="72">
        <f t="shared" si="59"/>
        <v>1.8949938816844407</v>
      </c>
      <c r="CA102" s="72">
        <f t="shared" si="60"/>
        <v>1.3813641462776718</v>
      </c>
      <c r="CB102" s="72">
        <f t="shared" si="61"/>
        <v>513.09523836049857</v>
      </c>
      <c r="CC102" s="72">
        <f t="shared" si="62"/>
        <v>360.27537899609524</v>
      </c>
      <c r="CD102" s="72">
        <f t="shared" si="63"/>
        <v>7.223963358534341E-2</v>
      </c>
      <c r="CE102" s="72">
        <f t="shared" si="64"/>
        <v>0.55458131417211121</v>
      </c>
      <c r="CF102" s="72">
        <f t="shared" si="65"/>
        <v>1.8949938816844445</v>
      </c>
      <c r="CG102" s="72">
        <f t="shared" si="66"/>
        <v>1.3813641462776722</v>
      </c>
      <c r="CH102" s="72">
        <f t="shared" si="67"/>
        <v>513.09523836049755</v>
      </c>
      <c r="CI102" s="72">
        <f t="shared" si="68"/>
        <v>360.27537899609513</v>
      </c>
      <c r="CJ102" s="72">
        <f t="shared" si="69"/>
        <v>7.2239633585343369E-2</v>
      </c>
      <c r="CK102" s="72">
        <f t="shared" si="70"/>
        <v>0.55458131417211098</v>
      </c>
      <c r="CL102" s="72">
        <f t="shared" si="71"/>
        <v>1.8949938816844445</v>
      </c>
      <c r="CM102" s="72">
        <f t="shared" si="72"/>
        <v>1.3813641462776725</v>
      </c>
      <c r="CN102" s="72">
        <f t="shared" si="73"/>
        <v>513.09523836049755</v>
      </c>
      <c r="CO102" s="72">
        <f t="shared" si="74"/>
        <v>360.27537899609513</v>
      </c>
      <c r="CP102" s="72">
        <f t="shared" si="75"/>
        <v>7.2239633585343369E-2</v>
      </c>
      <c r="CQ102" s="72">
        <f t="shared" si="76"/>
        <v>0.55458131417211098</v>
      </c>
      <c r="CR102" s="72">
        <f t="shared" si="77"/>
        <v>1.8949938816844445</v>
      </c>
      <c r="CS102" s="72">
        <f t="shared" si="78"/>
        <v>1.3813641462776725</v>
      </c>
      <c r="CT102" s="72">
        <f t="shared" si="79"/>
        <v>513.09523836049755</v>
      </c>
      <c r="CU102" s="72">
        <f t="shared" si="80"/>
        <v>360.27537899609513</v>
      </c>
      <c r="CV102" s="72">
        <f t="shared" si="81"/>
        <v>7.2239633585343369E-2</v>
      </c>
      <c r="CW102" s="72">
        <f t="shared" si="82"/>
        <v>0.55458131417211098</v>
      </c>
      <c r="CX102" s="72">
        <f t="shared" si="83"/>
        <v>1.8949938816844445</v>
      </c>
      <c r="CY102" s="72">
        <f t="shared" si="84"/>
        <v>1.3813641462776725</v>
      </c>
      <c r="CZ102" s="72">
        <f t="shared" si="85"/>
        <v>513.09523836049755</v>
      </c>
      <c r="DA102" s="72">
        <f t="shared" si="86"/>
        <v>360.27537899609513</v>
      </c>
      <c r="DB102" s="72">
        <f t="shared" si="87"/>
        <v>7.2239633585343369E-2</v>
      </c>
      <c r="DC102" s="72">
        <f t="shared" si="88"/>
        <v>0.55458131417211098</v>
      </c>
      <c r="DD102" s="72">
        <f t="shared" si="89"/>
        <v>1.8949938816844445</v>
      </c>
      <c r="DE102" s="72">
        <f t="shared" si="90"/>
        <v>1.3813641462776725</v>
      </c>
      <c r="DF102" s="72">
        <f t="shared" si="91"/>
        <v>513.09523836049755</v>
      </c>
      <c r="DG102" s="72">
        <f t="shared" si="92"/>
        <v>360.27537899609513</v>
      </c>
      <c r="DH102" s="72">
        <f t="shared" si="93"/>
        <v>7.2239633585343369E-2</v>
      </c>
      <c r="DI102" s="72">
        <f t="shared" si="94"/>
        <v>0.55458131417211098</v>
      </c>
      <c r="DJ102" s="72">
        <f t="shared" si="95"/>
        <v>1.8949938816844445</v>
      </c>
      <c r="DK102" s="72">
        <f t="shared" si="96"/>
        <v>1.3813641462776725</v>
      </c>
      <c r="DL102" s="72">
        <f t="shared" si="97"/>
        <v>513.09523836049755</v>
      </c>
      <c r="DM102" s="72">
        <f t="shared" si="98"/>
        <v>360.27537899609513</v>
      </c>
      <c r="DN102" s="72">
        <f t="shared" si="99"/>
        <v>7.2239633585343369E-2</v>
      </c>
      <c r="DO102" s="72">
        <f t="shared" si="100"/>
        <v>0.55458131417211098</v>
      </c>
      <c r="DP102" s="72">
        <f t="shared" si="101"/>
        <v>1.8949938816844445</v>
      </c>
      <c r="DQ102" s="72">
        <f t="shared" si="102"/>
        <v>1.3813641462776725</v>
      </c>
      <c r="DR102" s="72">
        <f t="shared" si="103"/>
        <v>513.09523836049755</v>
      </c>
      <c r="DS102" s="72">
        <f t="shared" si="104"/>
        <v>360.27537899609513</v>
      </c>
      <c r="DT102" s="72">
        <f t="shared" si="105"/>
        <v>7.2239633585343369E-2</v>
      </c>
      <c r="DU102" s="72">
        <f t="shared" si="106"/>
        <v>0.55458131417211098</v>
      </c>
      <c r="DV102" s="72">
        <f t="shared" si="107"/>
        <v>1.8949938816844445</v>
      </c>
      <c r="DW102" s="72">
        <f t="shared" si="108"/>
        <v>1.3813641462776725</v>
      </c>
      <c r="DX102" s="72">
        <f t="shared" si="109"/>
        <v>513.09523836049755</v>
      </c>
      <c r="DY102" s="72">
        <f t="shared" si="110"/>
        <v>360.27537899609513</v>
      </c>
      <c r="DZ102" s="72">
        <f t="shared" si="111"/>
        <v>7.2239633585343369E-2</v>
      </c>
      <c r="EA102" s="72">
        <f t="shared" si="112"/>
        <v>0.55458131417211098</v>
      </c>
      <c r="EB102" s="72">
        <f t="shared" si="113"/>
        <v>1.8949938816844445</v>
      </c>
      <c r="EC102" s="72">
        <f t="shared" si="114"/>
        <v>1.3813641462776725</v>
      </c>
      <c r="ED102" s="72">
        <f t="shared" si="115"/>
        <v>513.09523836049755</v>
      </c>
      <c r="EE102" s="72">
        <f t="shared" si="116"/>
        <v>360.27537899609513</v>
      </c>
      <c r="EF102" s="72">
        <f t="shared" si="117"/>
        <v>7.2239633585343369E-2</v>
      </c>
      <c r="EG102" s="72">
        <f t="shared" si="118"/>
        <v>0.55458131417211098</v>
      </c>
      <c r="EH102" s="72">
        <f t="shared" si="119"/>
        <v>1.8949938816844445</v>
      </c>
      <c r="EI102" s="72">
        <f t="shared" si="120"/>
        <v>1.3813641462776725</v>
      </c>
      <c r="EJ102" s="72">
        <f t="shared" si="121"/>
        <v>0.43495916691419578</v>
      </c>
      <c r="EK102" s="72">
        <f t="shared" si="122"/>
        <v>87.125378996095151</v>
      </c>
      <c r="EL102" s="71"/>
      <c r="EM102" s="71"/>
      <c r="EN102" s="71"/>
      <c r="EO102" s="71"/>
    </row>
    <row r="103" spans="13:145" x14ac:dyDescent="0.3">
      <c r="M103" s="71"/>
      <c r="N103" s="73">
        <v>0.35</v>
      </c>
      <c r="O103" s="72">
        <f t="shared" si="123"/>
        <v>372.1769457435081</v>
      </c>
      <c r="P103" s="72">
        <f t="shared" si="124"/>
        <v>7.5225022355629445E-2</v>
      </c>
      <c r="Q103" s="72">
        <f t="shared" si="125"/>
        <v>0.5902830928090278</v>
      </c>
      <c r="R103" s="72">
        <f t="shared" si="5"/>
        <v>1.8107068210124591</v>
      </c>
      <c r="S103" s="72">
        <f t="shared" si="6"/>
        <v>1.3909215800033679</v>
      </c>
      <c r="T103" s="72">
        <f t="shared" si="126"/>
        <v>524.31396290288706</v>
      </c>
      <c r="U103" s="72">
        <f t="shared" si="127"/>
        <v>360.81242812553774</v>
      </c>
      <c r="V103" s="72">
        <f t="shared" si="128"/>
        <v>7.2375923915197524E-2</v>
      </c>
      <c r="W103" s="72">
        <f t="shared" si="129"/>
        <v>0.55619411394969309</v>
      </c>
      <c r="X103" s="72">
        <f t="shared" si="7"/>
        <v>1.8481476290322503</v>
      </c>
      <c r="Y103" s="72">
        <f t="shared" si="8"/>
        <v>1.3986089899864331</v>
      </c>
      <c r="Z103" s="72">
        <f t="shared" si="130"/>
        <v>513.29782951348511</v>
      </c>
      <c r="AA103" s="72">
        <f t="shared" si="131"/>
        <v>360.28516248631911</v>
      </c>
      <c r="AB103" s="72">
        <f t="shared" si="9"/>
        <v>7.2242117736749115E-2</v>
      </c>
      <c r="AC103" s="72">
        <f t="shared" si="10"/>
        <v>0.55461069581921152</v>
      </c>
      <c r="AD103" s="72">
        <f t="shared" si="11"/>
        <v>1.8499305145216001</v>
      </c>
      <c r="AE103" s="72">
        <f t="shared" si="12"/>
        <v>1.3989658134171308</v>
      </c>
      <c r="AF103" s="72">
        <f t="shared" si="13"/>
        <v>512.75395648232768</v>
      </c>
      <c r="AG103" s="72">
        <f t="shared" si="14"/>
        <v>360.25889069024004</v>
      </c>
      <c r="AH103" s="72">
        <f t="shared" si="15"/>
        <v>7.2235446884798979E-2</v>
      </c>
      <c r="AI103" s="72">
        <f t="shared" si="16"/>
        <v>0.55453179662381691</v>
      </c>
      <c r="AJ103" s="72">
        <f t="shared" si="17"/>
        <v>1.8500194569304276</v>
      </c>
      <c r="AK103" s="72">
        <f t="shared" si="18"/>
        <v>1.3989835927080183</v>
      </c>
      <c r="AL103" s="72">
        <f t="shared" si="19"/>
        <v>512.72677741377663</v>
      </c>
      <c r="AM103" s="72">
        <f t="shared" si="20"/>
        <v>360.25757720324759</v>
      </c>
      <c r="AN103" s="72">
        <f t="shared" si="21"/>
        <v>7.2235113358939479E-2</v>
      </c>
      <c r="AO103" s="72">
        <f t="shared" si="22"/>
        <v>0.55452785196541288</v>
      </c>
      <c r="AP103" s="72">
        <f t="shared" si="23"/>
        <v>1.8500239039707431</v>
      </c>
      <c r="AQ103" s="72">
        <f t="shared" si="24"/>
        <v>1.3989844816030244</v>
      </c>
      <c r="AR103" s="72">
        <f t="shared" si="25"/>
        <v>512.72541836746575</v>
      </c>
      <c r="AS103" s="72">
        <f t="shared" si="26"/>
        <v>360.25751152290479</v>
      </c>
      <c r="AT103" s="72">
        <f t="shared" si="27"/>
        <v>7.2235096681101285E-2</v>
      </c>
      <c r="AU103" s="72">
        <f t="shared" si="28"/>
        <v>0.5545276547144754</v>
      </c>
      <c r="AV103" s="72">
        <f t="shared" si="29"/>
        <v>1.8500241263437196</v>
      </c>
      <c r="AW103" s="72">
        <f t="shared" si="30"/>
        <v>1.3989845260518305</v>
      </c>
      <c r="AX103" s="72">
        <f t="shared" si="31"/>
        <v>512.72535040845173</v>
      </c>
      <c r="AY103" s="72">
        <f t="shared" si="32"/>
        <v>360.25750823856015</v>
      </c>
      <c r="AZ103" s="72">
        <f t="shared" si="33"/>
        <v>7.2235095847126146E-2</v>
      </c>
      <c r="BA103" s="72">
        <f t="shared" si="34"/>
        <v>0.55452764485094497</v>
      </c>
      <c r="BB103" s="72">
        <f t="shared" si="35"/>
        <v>1.8500241374634792</v>
      </c>
      <c r="BC103" s="72">
        <f t="shared" si="36"/>
        <v>1.3989845282744926</v>
      </c>
      <c r="BD103" s="72">
        <f t="shared" si="37"/>
        <v>512.72534701016059</v>
      </c>
      <c r="BE103" s="72">
        <f t="shared" si="38"/>
        <v>360.25750807432644</v>
      </c>
      <c r="BF103" s="72">
        <f t="shared" si="39"/>
        <v>7.22350958054232E-2</v>
      </c>
      <c r="BG103" s="72">
        <f t="shared" si="40"/>
        <v>0.55452764435771895</v>
      </c>
      <c r="BH103" s="72">
        <f t="shared" si="41"/>
        <v>1.8500241380195226</v>
      </c>
      <c r="BI103" s="72">
        <f t="shared" si="42"/>
        <v>1.398984528385637</v>
      </c>
      <c r="BJ103" s="72">
        <f t="shared" si="43"/>
        <v>512.72534684022878</v>
      </c>
      <c r="BK103" s="72">
        <f t="shared" si="44"/>
        <v>360.25750806611404</v>
      </c>
      <c r="BL103" s="72">
        <f t="shared" si="45"/>
        <v>7.2235095803337868E-2</v>
      </c>
      <c r="BM103" s="72">
        <f t="shared" si="46"/>
        <v>0.55452764433305535</v>
      </c>
      <c r="BN103" s="72">
        <f t="shared" si="47"/>
        <v>1.8500241380473275</v>
      </c>
      <c r="BO103" s="72">
        <f t="shared" si="48"/>
        <v>1.3989845283911946</v>
      </c>
      <c r="BP103" s="72">
        <f t="shared" si="49"/>
        <v>512.72534683173171</v>
      </c>
      <c r="BQ103" s="72">
        <f t="shared" si="50"/>
        <v>360.25750806570329</v>
      </c>
      <c r="BR103" s="72">
        <f t="shared" si="51"/>
        <v>7.2235095803233562E-2</v>
      </c>
      <c r="BS103" s="72">
        <f t="shared" si="52"/>
        <v>0.55452764433182189</v>
      </c>
      <c r="BT103" s="72">
        <f t="shared" si="53"/>
        <v>1.8500241380487181</v>
      </c>
      <c r="BU103" s="72">
        <f t="shared" si="54"/>
        <v>1.3989845283914728</v>
      </c>
      <c r="BV103" s="72">
        <f t="shared" si="55"/>
        <v>512.7253468313063</v>
      </c>
      <c r="BW103" s="72">
        <f t="shared" si="56"/>
        <v>360.25750806568271</v>
      </c>
      <c r="BX103" s="72">
        <f t="shared" si="57"/>
        <v>7.2235095803228358E-2</v>
      </c>
      <c r="BY103" s="72">
        <f t="shared" si="58"/>
        <v>0.55452764433176027</v>
      </c>
      <c r="BZ103" s="72">
        <f t="shared" si="59"/>
        <v>1.8500241380487874</v>
      </c>
      <c r="CA103" s="72">
        <f t="shared" si="60"/>
        <v>1.3989845283914866</v>
      </c>
      <c r="CB103" s="72">
        <f t="shared" si="61"/>
        <v>512.72534683128538</v>
      </c>
      <c r="CC103" s="72">
        <f t="shared" si="62"/>
        <v>360.25750806568169</v>
      </c>
      <c r="CD103" s="72">
        <f t="shared" si="63"/>
        <v>7.2235095803228094E-2</v>
      </c>
      <c r="CE103" s="72">
        <f t="shared" si="64"/>
        <v>0.55452764433175716</v>
      </c>
      <c r="CF103" s="72">
        <f t="shared" si="65"/>
        <v>1.8500241380487912</v>
      </c>
      <c r="CG103" s="72">
        <f t="shared" si="66"/>
        <v>1.3989845283914872</v>
      </c>
      <c r="CH103" s="72">
        <f t="shared" si="67"/>
        <v>512.72534683128424</v>
      </c>
      <c r="CI103" s="72">
        <f t="shared" si="68"/>
        <v>360.25750806568169</v>
      </c>
      <c r="CJ103" s="72">
        <f t="shared" si="69"/>
        <v>7.2235095803228094E-2</v>
      </c>
      <c r="CK103" s="72">
        <f t="shared" si="70"/>
        <v>0.55452764433175716</v>
      </c>
      <c r="CL103" s="72">
        <f t="shared" si="71"/>
        <v>1.8500241380487912</v>
      </c>
      <c r="CM103" s="72">
        <f t="shared" si="72"/>
        <v>1.3989845283914872</v>
      </c>
      <c r="CN103" s="72">
        <f t="shared" si="73"/>
        <v>512.72534683128424</v>
      </c>
      <c r="CO103" s="72">
        <f t="shared" si="74"/>
        <v>360.25750806568169</v>
      </c>
      <c r="CP103" s="72">
        <f t="shared" si="75"/>
        <v>7.2235095803228094E-2</v>
      </c>
      <c r="CQ103" s="72">
        <f t="shared" si="76"/>
        <v>0.55452764433175716</v>
      </c>
      <c r="CR103" s="72">
        <f t="shared" si="77"/>
        <v>1.8500241380487912</v>
      </c>
      <c r="CS103" s="72">
        <f t="shared" si="78"/>
        <v>1.3989845283914872</v>
      </c>
      <c r="CT103" s="72">
        <f t="shared" si="79"/>
        <v>512.72534683128424</v>
      </c>
      <c r="CU103" s="72">
        <f t="shared" si="80"/>
        <v>360.25750806568169</v>
      </c>
      <c r="CV103" s="72">
        <f t="shared" si="81"/>
        <v>7.2235095803228094E-2</v>
      </c>
      <c r="CW103" s="72">
        <f t="shared" si="82"/>
        <v>0.55452764433175716</v>
      </c>
      <c r="CX103" s="72">
        <f t="shared" si="83"/>
        <v>1.8500241380487912</v>
      </c>
      <c r="CY103" s="72">
        <f t="shared" si="84"/>
        <v>1.3989845283914872</v>
      </c>
      <c r="CZ103" s="72">
        <f t="shared" si="85"/>
        <v>512.72534683128424</v>
      </c>
      <c r="DA103" s="72">
        <f t="shared" si="86"/>
        <v>360.25750806568169</v>
      </c>
      <c r="DB103" s="72">
        <f t="shared" si="87"/>
        <v>7.2235095803228094E-2</v>
      </c>
      <c r="DC103" s="72">
        <f t="shared" si="88"/>
        <v>0.55452764433175716</v>
      </c>
      <c r="DD103" s="72">
        <f t="shared" si="89"/>
        <v>1.8500241380487912</v>
      </c>
      <c r="DE103" s="72">
        <f t="shared" si="90"/>
        <v>1.3989845283914872</v>
      </c>
      <c r="DF103" s="72">
        <f t="shared" si="91"/>
        <v>512.72534683128424</v>
      </c>
      <c r="DG103" s="72">
        <f t="shared" si="92"/>
        <v>360.25750806568169</v>
      </c>
      <c r="DH103" s="72">
        <f t="shared" si="93"/>
        <v>7.2235095803228094E-2</v>
      </c>
      <c r="DI103" s="72">
        <f t="shared" si="94"/>
        <v>0.55452764433175716</v>
      </c>
      <c r="DJ103" s="72">
        <f t="shared" si="95"/>
        <v>1.8500241380487912</v>
      </c>
      <c r="DK103" s="72">
        <f t="shared" si="96"/>
        <v>1.3989845283914872</v>
      </c>
      <c r="DL103" s="72">
        <f t="shared" si="97"/>
        <v>512.72534683128424</v>
      </c>
      <c r="DM103" s="72">
        <f t="shared" si="98"/>
        <v>360.25750806568169</v>
      </c>
      <c r="DN103" s="72">
        <f t="shared" si="99"/>
        <v>7.2235095803228094E-2</v>
      </c>
      <c r="DO103" s="72">
        <f t="shared" si="100"/>
        <v>0.55452764433175716</v>
      </c>
      <c r="DP103" s="72">
        <f t="shared" si="101"/>
        <v>1.8500241380487912</v>
      </c>
      <c r="DQ103" s="72">
        <f t="shared" si="102"/>
        <v>1.3989845283914872</v>
      </c>
      <c r="DR103" s="72">
        <f t="shared" si="103"/>
        <v>512.72534683128424</v>
      </c>
      <c r="DS103" s="72">
        <f t="shared" si="104"/>
        <v>360.25750806568169</v>
      </c>
      <c r="DT103" s="72">
        <f t="shared" si="105"/>
        <v>7.2235095803228094E-2</v>
      </c>
      <c r="DU103" s="72">
        <f t="shared" si="106"/>
        <v>0.55452764433175716</v>
      </c>
      <c r="DV103" s="72">
        <f t="shared" si="107"/>
        <v>1.8500241380487912</v>
      </c>
      <c r="DW103" s="72">
        <f t="shared" si="108"/>
        <v>1.3989845283914872</v>
      </c>
      <c r="DX103" s="72">
        <f t="shared" si="109"/>
        <v>512.72534683128424</v>
      </c>
      <c r="DY103" s="72">
        <f t="shared" si="110"/>
        <v>360.25750806568169</v>
      </c>
      <c r="DZ103" s="72">
        <f t="shared" si="111"/>
        <v>7.2235095803228094E-2</v>
      </c>
      <c r="EA103" s="72">
        <f t="shared" si="112"/>
        <v>0.55452764433175716</v>
      </c>
      <c r="EB103" s="72">
        <f t="shared" si="113"/>
        <v>1.8500241380487912</v>
      </c>
      <c r="EC103" s="72">
        <f t="shared" si="114"/>
        <v>1.3989845283914872</v>
      </c>
      <c r="ED103" s="72">
        <f t="shared" si="115"/>
        <v>512.72534683128424</v>
      </c>
      <c r="EE103" s="72">
        <f t="shared" si="116"/>
        <v>360.25750806568169</v>
      </c>
      <c r="EF103" s="72">
        <f t="shared" si="117"/>
        <v>7.2235095803228094E-2</v>
      </c>
      <c r="EG103" s="72">
        <f t="shared" si="118"/>
        <v>0.55452764433175716</v>
      </c>
      <c r="EH103" s="72">
        <f t="shared" si="119"/>
        <v>1.8500241380487912</v>
      </c>
      <c r="EI103" s="72">
        <f t="shared" si="120"/>
        <v>1.3989845283914872</v>
      </c>
      <c r="EJ103" s="72">
        <f t="shared" si="121"/>
        <v>0.43681143751137974</v>
      </c>
      <c r="EK103" s="72">
        <f t="shared" si="122"/>
        <v>87.107508065681714</v>
      </c>
      <c r="EL103" s="71"/>
      <c r="EM103" s="71"/>
      <c r="EN103" s="71"/>
      <c r="EO103" s="71"/>
    </row>
    <row r="104" spans="13:145" x14ac:dyDescent="0.3">
      <c r="M104" s="71"/>
      <c r="N104" s="73">
        <v>0.36</v>
      </c>
      <c r="O104" s="72">
        <f t="shared" si="123"/>
        <v>372.14904243374627</v>
      </c>
      <c r="P104" s="72">
        <f t="shared" si="124"/>
        <v>7.5218108601673161E-2</v>
      </c>
      <c r="Q104" s="72">
        <f t="shared" si="125"/>
        <v>0.59019951220809852</v>
      </c>
      <c r="R104" s="72">
        <f t="shared" si="5"/>
        <v>1.7700324709643116</v>
      </c>
      <c r="S104" s="72">
        <f t="shared" si="6"/>
        <v>1.4084797762684695</v>
      </c>
      <c r="T104" s="72">
        <f t="shared" si="126"/>
        <v>523.92323102963474</v>
      </c>
      <c r="U104" s="72">
        <f t="shared" si="127"/>
        <v>360.79388315639085</v>
      </c>
      <c r="V104" s="72">
        <f t="shared" si="128"/>
        <v>7.2371220127906019E-2</v>
      </c>
      <c r="W104" s="72">
        <f t="shared" si="129"/>
        <v>0.5561384240221231</v>
      </c>
      <c r="X104" s="72">
        <f t="shared" si="7"/>
        <v>1.8057843793608508</v>
      </c>
      <c r="Y104" s="72">
        <f t="shared" si="8"/>
        <v>1.4166115168676032</v>
      </c>
      <c r="Z104" s="72">
        <f t="shared" si="130"/>
        <v>512.95286384884457</v>
      </c>
      <c r="AA104" s="72">
        <f t="shared" si="131"/>
        <v>360.26850157300487</v>
      </c>
      <c r="AB104" s="72">
        <f t="shared" si="9"/>
        <v>7.2237887291364905E-2</v>
      </c>
      <c r="AC104" s="72">
        <f t="shared" si="10"/>
        <v>0.55456065996357629</v>
      </c>
      <c r="AD104" s="72">
        <f t="shared" si="11"/>
        <v>1.8074825704246371</v>
      </c>
      <c r="AE104" s="72">
        <f t="shared" si="12"/>
        <v>1.4169878957650321</v>
      </c>
      <c r="AF104" s="72">
        <f t="shared" si="13"/>
        <v>512.41272742453998</v>
      </c>
      <c r="AG104" s="72">
        <f t="shared" si="14"/>
        <v>360.24239590318905</v>
      </c>
      <c r="AH104" s="72">
        <f t="shared" si="15"/>
        <v>7.2231258397896153E-2</v>
      </c>
      <c r="AI104" s="72">
        <f t="shared" si="16"/>
        <v>0.55448225950028063</v>
      </c>
      <c r="AJ104" s="72">
        <f t="shared" si="17"/>
        <v>1.8075670545934457</v>
      </c>
      <c r="AK104" s="72">
        <f t="shared" si="18"/>
        <v>1.4170065975925177</v>
      </c>
      <c r="AL104" s="72">
        <f t="shared" si="19"/>
        <v>512.38580975342302</v>
      </c>
      <c r="AM104" s="72">
        <f t="shared" si="20"/>
        <v>360.24109433607589</v>
      </c>
      <c r="AN104" s="72">
        <f t="shared" si="21"/>
        <v>7.2230927887682858E-2</v>
      </c>
      <c r="AO104" s="72">
        <f t="shared" si="22"/>
        <v>0.55447835063085982</v>
      </c>
      <c r="AP104" s="72">
        <f t="shared" si="23"/>
        <v>1.8075712670296675</v>
      </c>
      <c r="AQ104" s="72">
        <f t="shared" si="24"/>
        <v>1.4170075300213447</v>
      </c>
      <c r="AR104" s="72">
        <f t="shared" si="25"/>
        <v>512.38446750601986</v>
      </c>
      <c r="AS104" s="72">
        <f t="shared" si="26"/>
        <v>360.24102943206822</v>
      </c>
      <c r="AT104" s="72">
        <f t="shared" si="27"/>
        <v>7.2230911406421905E-2</v>
      </c>
      <c r="AU104" s="72">
        <f t="shared" si="28"/>
        <v>0.55447815571097292</v>
      </c>
      <c r="AV104" s="72">
        <f t="shared" si="29"/>
        <v>1.8075714770878466</v>
      </c>
      <c r="AW104" s="72">
        <f t="shared" si="30"/>
        <v>1.4170075765178844</v>
      </c>
      <c r="AX104" s="72">
        <f t="shared" si="31"/>
        <v>512.38440057295941</v>
      </c>
      <c r="AY104" s="72">
        <f t="shared" si="32"/>
        <v>360.24102619553469</v>
      </c>
      <c r="AZ104" s="72">
        <f t="shared" si="33"/>
        <v>7.2230910584559604E-2</v>
      </c>
      <c r="BA104" s="72">
        <f t="shared" si="34"/>
        <v>0.55447814599100687</v>
      </c>
      <c r="BB104" s="72">
        <f t="shared" si="35"/>
        <v>1.8075714875627074</v>
      </c>
      <c r="BC104" s="72">
        <f t="shared" si="36"/>
        <v>1.4170075788365026</v>
      </c>
      <c r="BD104" s="72">
        <f t="shared" si="37"/>
        <v>512.384397235243</v>
      </c>
      <c r="BE104" s="72">
        <f t="shared" si="38"/>
        <v>360.24102603414008</v>
      </c>
      <c r="BF104" s="72">
        <f t="shared" si="39"/>
        <v>7.2230910543576193E-2</v>
      </c>
      <c r="BG104" s="72">
        <f t="shared" si="40"/>
        <v>0.55447814550630614</v>
      </c>
      <c r="BH104" s="72">
        <f t="shared" si="41"/>
        <v>1.8075714880850522</v>
      </c>
      <c r="BI104" s="72">
        <f t="shared" si="42"/>
        <v>1.4170075789521239</v>
      </c>
      <c r="BJ104" s="72">
        <f t="shared" si="43"/>
        <v>512.38439706880285</v>
      </c>
      <c r="BK104" s="72">
        <f t="shared" si="44"/>
        <v>360.24102602609196</v>
      </c>
      <c r="BL104" s="72">
        <f t="shared" si="45"/>
        <v>7.2230910541532509E-2</v>
      </c>
      <c r="BM104" s="72">
        <f t="shared" si="46"/>
        <v>0.55447814548213603</v>
      </c>
      <c r="BN104" s="72">
        <f t="shared" si="47"/>
        <v>1.8075714881110994</v>
      </c>
      <c r="BO104" s="72">
        <f t="shared" si="48"/>
        <v>1.4170075789578895</v>
      </c>
      <c r="BP104" s="72">
        <f t="shared" si="49"/>
        <v>512.38439706050315</v>
      </c>
      <c r="BQ104" s="72">
        <f t="shared" si="50"/>
        <v>360.24102602569064</v>
      </c>
      <c r="BR104" s="72">
        <f t="shared" si="51"/>
        <v>7.223091054143059E-2</v>
      </c>
      <c r="BS104" s="72">
        <f t="shared" si="52"/>
        <v>0.55447814548093077</v>
      </c>
      <c r="BT104" s="72">
        <f t="shared" si="53"/>
        <v>1.8075714881123983</v>
      </c>
      <c r="BU104" s="72">
        <f t="shared" si="54"/>
        <v>1.4170075789581771</v>
      </c>
      <c r="BV104" s="72">
        <f t="shared" si="55"/>
        <v>512.38439706008967</v>
      </c>
      <c r="BW104" s="72">
        <f t="shared" si="56"/>
        <v>360.24102602567064</v>
      </c>
      <c r="BX104" s="72">
        <f t="shared" si="57"/>
        <v>7.2230910541425511E-2</v>
      </c>
      <c r="BY104" s="72">
        <f t="shared" si="58"/>
        <v>0.55447814548087049</v>
      </c>
      <c r="BZ104" s="72">
        <f t="shared" si="59"/>
        <v>1.8075714881124632</v>
      </c>
      <c r="CA104" s="72">
        <f t="shared" si="60"/>
        <v>1.4170075789581913</v>
      </c>
      <c r="CB104" s="72">
        <f t="shared" si="61"/>
        <v>512.38439706006886</v>
      </c>
      <c r="CC104" s="72">
        <f t="shared" si="62"/>
        <v>360.24102602566961</v>
      </c>
      <c r="CD104" s="72">
        <f t="shared" si="63"/>
        <v>7.2230910541425275E-2</v>
      </c>
      <c r="CE104" s="72">
        <f t="shared" si="64"/>
        <v>0.5544781454808676</v>
      </c>
      <c r="CF104" s="72">
        <f t="shared" si="65"/>
        <v>1.8075714881124663</v>
      </c>
      <c r="CG104" s="72">
        <f t="shared" si="66"/>
        <v>1.4170075789581924</v>
      </c>
      <c r="CH104" s="72">
        <f t="shared" si="67"/>
        <v>512.38439706006784</v>
      </c>
      <c r="CI104" s="72">
        <f t="shared" si="68"/>
        <v>360.24102602566961</v>
      </c>
      <c r="CJ104" s="72">
        <f t="shared" si="69"/>
        <v>7.2230910541425275E-2</v>
      </c>
      <c r="CK104" s="72">
        <f t="shared" si="70"/>
        <v>0.5544781454808676</v>
      </c>
      <c r="CL104" s="72">
        <f t="shared" si="71"/>
        <v>1.8075714881124663</v>
      </c>
      <c r="CM104" s="72">
        <f t="shared" si="72"/>
        <v>1.4170075789581924</v>
      </c>
      <c r="CN104" s="72">
        <f t="shared" si="73"/>
        <v>512.38439706006784</v>
      </c>
      <c r="CO104" s="72">
        <f t="shared" si="74"/>
        <v>360.24102602566961</v>
      </c>
      <c r="CP104" s="72">
        <f t="shared" si="75"/>
        <v>7.2230910541425275E-2</v>
      </c>
      <c r="CQ104" s="72">
        <f t="shared" si="76"/>
        <v>0.5544781454808676</v>
      </c>
      <c r="CR104" s="72">
        <f t="shared" si="77"/>
        <v>1.8075714881124663</v>
      </c>
      <c r="CS104" s="72">
        <f t="shared" si="78"/>
        <v>1.4170075789581924</v>
      </c>
      <c r="CT104" s="72">
        <f t="shared" si="79"/>
        <v>512.38439706006784</v>
      </c>
      <c r="CU104" s="72">
        <f t="shared" si="80"/>
        <v>360.24102602566961</v>
      </c>
      <c r="CV104" s="72">
        <f t="shared" si="81"/>
        <v>7.2230910541425275E-2</v>
      </c>
      <c r="CW104" s="72">
        <f t="shared" si="82"/>
        <v>0.5544781454808676</v>
      </c>
      <c r="CX104" s="72">
        <f t="shared" si="83"/>
        <v>1.8075714881124663</v>
      </c>
      <c r="CY104" s="72">
        <f t="shared" si="84"/>
        <v>1.4170075789581924</v>
      </c>
      <c r="CZ104" s="72">
        <f t="shared" si="85"/>
        <v>512.38439706006784</v>
      </c>
      <c r="DA104" s="72">
        <f t="shared" si="86"/>
        <v>360.24102602566961</v>
      </c>
      <c r="DB104" s="72">
        <f t="shared" si="87"/>
        <v>7.2230910541425275E-2</v>
      </c>
      <c r="DC104" s="72">
        <f t="shared" si="88"/>
        <v>0.5544781454808676</v>
      </c>
      <c r="DD104" s="72">
        <f t="shared" si="89"/>
        <v>1.8075714881124663</v>
      </c>
      <c r="DE104" s="72">
        <f t="shared" si="90"/>
        <v>1.4170075789581924</v>
      </c>
      <c r="DF104" s="72">
        <f t="shared" si="91"/>
        <v>512.38439706006784</v>
      </c>
      <c r="DG104" s="72">
        <f t="shared" si="92"/>
        <v>360.24102602566961</v>
      </c>
      <c r="DH104" s="72">
        <f t="shared" si="93"/>
        <v>7.2230910541425275E-2</v>
      </c>
      <c r="DI104" s="72">
        <f t="shared" si="94"/>
        <v>0.5544781454808676</v>
      </c>
      <c r="DJ104" s="72">
        <f t="shared" si="95"/>
        <v>1.8075714881124663</v>
      </c>
      <c r="DK104" s="72">
        <f t="shared" si="96"/>
        <v>1.4170075789581924</v>
      </c>
      <c r="DL104" s="72">
        <f t="shared" si="97"/>
        <v>512.38439706006784</v>
      </c>
      <c r="DM104" s="72">
        <f t="shared" si="98"/>
        <v>360.24102602566961</v>
      </c>
      <c r="DN104" s="72">
        <f t="shared" si="99"/>
        <v>7.2230910541425275E-2</v>
      </c>
      <c r="DO104" s="72">
        <f t="shared" si="100"/>
        <v>0.5544781454808676</v>
      </c>
      <c r="DP104" s="72">
        <f t="shared" si="101"/>
        <v>1.8075714881124663</v>
      </c>
      <c r="DQ104" s="72">
        <f t="shared" si="102"/>
        <v>1.4170075789581924</v>
      </c>
      <c r="DR104" s="72">
        <f t="shared" si="103"/>
        <v>512.38439706006784</v>
      </c>
      <c r="DS104" s="72">
        <f t="shared" si="104"/>
        <v>360.24102602566961</v>
      </c>
      <c r="DT104" s="72">
        <f t="shared" si="105"/>
        <v>7.2230910541425275E-2</v>
      </c>
      <c r="DU104" s="72">
        <f t="shared" si="106"/>
        <v>0.5544781454808676</v>
      </c>
      <c r="DV104" s="72">
        <f t="shared" si="107"/>
        <v>1.8075714881124663</v>
      </c>
      <c r="DW104" s="72">
        <f t="shared" si="108"/>
        <v>1.4170075789581924</v>
      </c>
      <c r="DX104" s="72">
        <f t="shared" si="109"/>
        <v>512.38439706006784</v>
      </c>
      <c r="DY104" s="72">
        <f t="shared" si="110"/>
        <v>360.24102602566961</v>
      </c>
      <c r="DZ104" s="72">
        <f t="shared" si="111"/>
        <v>7.2230910541425275E-2</v>
      </c>
      <c r="EA104" s="72">
        <f t="shared" si="112"/>
        <v>0.5544781454808676</v>
      </c>
      <c r="EB104" s="72">
        <f t="shared" si="113"/>
        <v>1.8075714881124663</v>
      </c>
      <c r="EC104" s="72">
        <f t="shared" si="114"/>
        <v>1.4170075789581924</v>
      </c>
      <c r="ED104" s="72">
        <f t="shared" si="115"/>
        <v>512.38439706006784</v>
      </c>
      <c r="EE104" s="72">
        <f t="shared" si="116"/>
        <v>360.24102602566961</v>
      </c>
      <c r="EF104" s="72">
        <f t="shared" si="117"/>
        <v>7.2230910541425275E-2</v>
      </c>
      <c r="EG104" s="72">
        <f t="shared" si="118"/>
        <v>0.5544781454808676</v>
      </c>
      <c r="EH104" s="72">
        <f t="shared" si="119"/>
        <v>1.8075714881124663</v>
      </c>
      <c r="EI104" s="72">
        <f t="shared" si="120"/>
        <v>1.4170075789581924</v>
      </c>
      <c r="EJ104" s="72">
        <f t="shared" si="121"/>
        <v>0.43868991857211564</v>
      </c>
      <c r="EK104" s="72">
        <f t="shared" si="122"/>
        <v>87.091026025669635</v>
      </c>
      <c r="EL104" s="71"/>
      <c r="EM104" s="71"/>
      <c r="EN104" s="71"/>
      <c r="EO104" s="71"/>
    </row>
    <row r="105" spans="13:145" x14ac:dyDescent="0.3">
      <c r="M105" s="71"/>
      <c r="N105" s="73">
        <v>0.37</v>
      </c>
      <c r="O105" s="72">
        <f t="shared" si="123"/>
        <v>372.12113912398445</v>
      </c>
      <c r="P105" s="72">
        <f t="shared" si="124"/>
        <v>7.5211194446438132E-2</v>
      </c>
      <c r="Q105" s="72">
        <f t="shared" si="125"/>
        <v>0.5901159309098557</v>
      </c>
      <c r="R105" s="72">
        <f t="shared" si="5"/>
        <v>1.7315909878873326</v>
      </c>
      <c r="S105" s="72">
        <f t="shared" si="6"/>
        <v>1.4264277141514186</v>
      </c>
      <c r="T105" s="72">
        <f t="shared" si="126"/>
        <v>523.56293910907948</v>
      </c>
      <c r="U105" s="72">
        <f t="shared" si="127"/>
        <v>360.77677284601714</v>
      </c>
      <c r="V105" s="72">
        <f t="shared" si="128"/>
        <v>7.2366880072938081E-2</v>
      </c>
      <c r="W105" s="72">
        <f t="shared" si="129"/>
        <v>0.55608704219569793</v>
      </c>
      <c r="X105" s="72">
        <f t="shared" si="7"/>
        <v>1.765740568338535</v>
      </c>
      <c r="Y105" s="72">
        <f t="shared" si="8"/>
        <v>1.435026144358422</v>
      </c>
      <c r="Z105" s="72">
        <f t="shared" si="130"/>
        <v>512.63715968362328</v>
      </c>
      <c r="AA105" s="72">
        <f t="shared" si="131"/>
        <v>360.25324582747896</v>
      </c>
      <c r="AB105" s="72">
        <f t="shared" si="9"/>
        <v>7.2234013512395709E-2</v>
      </c>
      <c r="AC105" s="72">
        <f t="shared" si="10"/>
        <v>0.55451484399161954</v>
      </c>
      <c r="AD105" s="72">
        <f t="shared" si="11"/>
        <v>1.7673588619792504</v>
      </c>
      <c r="AE105" s="72">
        <f t="shared" si="12"/>
        <v>1.4354230813976461</v>
      </c>
      <c r="AF105" s="72">
        <f t="shared" si="13"/>
        <v>512.10060569895938</v>
      </c>
      <c r="AG105" s="72">
        <f t="shared" si="14"/>
        <v>360.22730022635665</v>
      </c>
      <c r="AH105" s="72">
        <f t="shared" si="15"/>
        <v>7.2227425060844286E-2</v>
      </c>
      <c r="AI105" s="72">
        <f t="shared" si="16"/>
        <v>0.55443692408567868</v>
      </c>
      <c r="AJ105" s="72">
        <f t="shared" si="17"/>
        <v>1.7674391617927003</v>
      </c>
      <c r="AK105" s="72">
        <f t="shared" si="18"/>
        <v>1.4354427531899887</v>
      </c>
      <c r="AL105" s="72">
        <f t="shared" si="19"/>
        <v>512.07393655130045</v>
      </c>
      <c r="AM105" s="72">
        <f t="shared" si="20"/>
        <v>360.22601002960585</v>
      </c>
      <c r="AN105" s="72">
        <f t="shared" si="21"/>
        <v>7.2227097427868772E-2</v>
      </c>
      <c r="AO105" s="72">
        <f t="shared" si="22"/>
        <v>0.55443304935583593</v>
      </c>
      <c r="AP105" s="72">
        <f t="shared" si="23"/>
        <v>1.7674431551037446</v>
      </c>
      <c r="AQ105" s="72">
        <f t="shared" si="24"/>
        <v>1.4354437314087802</v>
      </c>
      <c r="AR105" s="72">
        <f t="shared" si="25"/>
        <v>512.07261018220083</v>
      </c>
      <c r="AS105" s="72">
        <f t="shared" si="26"/>
        <v>360.22594586124069</v>
      </c>
      <c r="AT105" s="72">
        <f t="shared" si="27"/>
        <v>7.2227081132911125E-2</v>
      </c>
      <c r="AU105" s="72">
        <f t="shared" si="28"/>
        <v>0.55443285664483888</v>
      </c>
      <c r="AV105" s="72">
        <f t="shared" si="29"/>
        <v>1.7674433537129999</v>
      </c>
      <c r="AW105" s="72">
        <f t="shared" si="30"/>
        <v>1.4354437800608171</v>
      </c>
      <c r="AX105" s="72">
        <f t="shared" si="31"/>
        <v>512.07254421431571</v>
      </c>
      <c r="AY105" s="72">
        <f t="shared" si="32"/>
        <v>360.2259426697791</v>
      </c>
      <c r="AZ105" s="72">
        <f t="shared" si="33"/>
        <v>7.2227080322469162E-2</v>
      </c>
      <c r="BA105" s="72">
        <f t="shared" si="34"/>
        <v>0.55443284706021334</v>
      </c>
      <c r="BB105" s="72">
        <f t="shared" si="35"/>
        <v>1.767443363590981</v>
      </c>
      <c r="BC105" s="72">
        <f t="shared" si="36"/>
        <v>1.4354437824805626</v>
      </c>
      <c r="BD105" s="72">
        <f t="shared" si="37"/>
        <v>512.0725409333528</v>
      </c>
      <c r="BE105" s="72">
        <f t="shared" si="38"/>
        <v>360.22594251104931</v>
      </c>
      <c r="BF105" s="72">
        <f t="shared" si="39"/>
        <v>7.2227080282161224E-2</v>
      </c>
      <c r="BG105" s="72">
        <f t="shared" si="40"/>
        <v>0.55443284658351477</v>
      </c>
      <c r="BH105" s="72">
        <f t="shared" si="41"/>
        <v>1.76744336408227</v>
      </c>
      <c r="BI105" s="72">
        <f t="shared" si="42"/>
        <v>1.4354437826009103</v>
      </c>
      <c r="BJ105" s="72">
        <f t="shared" si="43"/>
        <v>512.07254077017137</v>
      </c>
      <c r="BK105" s="72">
        <f t="shared" si="44"/>
        <v>360.22594250315467</v>
      </c>
      <c r="BL105" s="72">
        <f t="shared" si="45"/>
        <v>7.2227080280156453E-2</v>
      </c>
      <c r="BM105" s="72">
        <f t="shared" si="46"/>
        <v>0.55443284655980529</v>
      </c>
      <c r="BN105" s="72">
        <f t="shared" si="47"/>
        <v>1.7674433641067051</v>
      </c>
      <c r="BO105" s="72">
        <f t="shared" si="48"/>
        <v>1.4354437826068958</v>
      </c>
      <c r="BP105" s="72">
        <f t="shared" si="49"/>
        <v>512.07254076205504</v>
      </c>
      <c r="BQ105" s="72">
        <f t="shared" si="50"/>
        <v>360.22594250276211</v>
      </c>
      <c r="BR105" s="72">
        <f t="shared" si="51"/>
        <v>7.2227080280056755E-2</v>
      </c>
      <c r="BS105" s="72">
        <f t="shared" si="52"/>
        <v>0.55443284655862657</v>
      </c>
      <c r="BT105" s="72">
        <f t="shared" si="53"/>
        <v>1.7674433641079199</v>
      </c>
      <c r="BU105" s="72">
        <f t="shared" si="54"/>
        <v>1.4354437826071937</v>
      </c>
      <c r="BV105" s="72">
        <f t="shared" si="55"/>
        <v>512.07254076165168</v>
      </c>
      <c r="BW105" s="72">
        <f t="shared" si="56"/>
        <v>360.22594250274256</v>
      </c>
      <c r="BX105" s="72">
        <f t="shared" si="57"/>
        <v>7.2227080280051814E-2</v>
      </c>
      <c r="BY105" s="72">
        <f t="shared" si="58"/>
        <v>0.55443284655856784</v>
      </c>
      <c r="BZ105" s="72">
        <f t="shared" si="59"/>
        <v>1.7674433641079803</v>
      </c>
      <c r="CA105" s="72">
        <f t="shared" si="60"/>
        <v>1.4354437826072082</v>
      </c>
      <c r="CB105" s="72">
        <f t="shared" si="61"/>
        <v>512.07254076163156</v>
      </c>
      <c r="CC105" s="72">
        <f t="shared" si="62"/>
        <v>360.22594250274153</v>
      </c>
      <c r="CD105" s="72">
        <f t="shared" si="63"/>
        <v>7.222708028005155E-2</v>
      </c>
      <c r="CE105" s="72">
        <f t="shared" si="64"/>
        <v>0.55443284655856473</v>
      </c>
      <c r="CF105" s="72">
        <f t="shared" si="65"/>
        <v>1.7674433641079836</v>
      </c>
      <c r="CG105" s="72">
        <f t="shared" si="66"/>
        <v>1.4354437826072093</v>
      </c>
      <c r="CH105" s="72">
        <f t="shared" si="67"/>
        <v>512.07254076163031</v>
      </c>
      <c r="CI105" s="72">
        <f t="shared" si="68"/>
        <v>360.22594250274153</v>
      </c>
      <c r="CJ105" s="72">
        <f t="shared" si="69"/>
        <v>7.222708028005155E-2</v>
      </c>
      <c r="CK105" s="72">
        <f t="shared" si="70"/>
        <v>0.55443284655856473</v>
      </c>
      <c r="CL105" s="72">
        <f t="shared" si="71"/>
        <v>1.7674433641079836</v>
      </c>
      <c r="CM105" s="72">
        <f t="shared" si="72"/>
        <v>1.4354437826072093</v>
      </c>
      <c r="CN105" s="72">
        <f t="shared" si="73"/>
        <v>512.07254076163031</v>
      </c>
      <c r="CO105" s="72">
        <f t="shared" si="74"/>
        <v>360.22594250274153</v>
      </c>
      <c r="CP105" s="72">
        <f t="shared" si="75"/>
        <v>7.222708028005155E-2</v>
      </c>
      <c r="CQ105" s="72">
        <f t="shared" si="76"/>
        <v>0.55443284655856473</v>
      </c>
      <c r="CR105" s="72">
        <f t="shared" si="77"/>
        <v>1.7674433641079836</v>
      </c>
      <c r="CS105" s="72">
        <f t="shared" si="78"/>
        <v>1.4354437826072093</v>
      </c>
      <c r="CT105" s="72">
        <f t="shared" si="79"/>
        <v>512.07254076163031</v>
      </c>
      <c r="CU105" s="72">
        <f t="shared" si="80"/>
        <v>360.22594250274153</v>
      </c>
      <c r="CV105" s="72">
        <f t="shared" si="81"/>
        <v>7.222708028005155E-2</v>
      </c>
      <c r="CW105" s="72">
        <f t="shared" si="82"/>
        <v>0.55443284655856473</v>
      </c>
      <c r="CX105" s="72">
        <f t="shared" si="83"/>
        <v>1.7674433641079836</v>
      </c>
      <c r="CY105" s="72">
        <f t="shared" si="84"/>
        <v>1.4354437826072093</v>
      </c>
      <c r="CZ105" s="72">
        <f t="shared" si="85"/>
        <v>512.07254076163031</v>
      </c>
      <c r="DA105" s="72">
        <f t="shared" si="86"/>
        <v>360.22594250274153</v>
      </c>
      <c r="DB105" s="72">
        <f t="shared" si="87"/>
        <v>7.222708028005155E-2</v>
      </c>
      <c r="DC105" s="72">
        <f t="shared" si="88"/>
        <v>0.55443284655856473</v>
      </c>
      <c r="DD105" s="72">
        <f t="shared" si="89"/>
        <v>1.7674433641079836</v>
      </c>
      <c r="DE105" s="72">
        <f t="shared" si="90"/>
        <v>1.4354437826072093</v>
      </c>
      <c r="DF105" s="72">
        <f t="shared" si="91"/>
        <v>512.07254076163031</v>
      </c>
      <c r="DG105" s="72">
        <f t="shared" si="92"/>
        <v>360.22594250274153</v>
      </c>
      <c r="DH105" s="72">
        <f t="shared" si="93"/>
        <v>7.222708028005155E-2</v>
      </c>
      <c r="DI105" s="72">
        <f t="shared" si="94"/>
        <v>0.55443284655856473</v>
      </c>
      <c r="DJ105" s="72">
        <f t="shared" si="95"/>
        <v>1.7674433641079836</v>
      </c>
      <c r="DK105" s="72">
        <f t="shared" si="96"/>
        <v>1.4354437826072093</v>
      </c>
      <c r="DL105" s="72">
        <f t="shared" si="97"/>
        <v>512.07254076163031</v>
      </c>
      <c r="DM105" s="72">
        <f t="shared" si="98"/>
        <v>360.22594250274153</v>
      </c>
      <c r="DN105" s="72">
        <f t="shared" si="99"/>
        <v>7.222708028005155E-2</v>
      </c>
      <c r="DO105" s="72">
        <f t="shared" si="100"/>
        <v>0.55443284655856473</v>
      </c>
      <c r="DP105" s="72">
        <f t="shared" si="101"/>
        <v>1.7674433641079836</v>
      </c>
      <c r="DQ105" s="72">
        <f t="shared" si="102"/>
        <v>1.4354437826072093</v>
      </c>
      <c r="DR105" s="72">
        <f t="shared" si="103"/>
        <v>512.07254076163031</v>
      </c>
      <c r="DS105" s="72">
        <f t="shared" si="104"/>
        <v>360.22594250274153</v>
      </c>
      <c r="DT105" s="72">
        <f t="shared" si="105"/>
        <v>7.222708028005155E-2</v>
      </c>
      <c r="DU105" s="72">
        <f t="shared" si="106"/>
        <v>0.55443284655856473</v>
      </c>
      <c r="DV105" s="72">
        <f t="shared" si="107"/>
        <v>1.7674433641079836</v>
      </c>
      <c r="DW105" s="72">
        <f t="shared" si="108"/>
        <v>1.4354437826072093</v>
      </c>
      <c r="DX105" s="72">
        <f t="shared" si="109"/>
        <v>512.07254076163031</v>
      </c>
      <c r="DY105" s="72">
        <f t="shared" si="110"/>
        <v>360.22594250274153</v>
      </c>
      <c r="DZ105" s="72">
        <f t="shared" si="111"/>
        <v>7.222708028005155E-2</v>
      </c>
      <c r="EA105" s="72">
        <f t="shared" si="112"/>
        <v>0.55443284655856473</v>
      </c>
      <c r="EB105" s="72">
        <f t="shared" si="113"/>
        <v>1.7674433641079836</v>
      </c>
      <c r="EC105" s="72">
        <f t="shared" si="114"/>
        <v>1.4354437826072093</v>
      </c>
      <c r="ED105" s="72">
        <f t="shared" si="115"/>
        <v>512.07254076163031</v>
      </c>
      <c r="EE105" s="72">
        <f t="shared" si="116"/>
        <v>360.22594250274153</v>
      </c>
      <c r="EF105" s="72">
        <f t="shared" si="117"/>
        <v>7.222708028005155E-2</v>
      </c>
      <c r="EG105" s="72">
        <f t="shared" si="118"/>
        <v>0.55443284655856473</v>
      </c>
      <c r="EH105" s="72">
        <f t="shared" si="119"/>
        <v>1.7674433641079836</v>
      </c>
      <c r="EI105" s="72">
        <f t="shared" si="120"/>
        <v>1.4354437826072093</v>
      </c>
      <c r="EJ105" s="72">
        <f t="shared" si="121"/>
        <v>0.440597971069907</v>
      </c>
      <c r="EK105" s="72">
        <f t="shared" si="122"/>
        <v>87.075942502741555</v>
      </c>
      <c r="EL105" s="71"/>
      <c r="EM105" s="71"/>
      <c r="EN105" s="71"/>
      <c r="EO105" s="71"/>
    </row>
    <row r="106" spans="13:145" x14ac:dyDescent="0.3">
      <c r="M106" s="71"/>
      <c r="N106" s="73">
        <v>0.38</v>
      </c>
      <c r="O106" s="72">
        <f t="shared" si="123"/>
        <v>372.09323581422257</v>
      </c>
      <c r="P106" s="72">
        <f t="shared" si="124"/>
        <v>7.5204279889918596E-2</v>
      </c>
      <c r="Q106" s="72">
        <f t="shared" si="125"/>
        <v>0.59003234891512835</v>
      </c>
      <c r="R106" s="72">
        <f t="shared" si="5"/>
        <v>1.6952163525205417</v>
      </c>
      <c r="S106" s="72">
        <f t="shared" si="6"/>
        <v>1.4447752343230713</v>
      </c>
      <c r="T106" s="72">
        <f t="shared" si="126"/>
        <v>523.23337956779744</v>
      </c>
      <c r="U106" s="72">
        <f t="shared" si="127"/>
        <v>360.76111353505235</v>
      </c>
      <c r="V106" s="72">
        <f t="shared" si="128"/>
        <v>7.2362907933402124E-2</v>
      </c>
      <c r="W106" s="72">
        <f t="shared" si="129"/>
        <v>0.55604001757306232</v>
      </c>
      <c r="X106" s="72">
        <f t="shared" si="7"/>
        <v>1.7278433452791437</v>
      </c>
      <c r="Y106" s="72">
        <f t="shared" si="8"/>
        <v>1.4538637862114516</v>
      </c>
      <c r="Z106" s="72">
        <f t="shared" si="130"/>
        <v>512.35104158616514</v>
      </c>
      <c r="AA106" s="72">
        <f t="shared" si="131"/>
        <v>360.2394130856793</v>
      </c>
      <c r="AB106" s="72">
        <f t="shared" si="9"/>
        <v>7.2230500962241165E-2</v>
      </c>
      <c r="AC106" s="72">
        <f t="shared" si="10"/>
        <v>0.55447330149468654</v>
      </c>
      <c r="AD106" s="72">
        <f t="shared" si="11"/>
        <v>1.7293861424300687</v>
      </c>
      <c r="AE106" s="72">
        <f t="shared" si="12"/>
        <v>1.4542823382073076</v>
      </c>
      <c r="AF106" s="72">
        <f t="shared" si="13"/>
        <v>511.81791984614352</v>
      </c>
      <c r="AG106" s="72">
        <f t="shared" si="14"/>
        <v>360.21362167016343</v>
      </c>
      <c r="AH106" s="72">
        <f t="shared" si="15"/>
        <v>7.2223951480099469E-2</v>
      </c>
      <c r="AI106" s="72">
        <f t="shared" si="16"/>
        <v>0.55439584449508783</v>
      </c>
      <c r="AJ106" s="72">
        <f t="shared" si="17"/>
        <v>1.7294625082963997</v>
      </c>
      <c r="AK106" s="72">
        <f t="shared" si="18"/>
        <v>1.4543030301269009</v>
      </c>
      <c r="AL106" s="72">
        <f t="shared" si="19"/>
        <v>511.79148673577953</v>
      </c>
      <c r="AM106" s="72">
        <f t="shared" si="20"/>
        <v>360.21234231130552</v>
      </c>
      <c r="AN106" s="72">
        <f t="shared" si="21"/>
        <v>7.2223626590256801E-2</v>
      </c>
      <c r="AO106" s="72">
        <f t="shared" si="22"/>
        <v>0.55439200230659125</v>
      </c>
      <c r="AP106" s="72">
        <f t="shared" si="23"/>
        <v>1.7294662965845926</v>
      </c>
      <c r="AQ106" s="72">
        <f t="shared" si="24"/>
        <v>1.4543040565297145</v>
      </c>
      <c r="AR106" s="72">
        <f t="shared" si="25"/>
        <v>511.79017535681606</v>
      </c>
      <c r="AS106" s="72">
        <f t="shared" si="26"/>
        <v>360.21227883933034</v>
      </c>
      <c r="AT106" s="72">
        <f t="shared" si="27"/>
        <v>7.2223610471692345E-2</v>
      </c>
      <c r="AU106" s="72">
        <f t="shared" si="28"/>
        <v>0.5543918116866462</v>
      </c>
      <c r="AV106" s="72">
        <f t="shared" si="29"/>
        <v>1.7294664845309702</v>
      </c>
      <c r="AW106" s="72">
        <f t="shared" si="30"/>
        <v>1.4543041074519496</v>
      </c>
      <c r="AX106" s="72">
        <f t="shared" si="31"/>
        <v>511.79011029578248</v>
      </c>
      <c r="AY106" s="72">
        <f t="shared" si="32"/>
        <v>360.21227569031169</v>
      </c>
      <c r="AZ106" s="72">
        <f t="shared" si="33"/>
        <v>7.2223609672006139E-2</v>
      </c>
      <c r="BA106" s="72">
        <f t="shared" si="34"/>
        <v>0.55439180222946838</v>
      </c>
      <c r="BB106" s="72">
        <f t="shared" si="35"/>
        <v>1.7294664938555058</v>
      </c>
      <c r="BC106" s="72">
        <f t="shared" si="36"/>
        <v>1.4543041099783414</v>
      </c>
      <c r="BD106" s="72">
        <f t="shared" si="37"/>
        <v>511.79010706792519</v>
      </c>
      <c r="BE106" s="72">
        <f t="shared" si="38"/>
        <v>360.21227553408016</v>
      </c>
      <c r="BF106" s="72">
        <f t="shared" si="39"/>
        <v>7.2223609632331459E-2</v>
      </c>
      <c r="BG106" s="72">
        <f t="shared" si="40"/>
        <v>0.55439180176027147</v>
      </c>
      <c r="BH106" s="72">
        <f t="shared" si="41"/>
        <v>1.7294664943181222</v>
      </c>
      <c r="BI106" s="72">
        <f t="shared" si="42"/>
        <v>1.4543041101036827</v>
      </c>
      <c r="BJ106" s="72">
        <f t="shared" si="43"/>
        <v>511.79010690778188</v>
      </c>
      <c r="BK106" s="72">
        <f t="shared" si="44"/>
        <v>360.21227552632911</v>
      </c>
      <c r="BL106" s="72">
        <f t="shared" si="45"/>
        <v>7.2223609630363117E-2</v>
      </c>
      <c r="BM106" s="72">
        <f t="shared" si="46"/>
        <v>0.55439180173699365</v>
      </c>
      <c r="BN106" s="72">
        <f t="shared" si="47"/>
        <v>1.7294664943410734</v>
      </c>
      <c r="BO106" s="72">
        <f t="shared" si="48"/>
        <v>1.4543041101099012</v>
      </c>
      <c r="BP106" s="72">
        <f t="shared" si="49"/>
        <v>511.79010689983733</v>
      </c>
      <c r="BQ106" s="72">
        <f t="shared" si="50"/>
        <v>360.21227552594462</v>
      </c>
      <c r="BR106" s="72">
        <f t="shared" si="51"/>
        <v>7.2223609630265487E-2</v>
      </c>
      <c r="BS106" s="72">
        <f t="shared" si="52"/>
        <v>0.5543918017358388</v>
      </c>
      <c r="BT106" s="72">
        <f t="shared" si="53"/>
        <v>1.7294664943422122</v>
      </c>
      <c r="BU106" s="72">
        <f t="shared" si="54"/>
        <v>1.4543041101102094</v>
      </c>
      <c r="BV106" s="72">
        <f t="shared" si="55"/>
        <v>511.79010689944278</v>
      </c>
      <c r="BW106" s="72">
        <f t="shared" si="56"/>
        <v>360.21227552592552</v>
      </c>
      <c r="BX106" s="72">
        <f t="shared" si="57"/>
        <v>7.222360963026063E-2</v>
      </c>
      <c r="BY106" s="72">
        <f t="shared" si="58"/>
        <v>0.55439180173578151</v>
      </c>
      <c r="BZ106" s="72">
        <f t="shared" si="59"/>
        <v>1.7294664943422688</v>
      </c>
      <c r="CA106" s="72">
        <f t="shared" si="60"/>
        <v>1.4543041101102248</v>
      </c>
      <c r="CB106" s="72">
        <f t="shared" si="61"/>
        <v>511.79010689942328</v>
      </c>
      <c r="CC106" s="72">
        <f t="shared" si="62"/>
        <v>360.2122755259245</v>
      </c>
      <c r="CD106" s="72">
        <f t="shared" si="63"/>
        <v>7.2223609630260366E-2</v>
      </c>
      <c r="CE106" s="72">
        <f t="shared" si="64"/>
        <v>0.55439180173577829</v>
      </c>
      <c r="CF106" s="72">
        <f t="shared" si="65"/>
        <v>1.7294664943422717</v>
      </c>
      <c r="CG106" s="72">
        <f t="shared" si="66"/>
        <v>1.4543041101102256</v>
      </c>
      <c r="CH106" s="72">
        <f t="shared" si="67"/>
        <v>511.79010689942265</v>
      </c>
      <c r="CI106" s="72">
        <f t="shared" si="68"/>
        <v>360.2122755259245</v>
      </c>
      <c r="CJ106" s="72">
        <f t="shared" si="69"/>
        <v>7.2223609630260366E-2</v>
      </c>
      <c r="CK106" s="72">
        <f t="shared" si="70"/>
        <v>0.55439180173577829</v>
      </c>
      <c r="CL106" s="72">
        <f t="shared" si="71"/>
        <v>1.7294664943422717</v>
      </c>
      <c r="CM106" s="72">
        <f t="shared" si="72"/>
        <v>1.4543041101102256</v>
      </c>
      <c r="CN106" s="72">
        <f t="shared" si="73"/>
        <v>511.79010689942265</v>
      </c>
      <c r="CO106" s="72">
        <f t="shared" si="74"/>
        <v>360.2122755259245</v>
      </c>
      <c r="CP106" s="72">
        <f t="shared" si="75"/>
        <v>7.2223609630260366E-2</v>
      </c>
      <c r="CQ106" s="72">
        <f t="shared" si="76"/>
        <v>0.55439180173577829</v>
      </c>
      <c r="CR106" s="72">
        <f t="shared" si="77"/>
        <v>1.7294664943422717</v>
      </c>
      <c r="CS106" s="72">
        <f t="shared" si="78"/>
        <v>1.4543041101102256</v>
      </c>
      <c r="CT106" s="72">
        <f t="shared" si="79"/>
        <v>511.79010689942265</v>
      </c>
      <c r="CU106" s="72">
        <f t="shared" si="80"/>
        <v>360.2122755259245</v>
      </c>
      <c r="CV106" s="72">
        <f t="shared" si="81"/>
        <v>7.2223609630260366E-2</v>
      </c>
      <c r="CW106" s="72">
        <f t="shared" si="82"/>
        <v>0.55439180173577829</v>
      </c>
      <c r="CX106" s="72">
        <f t="shared" si="83"/>
        <v>1.7294664943422717</v>
      </c>
      <c r="CY106" s="72">
        <f t="shared" si="84"/>
        <v>1.4543041101102256</v>
      </c>
      <c r="CZ106" s="72">
        <f t="shared" si="85"/>
        <v>511.79010689942265</v>
      </c>
      <c r="DA106" s="72">
        <f t="shared" si="86"/>
        <v>360.2122755259245</v>
      </c>
      <c r="DB106" s="72">
        <f t="shared" si="87"/>
        <v>7.2223609630260366E-2</v>
      </c>
      <c r="DC106" s="72">
        <f t="shared" si="88"/>
        <v>0.55439180173577829</v>
      </c>
      <c r="DD106" s="72">
        <f t="shared" si="89"/>
        <v>1.7294664943422717</v>
      </c>
      <c r="DE106" s="72">
        <f t="shared" si="90"/>
        <v>1.4543041101102256</v>
      </c>
      <c r="DF106" s="72">
        <f t="shared" si="91"/>
        <v>511.79010689942265</v>
      </c>
      <c r="DG106" s="72">
        <f t="shared" si="92"/>
        <v>360.2122755259245</v>
      </c>
      <c r="DH106" s="72">
        <f t="shared" si="93"/>
        <v>7.2223609630260366E-2</v>
      </c>
      <c r="DI106" s="72">
        <f t="shared" si="94"/>
        <v>0.55439180173577829</v>
      </c>
      <c r="DJ106" s="72">
        <f t="shared" si="95"/>
        <v>1.7294664943422717</v>
      </c>
      <c r="DK106" s="72">
        <f t="shared" si="96"/>
        <v>1.4543041101102256</v>
      </c>
      <c r="DL106" s="72">
        <f t="shared" si="97"/>
        <v>511.79010689942265</v>
      </c>
      <c r="DM106" s="72">
        <f t="shared" si="98"/>
        <v>360.2122755259245</v>
      </c>
      <c r="DN106" s="72">
        <f t="shared" si="99"/>
        <v>7.2223609630260366E-2</v>
      </c>
      <c r="DO106" s="72">
        <f t="shared" si="100"/>
        <v>0.55439180173577829</v>
      </c>
      <c r="DP106" s="72">
        <f t="shared" si="101"/>
        <v>1.7294664943422717</v>
      </c>
      <c r="DQ106" s="72">
        <f t="shared" si="102"/>
        <v>1.4543041101102256</v>
      </c>
      <c r="DR106" s="72">
        <f t="shared" si="103"/>
        <v>511.79010689942265</v>
      </c>
      <c r="DS106" s="72">
        <f t="shared" si="104"/>
        <v>360.2122755259245</v>
      </c>
      <c r="DT106" s="72">
        <f t="shared" si="105"/>
        <v>7.2223609630260366E-2</v>
      </c>
      <c r="DU106" s="72">
        <f t="shared" si="106"/>
        <v>0.55439180173577829</v>
      </c>
      <c r="DV106" s="72">
        <f t="shared" si="107"/>
        <v>1.7294664943422717</v>
      </c>
      <c r="DW106" s="72">
        <f t="shared" si="108"/>
        <v>1.4543041101102256</v>
      </c>
      <c r="DX106" s="72">
        <f t="shared" si="109"/>
        <v>511.79010689942265</v>
      </c>
      <c r="DY106" s="72">
        <f t="shared" si="110"/>
        <v>360.2122755259245</v>
      </c>
      <c r="DZ106" s="72">
        <f t="shared" si="111"/>
        <v>7.2223609630260366E-2</v>
      </c>
      <c r="EA106" s="72">
        <f t="shared" si="112"/>
        <v>0.55439180173577829</v>
      </c>
      <c r="EB106" s="72">
        <f t="shared" si="113"/>
        <v>1.7294664943422717</v>
      </c>
      <c r="EC106" s="72">
        <f t="shared" si="114"/>
        <v>1.4543041101102256</v>
      </c>
      <c r="ED106" s="72">
        <f t="shared" si="115"/>
        <v>511.79010689942265</v>
      </c>
      <c r="EE106" s="72">
        <f t="shared" si="116"/>
        <v>360.2122755259245</v>
      </c>
      <c r="EF106" s="72">
        <f t="shared" si="117"/>
        <v>7.2223609630260366E-2</v>
      </c>
      <c r="EG106" s="72">
        <f t="shared" si="118"/>
        <v>0.55439180173577829</v>
      </c>
      <c r="EH106" s="72">
        <f t="shared" si="119"/>
        <v>1.7294664943422717</v>
      </c>
      <c r="EI106" s="72">
        <f t="shared" si="120"/>
        <v>1.4543041101102256</v>
      </c>
      <c r="EJ106" s="72">
        <f t="shared" si="121"/>
        <v>0.44253885774259916</v>
      </c>
      <c r="EK106" s="72">
        <f t="shared" si="122"/>
        <v>87.06227552592452</v>
      </c>
      <c r="EL106" s="71"/>
      <c r="EM106" s="71"/>
      <c r="EN106" s="71"/>
      <c r="EO106" s="71"/>
    </row>
    <row r="107" spans="13:145" x14ac:dyDescent="0.3">
      <c r="M107" s="71"/>
      <c r="N107" s="73">
        <v>0.39</v>
      </c>
      <c r="O107" s="72">
        <f t="shared" si="123"/>
        <v>372.0653325044608</v>
      </c>
      <c r="P107" s="72">
        <f t="shared" si="124"/>
        <v>7.519736493210892E-2</v>
      </c>
      <c r="Q107" s="72">
        <f t="shared" si="125"/>
        <v>0.58994876622474679</v>
      </c>
      <c r="R107" s="72">
        <f t="shared" si="5"/>
        <v>1.6607587601868012</v>
      </c>
      <c r="S107" s="72">
        <f t="shared" si="6"/>
        <v>1.4635326356265439</v>
      </c>
      <c r="T107" s="72">
        <f t="shared" si="126"/>
        <v>522.93500502066604</v>
      </c>
      <c r="U107" s="72">
        <f t="shared" si="127"/>
        <v>360.74692900551827</v>
      </c>
      <c r="V107" s="72">
        <f t="shared" si="128"/>
        <v>7.235930977736045E-2</v>
      </c>
      <c r="W107" s="72">
        <f t="shared" si="129"/>
        <v>0.55599742160091536</v>
      </c>
      <c r="X107" s="72">
        <f t="shared" si="7"/>
        <v>1.6919367812478312</v>
      </c>
      <c r="Y107" s="72">
        <f t="shared" si="8"/>
        <v>1.4731358472132841</v>
      </c>
      <c r="Z107" s="72">
        <f t="shared" si="130"/>
        <v>512.0949974163558</v>
      </c>
      <c r="AA107" s="72">
        <f t="shared" si="131"/>
        <v>360.22702891414167</v>
      </c>
      <c r="AB107" s="72">
        <f t="shared" si="9"/>
        <v>7.2227356163805129E-2</v>
      </c>
      <c r="AC107" s="72">
        <f t="shared" si="10"/>
        <v>0.55443610927858578</v>
      </c>
      <c r="AD107" s="72">
        <f t="shared" si="11"/>
        <v>1.6934081280423527</v>
      </c>
      <c r="AE107" s="72">
        <f t="shared" si="12"/>
        <v>1.4735771273693659</v>
      </c>
      <c r="AF107" s="72">
        <f t="shared" si="13"/>
        <v>511.5651616598488</v>
      </c>
      <c r="AG107" s="72">
        <f t="shared" si="14"/>
        <v>360.20138598213953</v>
      </c>
      <c r="AH107" s="72">
        <f t="shared" si="15"/>
        <v>7.2220844224403502E-2</v>
      </c>
      <c r="AI107" s="72">
        <f t="shared" si="16"/>
        <v>0.55435909807771155</v>
      </c>
      <c r="AJ107" s="72">
        <f t="shared" si="17"/>
        <v>1.6934807893762729</v>
      </c>
      <c r="AK107" s="72">
        <f t="shared" si="18"/>
        <v>1.4735988924424943</v>
      </c>
      <c r="AL107" s="72">
        <f t="shared" si="19"/>
        <v>511.53895247119789</v>
      </c>
      <c r="AM107" s="72">
        <f t="shared" si="20"/>
        <v>360.20011694540847</v>
      </c>
      <c r="AN107" s="72">
        <f t="shared" si="21"/>
        <v>7.2220521947812491E-2</v>
      </c>
      <c r="AO107" s="72">
        <f t="shared" si="22"/>
        <v>0.55435528688247548</v>
      </c>
      <c r="AP107" s="72">
        <f t="shared" si="23"/>
        <v>1.6934843855158694</v>
      </c>
      <c r="AQ107" s="72">
        <f t="shared" si="24"/>
        <v>1.4735999695685182</v>
      </c>
      <c r="AR107" s="72">
        <f t="shared" si="25"/>
        <v>511.53765522466642</v>
      </c>
      <c r="AS107" s="72">
        <f t="shared" si="26"/>
        <v>360.2000541319444</v>
      </c>
      <c r="AT107" s="72">
        <f t="shared" si="27"/>
        <v>7.2220505996078391E-2</v>
      </c>
      <c r="AU107" s="72">
        <f t="shared" si="28"/>
        <v>0.55435509823986906</v>
      </c>
      <c r="AV107" s="72">
        <f t="shared" si="29"/>
        <v>1.6934845635143985</v>
      </c>
      <c r="AW107" s="72">
        <f t="shared" si="30"/>
        <v>1.4736000228829844</v>
      </c>
      <c r="AX107" s="72">
        <f t="shared" si="31"/>
        <v>511.53759101444626</v>
      </c>
      <c r="AY107" s="72">
        <f t="shared" si="32"/>
        <v>360.20005102284313</v>
      </c>
      <c r="AZ107" s="72">
        <f t="shared" si="33"/>
        <v>7.2220505206509439E-2</v>
      </c>
      <c r="BA107" s="72">
        <f t="shared" si="34"/>
        <v>0.55435508890255614</v>
      </c>
      <c r="BB107" s="72">
        <f t="shared" si="35"/>
        <v>1.6934845723248588</v>
      </c>
      <c r="BC107" s="72">
        <f t="shared" si="36"/>
        <v>1.4736000255219104</v>
      </c>
      <c r="BD107" s="72">
        <f t="shared" si="37"/>
        <v>511.53758783620765</v>
      </c>
      <c r="BE107" s="72">
        <f t="shared" si="38"/>
        <v>360.20005086895071</v>
      </c>
      <c r="BF107" s="72">
        <f t="shared" si="39"/>
        <v>7.222050516742784E-2</v>
      </c>
      <c r="BG107" s="72">
        <f t="shared" si="40"/>
        <v>0.55435508844038361</v>
      </c>
      <c r="BH107" s="72">
        <f t="shared" si="41"/>
        <v>1.6934845727609538</v>
      </c>
      <c r="BI107" s="72">
        <f t="shared" si="42"/>
        <v>1.4736000256525301</v>
      </c>
      <c r="BJ107" s="72">
        <f t="shared" si="43"/>
        <v>511.53758767889354</v>
      </c>
      <c r="BK107" s="72">
        <f t="shared" si="44"/>
        <v>360.20005086133347</v>
      </c>
      <c r="BL107" s="72">
        <f t="shared" si="45"/>
        <v>7.2220505165493401E-2</v>
      </c>
      <c r="BM107" s="72">
        <f t="shared" si="46"/>
        <v>0.55435508841750736</v>
      </c>
      <c r="BN107" s="72">
        <f t="shared" si="47"/>
        <v>1.6934845727825392</v>
      </c>
      <c r="BO107" s="72">
        <f t="shared" si="48"/>
        <v>1.4736000256589954</v>
      </c>
      <c r="BP107" s="72">
        <f t="shared" si="49"/>
        <v>511.53758767110673</v>
      </c>
      <c r="BQ107" s="72">
        <f t="shared" si="50"/>
        <v>360.20005086095648</v>
      </c>
      <c r="BR107" s="72">
        <f t="shared" si="51"/>
        <v>7.2220505165397658E-2</v>
      </c>
      <c r="BS107" s="72">
        <f t="shared" si="52"/>
        <v>0.55435508841637515</v>
      </c>
      <c r="BT107" s="72">
        <f t="shared" si="53"/>
        <v>1.6934845727836074</v>
      </c>
      <c r="BU107" s="72">
        <f t="shared" si="54"/>
        <v>1.4736000256593156</v>
      </c>
      <c r="BV107" s="72">
        <f t="shared" si="55"/>
        <v>511.53758767072139</v>
      </c>
      <c r="BW107" s="72">
        <f t="shared" si="56"/>
        <v>360.20005086093772</v>
      </c>
      <c r="BX107" s="72">
        <f t="shared" si="57"/>
        <v>7.2220505165392898E-2</v>
      </c>
      <c r="BY107" s="72">
        <f t="shared" si="58"/>
        <v>0.55435508841631875</v>
      </c>
      <c r="BZ107" s="72">
        <f t="shared" si="59"/>
        <v>1.6934845727836605</v>
      </c>
      <c r="CA107" s="72">
        <f t="shared" si="60"/>
        <v>1.4736000256593313</v>
      </c>
      <c r="CB107" s="72">
        <f t="shared" si="61"/>
        <v>511.53758767070212</v>
      </c>
      <c r="CC107" s="72">
        <f t="shared" si="62"/>
        <v>360.20005086093693</v>
      </c>
      <c r="CD107" s="72">
        <f t="shared" si="63"/>
        <v>7.222050516539269E-2</v>
      </c>
      <c r="CE107" s="72">
        <f t="shared" si="64"/>
        <v>0.55435508841631631</v>
      </c>
      <c r="CF107" s="72">
        <f t="shared" si="65"/>
        <v>1.6934845727836632</v>
      </c>
      <c r="CG107" s="72">
        <f t="shared" si="66"/>
        <v>1.4736000256593322</v>
      </c>
      <c r="CH107" s="72">
        <f t="shared" si="67"/>
        <v>511.53758767070104</v>
      </c>
      <c r="CI107" s="72">
        <f t="shared" si="68"/>
        <v>360.20005086093681</v>
      </c>
      <c r="CJ107" s="72">
        <f t="shared" si="69"/>
        <v>7.2220505165392676E-2</v>
      </c>
      <c r="CK107" s="72">
        <f t="shared" si="70"/>
        <v>0.55435508841631587</v>
      </c>
      <c r="CL107" s="72">
        <f t="shared" si="71"/>
        <v>1.6934845727836636</v>
      </c>
      <c r="CM107" s="72">
        <f t="shared" si="72"/>
        <v>1.4736000256593322</v>
      </c>
      <c r="CN107" s="72">
        <f t="shared" si="73"/>
        <v>511.53758767070104</v>
      </c>
      <c r="CO107" s="72">
        <f t="shared" si="74"/>
        <v>360.20005086093681</v>
      </c>
      <c r="CP107" s="72">
        <f t="shared" si="75"/>
        <v>7.2220505165392676E-2</v>
      </c>
      <c r="CQ107" s="72">
        <f t="shared" si="76"/>
        <v>0.55435508841631587</v>
      </c>
      <c r="CR107" s="72">
        <f t="shared" si="77"/>
        <v>1.6934845727836636</v>
      </c>
      <c r="CS107" s="72">
        <f t="shared" si="78"/>
        <v>1.4736000256593322</v>
      </c>
      <c r="CT107" s="72">
        <f t="shared" si="79"/>
        <v>511.53758767070104</v>
      </c>
      <c r="CU107" s="72">
        <f t="shared" si="80"/>
        <v>360.20005086093681</v>
      </c>
      <c r="CV107" s="72">
        <f t="shared" si="81"/>
        <v>7.2220505165392676E-2</v>
      </c>
      <c r="CW107" s="72">
        <f t="shared" si="82"/>
        <v>0.55435508841631587</v>
      </c>
      <c r="CX107" s="72">
        <f t="shared" si="83"/>
        <v>1.6934845727836636</v>
      </c>
      <c r="CY107" s="72">
        <f t="shared" si="84"/>
        <v>1.4736000256593322</v>
      </c>
      <c r="CZ107" s="72">
        <f t="shared" si="85"/>
        <v>511.53758767070104</v>
      </c>
      <c r="DA107" s="72">
        <f t="shared" si="86"/>
        <v>360.20005086093681</v>
      </c>
      <c r="DB107" s="72">
        <f t="shared" si="87"/>
        <v>7.2220505165392676E-2</v>
      </c>
      <c r="DC107" s="72">
        <f t="shared" si="88"/>
        <v>0.55435508841631587</v>
      </c>
      <c r="DD107" s="72">
        <f t="shared" si="89"/>
        <v>1.6934845727836636</v>
      </c>
      <c r="DE107" s="72">
        <f t="shared" si="90"/>
        <v>1.4736000256593322</v>
      </c>
      <c r="DF107" s="72">
        <f t="shared" si="91"/>
        <v>511.53758767070104</v>
      </c>
      <c r="DG107" s="72">
        <f t="shared" si="92"/>
        <v>360.20005086093681</v>
      </c>
      <c r="DH107" s="72">
        <f t="shared" si="93"/>
        <v>7.2220505165392676E-2</v>
      </c>
      <c r="DI107" s="72">
        <f t="shared" si="94"/>
        <v>0.55435508841631587</v>
      </c>
      <c r="DJ107" s="72">
        <f t="shared" si="95"/>
        <v>1.6934845727836636</v>
      </c>
      <c r="DK107" s="72">
        <f t="shared" si="96"/>
        <v>1.4736000256593322</v>
      </c>
      <c r="DL107" s="72">
        <f t="shared" si="97"/>
        <v>511.53758767070104</v>
      </c>
      <c r="DM107" s="72">
        <f t="shared" si="98"/>
        <v>360.20005086093681</v>
      </c>
      <c r="DN107" s="72">
        <f t="shared" si="99"/>
        <v>7.2220505165392676E-2</v>
      </c>
      <c r="DO107" s="72">
        <f t="shared" si="100"/>
        <v>0.55435508841631587</v>
      </c>
      <c r="DP107" s="72">
        <f t="shared" si="101"/>
        <v>1.6934845727836636</v>
      </c>
      <c r="DQ107" s="72">
        <f t="shared" si="102"/>
        <v>1.4736000256593322</v>
      </c>
      <c r="DR107" s="72">
        <f t="shared" si="103"/>
        <v>511.53758767070104</v>
      </c>
      <c r="DS107" s="72">
        <f t="shared" si="104"/>
        <v>360.20005086093681</v>
      </c>
      <c r="DT107" s="72">
        <f t="shared" si="105"/>
        <v>7.2220505165392676E-2</v>
      </c>
      <c r="DU107" s="72">
        <f t="shared" si="106"/>
        <v>0.55435508841631587</v>
      </c>
      <c r="DV107" s="72">
        <f t="shared" si="107"/>
        <v>1.6934845727836636</v>
      </c>
      <c r="DW107" s="72">
        <f t="shared" si="108"/>
        <v>1.4736000256593322</v>
      </c>
      <c r="DX107" s="72">
        <f t="shared" si="109"/>
        <v>511.53758767070104</v>
      </c>
      <c r="DY107" s="72">
        <f t="shared" si="110"/>
        <v>360.20005086093681</v>
      </c>
      <c r="DZ107" s="72">
        <f t="shared" si="111"/>
        <v>7.2220505165392676E-2</v>
      </c>
      <c r="EA107" s="72">
        <f t="shared" si="112"/>
        <v>0.55435508841631587</v>
      </c>
      <c r="EB107" s="72">
        <f t="shared" si="113"/>
        <v>1.6934845727836636</v>
      </c>
      <c r="EC107" s="72">
        <f t="shared" si="114"/>
        <v>1.4736000256593322</v>
      </c>
      <c r="ED107" s="72">
        <f t="shared" si="115"/>
        <v>511.53758767070104</v>
      </c>
      <c r="EE107" s="72">
        <f t="shared" si="116"/>
        <v>360.20005086093681</v>
      </c>
      <c r="EF107" s="72">
        <f t="shared" si="117"/>
        <v>7.2220505165392676E-2</v>
      </c>
      <c r="EG107" s="72">
        <f t="shared" si="118"/>
        <v>0.55435508841631587</v>
      </c>
      <c r="EH107" s="72">
        <f t="shared" si="119"/>
        <v>1.6934845727836636</v>
      </c>
      <c r="EI107" s="72">
        <f t="shared" si="120"/>
        <v>1.4736000256593322</v>
      </c>
      <c r="EJ107" s="72">
        <f t="shared" si="121"/>
        <v>0.44451577464759257</v>
      </c>
      <c r="EK107" s="72">
        <f t="shared" si="122"/>
        <v>87.050050860936835</v>
      </c>
      <c r="EL107" s="71"/>
      <c r="EM107" s="71"/>
      <c r="EN107" s="71"/>
      <c r="EO107" s="71"/>
    </row>
    <row r="108" spans="13:145" x14ac:dyDescent="0.3">
      <c r="M108" s="71"/>
      <c r="N108" s="73">
        <v>0.4</v>
      </c>
      <c r="O108" s="72">
        <f t="shared" si="123"/>
        <v>372.03742919469892</v>
      </c>
      <c r="P108" s="72">
        <f t="shared" si="124"/>
        <v>7.519044957300336E-2</v>
      </c>
      <c r="Q108" s="72">
        <f t="shared" si="125"/>
        <v>0.58986518283954059</v>
      </c>
      <c r="R108" s="72">
        <f t="shared" si="5"/>
        <v>1.6280827106836964</v>
      </c>
      <c r="S108" s="72">
        <f t="shared" si="6"/>
        <v>1.4827106834775881</v>
      </c>
      <c r="T108" s="72">
        <f t="shared" si="126"/>
        <v>522.66841691473428</v>
      </c>
      <c r="U108" s="72">
        <f t="shared" si="127"/>
        <v>360.73424994872357</v>
      </c>
      <c r="V108" s="72">
        <f t="shared" si="128"/>
        <v>7.2356093422968323E-2</v>
      </c>
      <c r="W108" s="72">
        <f t="shared" si="129"/>
        <v>0.55595934647223888</v>
      </c>
      <c r="X108" s="72">
        <f t="shared" si="7"/>
        <v>1.6578798725357848</v>
      </c>
      <c r="Y108" s="72">
        <f t="shared" si="8"/>
        <v>1.4928542320677953</v>
      </c>
      <c r="Z108" s="72">
        <f t="shared" si="130"/>
        <v>511.86966742138861</v>
      </c>
      <c r="AA108" s="72">
        <f t="shared" si="131"/>
        <v>360.21612608815235</v>
      </c>
      <c r="AB108" s="72">
        <f t="shared" si="9"/>
        <v>7.222458746806093E-2</v>
      </c>
      <c r="AC108" s="72">
        <f t="shared" si="10"/>
        <v>0.55440336579645466</v>
      </c>
      <c r="AD108" s="72">
        <f t="shared" si="11"/>
        <v>1.6592834963738117</v>
      </c>
      <c r="AE108" s="72">
        <f t="shared" si="12"/>
        <v>1.4933194123030029</v>
      </c>
      <c r="AF108" s="72">
        <f t="shared" si="13"/>
        <v>511.34297534428742</v>
      </c>
      <c r="AG108" s="72">
        <f t="shared" si="14"/>
        <v>360.19062612738128</v>
      </c>
      <c r="AH108" s="72">
        <f t="shared" si="15"/>
        <v>7.2218111692924053E-2</v>
      </c>
      <c r="AI108" s="72">
        <f t="shared" si="16"/>
        <v>0.55432678385665757</v>
      </c>
      <c r="AJ108" s="72">
        <f t="shared" si="17"/>
        <v>1.6593526637588538</v>
      </c>
      <c r="AK108" s="72">
        <f t="shared" si="18"/>
        <v>1.4933423065550562</v>
      </c>
      <c r="AL108" s="72">
        <f t="shared" si="19"/>
        <v>511.316978320516</v>
      </c>
      <c r="AM108" s="72">
        <f t="shared" si="20"/>
        <v>360.18936691359238</v>
      </c>
      <c r="AN108" s="72">
        <f t="shared" si="21"/>
        <v>7.2217791903903025E-2</v>
      </c>
      <c r="AO108" s="72">
        <f t="shared" si="22"/>
        <v>0.55432300215638142</v>
      </c>
      <c r="AP108" s="72">
        <f t="shared" si="23"/>
        <v>1.6593560795249784</v>
      </c>
      <c r="AQ108" s="72">
        <f t="shared" si="24"/>
        <v>1.4933434370961689</v>
      </c>
      <c r="AR108" s="72">
        <f t="shared" si="25"/>
        <v>511.31569437762425</v>
      </c>
      <c r="AS108" s="72">
        <f t="shared" si="26"/>
        <v>360.18930472208501</v>
      </c>
      <c r="AT108" s="72">
        <f t="shared" si="27"/>
        <v>7.2217776109771648E-2</v>
      </c>
      <c r="AU108" s="72">
        <f t="shared" si="28"/>
        <v>0.55432281538137662</v>
      </c>
      <c r="AV108" s="72">
        <f t="shared" si="29"/>
        <v>1.6593562482273017</v>
      </c>
      <c r="AW108" s="72">
        <f t="shared" si="30"/>
        <v>1.4933434929326406</v>
      </c>
      <c r="AX108" s="72">
        <f t="shared" si="31"/>
        <v>511.3156309643195</v>
      </c>
      <c r="AY108" s="72">
        <f t="shared" si="32"/>
        <v>360.18930165047379</v>
      </c>
      <c r="AZ108" s="72">
        <f t="shared" si="33"/>
        <v>7.2217775329706399E-2</v>
      </c>
      <c r="BA108" s="72">
        <f t="shared" si="34"/>
        <v>0.5543228061566412</v>
      </c>
      <c r="BB108" s="72">
        <f t="shared" si="35"/>
        <v>1.6593562565594364</v>
      </c>
      <c r="BC108" s="72">
        <f t="shared" si="36"/>
        <v>1.4933434956903795</v>
      </c>
      <c r="BD108" s="72">
        <f t="shared" si="37"/>
        <v>511.3156278323633</v>
      </c>
      <c r="BE108" s="72">
        <f t="shared" si="38"/>
        <v>360.18930149876837</v>
      </c>
      <c r="BF108" s="72">
        <f t="shared" si="39"/>
        <v>7.2217775291179356E-2</v>
      </c>
      <c r="BG108" s="72">
        <f t="shared" si="40"/>
        <v>0.55432280570103587</v>
      </c>
      <c r="BH108" s="72">
        <f t="shared" si="41"/>
        <v>1.6593562569709568</v>
      </c>
      <c r="BI108" s="72">
        <f t="shared" si="42"/>
        <v>1.4933434958265828</v>
      </c>
      <c r="BJ108" s="72">
        <f t="shared" si="43"/>
        <v>511.31562767767787</v>
      </c>
      <c r="BK108" s="72">
        <f t="shared" si="44"/>
        <v>360.18930149127561</v>
      </c>
      <c r="BL108" s="72">
        <f t="shared" si="45"/>
        <v>7.221777528927649E-2</v>
      </c>
      <c r="BM108" s="72">
        <f t="shared" si="46"/>
        <v>0.55432280567853331</v>
      </c>
      <c r="BN108" s="72">
        <f t="shared" si="47"/>
        <v>1.6593562569912821</v>
      </c>
      <c r="BO108" s="72">
        <f t="shared" si="48"/>
        <v>1.4933434958333098</v>
      </c>
      <c r="BP108" s="72">
        <f t="shared" si="49"/>
        <v>511.31562767003777</v>
      </c>
      <c r="BQ108" s="72">
        <f t="shared" si="50"/>
        <v>360.18930149090556</v>
      </c>
      <c r="BR108" s="72">
        <f t="shared" si="51"/>
        <v>7.2217775289182523E-2</v>
      </c>
      <c r="BS108" s="72">
        <f t="shared" si="52"/>
        <v>0.55432280567742198</v>
      </c>
      <c r="BT108" s="72">
        <f t="shared" si="53"/>
        <v>1.6593562569922855</v>
      </c>
      <c r="BU108" s="72">
        <f t="shared" si="54"/>
        <v>1.4933434958336422</v>
      </c>
      <c r="BV108" s="72">
        <f t="shared" si="55"/>
        <v>511.31562766966022</v>
      </c>
      <c r="BW108" s="72">
        <f t="shared" si="56"/>
        <v>360.18930149088726</v>
      </c>
      <c r="BX108" s="72">
        <f t="shared" si="57"/>
        <v>7.221777528917786E-2</v>
      </c>
      <c r="BY108" s="72">
        <f t="shared" si="58"/>
        <v>0.55432280567736714</v>
      </c>
      <c r="BZ108" s="72">
        <f t="shared" si="59"/>
        <v>1.6593562569923352</v>
      </c>
      <c r="CA108" s="72">
        <f t="shared" si="60"/>
        <v>1.4933434958336587</v>
      </c>
      <c r="CB108" s="72">
        <f t="shared" si="61"/>
        <v>511.31562766964174</v>
      </c>
      <c r="CC108" s="72">
        <f t="shared" si="62"/>
        <v>360.18930149088646</v>
      </c>
      <c r="CD108" s="72">
        <f t="shared" si="63"/>
        <v>7.2217775289177652E-2</v>
      </c>
      <c r="CE108" s="72">
        <f t="shared" si="64"/>
        <v>0.55432280567736469</v>
      </c>
      <c r="CF108" s="72">
        <f t="shared" si="65"/>
        <v>1.6593562569923375</v>
      </c>
      <c r="CG108" s="72">
        <f t="shared" si="66"/>
        <v>1.4933434958336593</v>
      </c>
      <c r="CH108" s="72">
        <f t="shared" si="67"/>
        <v>511.31562766964083</v>
      </c>
      <c r="CI108" s="72">
        <f t="shared" si="68"/>
        <v>360.18930149088635</v>
      </c>
      <c r="CJ108" s="72">
        <f t="shared" si="69"/>
        <v>7.2217775289177624E-2</v>
      </c>
      <c r="CK108" s="72">
        <f t="shared" si="70"/>
        <v>0.55432280567736425</v>
      </c>
      <c r="CL108" s="72">
        <f t="shared" si="71"/>
        <v>1.6593562569923377</v>
      </c>
      <c r="CM108" s="72">
        <f t="shared" si="72"/>
        <v>1.4933434958336596</v>
      </c>
      <c r="CN108" s="72">
        <f t="shared" si="73"/>
        <v>511.31562766964083</v>
      </c>
      <c r="CO108" s="72">
        <f t="shared" si="74"/>
        <v>360.18930149088635</v>
      </c>
      <c r="CP108" s="72">
        <f t="shared" si="75"/>
        <v>7.2217775289177624E-2</v>
      </c>
      <c r="CQ108" s="72">
        <f t="shared" si="76"/>
        <v>0.55432280567736425</v>
      </c>
      <c r="CR108" s="72">
        <f t="shared" si="77"/>
        <v>1.6593562569923377</v>
      </c>
      <c r="CS108" s="72">
        <f t="shared" si="78"/>
        <v>1.4933434958336596</v>
      </c>
      <c r="CT108" s="72">
        <f t="shared" si="79"/>
        <v>511.31562766964083</v>
      </c>
      <c r="CU108" s="72">
        <f t="shared" si="80"/>
        <v>360.18930149088635</v>
      </c>
      <c r="CV108" s="72">
        <f t="shared" si="81"/>
        <v>7.2217775289177624E-2</v>
      </c>
      <c r="CW108" s="72">
        <f t="shared" si="82"/>
        <v>0.55432280567736425</v>
      </c>
      <c r="CX108" s="72">
        <f t="shared" si="83"/>
        <v>1.6593562569923377</v>
      </c>
      <c r="CY108" s="72">
        <f t="shared" si="84"/>
        <v>1.4933434958336596</v>
      </c>
      <c r="CZ108" s="72">
        <f t="shared" si="85"/>
        <v>511.31562766964083</v>
      </c>
      <c r="DA108" s="72">
        <f t="shared" si="86"/>
        <v>360.18930149088635</v>
      </c>
      <c r="DB108" s="72">
        <f t="shared" si="87"/>
        <v>7.2217775289177624E-2</v>
      </c>
      <c r="DC108" s="72">
        <f t="shared" si="88"/>
        <v>0.55432280567736425</v>
      </c>
      <c r="DD108" s="72">
        <f t="shared" si="89"/>
        <v>1.6593562569923377</v>
      </c>
      <c r="DE108" s="72">
        <f t="shared" si="90"/>
        <v>1.4933434958336596</v>
      </c>
      <c r="DF108" s="72">
        <f t="shared" si="91"/>
        <v>511.31562766964083</v>
      </c>
      <c r="DG108" s="72">
        <f t="shared" si="92"/>
        <v>360.18930149088635</v>
      </c>
      <c r="DH108" s="72">
        <f t="shared" si="93"/>
        <v>7.2217775289177624E-2</v>
      </c>
      <c r="DI108" s="72">
        <f t="shared" si="94"/>
        <v>0.55432280567736425</v>
      </c>
      <c r="DJ108" s="72">
        <f t="shared" si="95"/>
        <v>1.6593562569923377</v>
      </c>
      <c r="DK108" s="72">
        <f t="shared" si="96"/>
        <v>1.4933434958336596</v>
      </c>
      <c r="DL108" s="72">
        <f t="shared" si="97"/>
        <v>511.31562766964083</v>
      </c>
      <c r="DM108" s="72">
        <f t="shared" si="98"/>
        <v>360.18930149088635</v>
      </c>
      <c r="DN108" s="72">
        <f t="shared" si="99"/>
        <v>7.2217775289177624E-2</v>
      </c>
      <c r="DO108" s="72">
        <f t="shared" si="100"/>
        <v>0.55432280567736425</v>
      </c>
      <c r="DP108" s="72">
        <f t="shared" si="101"/>
        <v>1.6593562569923377</v>
      </c>
      <c r="DQ108" s="72">
        <f t="shared" si="102"/>
        <v>1.4933434958336596</v>
      </c>
      <c r="DR108" s="72">
        <f t="shared" si="103"/>
        <v>511.31562766964083</v>
      </c>
      <c r="DS108" s="72">
        <f t="shared" si="104"/>
        <v>360.18930149088635</v>
      </c>
      <c r="DT108" s="72">
        <f t="shared" si="105"/>
        <v>7.2217775289177624E-2</v>
      </c>
      <c r="DU108" s="72">
        <f t="shared" si="106"/>
        <v>0.55432280567736425</v>
      </c>
      <c r="DV108" s="72">
        <f t="shared" si="107"/>
        <v>1.6593562569923377</v>
      </c>
      <c r="DW108" s="72">
        <f t="shared" si="108"/>
        <v>1.4933434958336596</v>
      </c>
      <c r="DX108" s="72">
        <f t="shared" si="109"/>
        <v>511.31562766964083</v>
      </c>
      <c r="DY108" s="72">
        <f t="shared" si="110"/>
        <v>360.18930149088635</v>
      </c>
      <c r="DZ108" s="72">
        <f t="shared" si="111"/>
        <v>7.2217775289177624E-2</v>
      </c>
      <c r="EA108" s="72">
        <f t="shared" si="112"/>
        <v>0.55432280567736425</v>
      </c>
      <c r="EB108" s="72">
        <f t="shared" si="113"/>
        <v>1.6593562569923377</v>
      </c>
      <c r="EC108" s="72">
        <f t="shared" si="114"/>
        <v>1.4933434958336596</v>
      </c>
      <c r="ED108" s="72">
        <f t="shared" si="115"/>
        <v>511.31562766964083</v>
      </c>
      <c r="EE108" s="72">
        <f t="shared" si="116"/>
        <v>360.18930149088635</v>
      </c>
      <c r="EF108" s="72">
        <f t="shared" si="117"/>
        <v>7.2217775289177624E-2</v>
      </c>
      <c r="EG108" s="72">
        <f t="shared" si="118"/>
        <v>0.55432280567736425</v>
      </c>
      <c r="EH108" s="72">
        <f t="shared" si="119"/>
        <v>1.6593562569923377</v>
      </c>
      <c r="EI108" s="72">
        <f t="shared" si="120"/>
        <v>1.4933434958336596</v>
      </c>
      <c r="EJ108" s="72">
        <f t="shared" si="121"/>
        <v>0.44653187919788145</v>
      </c>
      <c r="EK108" s="72">
        <f t="shared" si="122"/>
        <v>87.039301490886373</v>
      </c>
      <c r="EL108" s="71"/>
      <c r="EM108" s="71"/>
      <c r="EN108" s="71"/>
      <c r="EO108" s="71"/>
    </row>
    <row r="109" spans="13:145" x14ac:dyDescent="0.3">
      <c r="M109" s="71"/>
      <c r="N109" s="73">
        <v>0.41</v>
      </c>
      <c r="O109" s="72">
        <f t="shared" si="123"/>
        <v>372.00952588493709</v>
      </c>
      <c r="P109" s="72">
        <f t="shared" si="124"/>
        <v>7.5183533812596223E-2</v>
      </c>
      <c r="Q109" s="72">
        <f t="shared" si="125"/>
        <v>0.58978159876034064</v>
      </c>
      <c r="R109" s="72">
        <f t="shared" si="5"/>
        <v>1.597065360895741</v>
      </c>
      <c r="S109" s="72">
        <f t="shared" si="6"/>
        <v>1.5023206200451169</v>
      </c>
      <c r="T109" s="72">
        <f t="shared" si="126"/>
        <v>522.43435682214181</v>
      </c>
      <c r="U109" s="72">
        <f t="shared" si="127"/>
        <v>360.72311355230329</v>
      </c>
      <c r="V109" s="72">
        <f t="shared" si="128"/>
        <v>7.2353268333729015E-2</v>
      </c>
      <c r="W109" s="72">
        <f t="shared" si="129"/>
        <v>0.55592590388620833</v>
      </c>
      <c r="X109" s="72">
        <f t="shared" si="7"/>
        <v>1.6255448192140829</v>
      </c>
      <c r="Y109" s="72">
        <f t="shared" si="8"/>
        <v>1.5130313558329074</v>
      </c>
      <c r="Z109" s="72">
        <f t="shared" si="130"/>
        <v>511.67583601688352</v>
      </c>
      <c r="AA109" s="72">
        <f t="shared" si="131"/>
        <v>360.20674419300542</v>
      </c>
      <c r="AB109" s="72">
        <f t="shared" si="9"/>
        <v>7.2222204952772415E-2</v>
      </c>
      <c r="AC109" s="72">
        <f t="shared" si="10"/>
        <v>0.55437518995124901</v>
      </c>
      <c r="AD109" s="72">
        <f t="shared" si="11"/>
        <v>1.6268841603922406</v>
      </c>
      <c r="AE109" s="72">
        <f t="shared" si="12"/>
        <v>1.5135216691722801</v>
      </c>
      <c r="AF109" s="72">
        <f t="shared" si="13"/>
        <v>511.15214935528007</v>
      </c>
      <c r="AG109" s="72">
        <f t="shared" si="14"/>
        <v>360.1813818921845</v>
      </c>
      <c r="AH109" s="72">
        <f t="shared" si="15"/>
        <v>7.221576401457061E-2</v>
      </c>
      <c r="AI109" s="72">
        <f t="shared" si="16"/>
        <v>0.55429902133855602</v>
      </c>
      <c r="AJ109" s="72">
        <f t="shared" si="17"/>
        <v>1.6269500274707913</v>
      </c>
      <c r="AK109" s="72">
        <f t="shared" si="18"/>
        <v>1.5135457517676598</v>
      </c>
      <c r="AL109" s="72">
        <f t="shared" si="19"/>
        <v>511.1263530915686</v>
      </c>
      <c r="AM109" s="72">
        <f t="shared" si="20"/>
        <v>360.18013201882695</v>
      </c>
      <c r="AN109" s="72">
        <f t="shared" si="21"/>
        <v>7.2215446591667426E-2</v>
      </c>
      <c r="AO109" s="72">
        <f t="shared" si="22"/>
        <v>0.55429526768500803</v>
      </c>
      <c r="AP109" s="72">
        <f t="shared" si="23"/>
        <v>1.6269532736517911</v>
      </c>
      <c r="AQ109" s="72">
        <f t="shared" si="24"/>
        <v>1.513546938576289</v>
      </c>
      <c r="AR109" s="72">
        <f t="shared" si="25"/>
        <v>511.12508165126479</v>
      </c>
      <c r="AS109" s="72">
        <f t="shared" si="26"/>
        <v>360.18007041401415</v>
      </c>
      <c r="AT109" s="72">
        <f t="shared" si="27"/>
        <v>7.2215430946238626E-2</v>
      </c>
      <c r="AU109" s="72">
        <f t="shared" si="28"/>
        <v>0.55429508267174799</v>
      </c>
      <c r="AV109" s="72">
        <f t="shared" si="29"/>
        <v>1.6269534336527893</v>
      </c>
      <c r="AW109" s="72">
        <f t="shared" si="30"/>
        <v>1.5135469970727147</v>
      </c>
      <c r="AX109" s="72">
        <f t="shared" si="31"/>
        <v>511.12501898300275</v>
      </c>
      <c r="AY109" s="72">
        <f t="shared" si="32"/>
        <v>360.18006737755957</v>
      </c>
      <c r="AZ109" s="72">
        <f t="shared" si="33"/>
        <v>7.2215430175087233E-2</v>
      </c>
      <c r="BA109" s="72">
        <f t="shared" si="34"/>
        <v>0.55429507355258434</v>
      </c>
      <c r="BB109" s="72">
        <f t="shared" si="35"/>
        <v>1.6269534415391187</v>
      </c>
      <c r="BC109" s="72">
        <f t="shared" si="36"/>
        <v>1.5135469999559592</v>
      </c>
      <c r="BD109" s="72">
        <f t="shared" si="37"/>
        <v>511.12501589413051</v>
      </c>
      <c r="BE109" s="72">
        <f t="shared" si="38"/>
        <v>360.18006722789505</v>
      </c>
      <c r="BF109" s="72">
        <f t="shared" si="39"/>
        <v>7.2215430137077777E-2</v>
      </c>
      <c r="BG109" s="72">
        <f t="shared" si="40"/>
        <v>0.55429507310310777</v>
      </c>
      <c r="BH109" s="72">
        <f t="shared" si="41"/>
        <v>1.6269534419278298</v>
      </c>
      <c r="BI109" s="72">
        <f t="shared" si="42"/>
        <v>1.513547000098072</v>
      </c>
      <c r="BJ109" s="72">
        <f t="shared" si="43"/>
        <v>511.12501574188235</v>
      </c>
      <c r="BK109" s="72">
        <f t="shared" si="44"/>
        <v>360.18006722051814</v>
      </c>
      <c r="BL109" s="72">
        <f t="shared" si="45"/>
        <v>7.2215430135204317E-2</v>
      </c>
      <c r="BM109" s="72">
        <f t="shared" si="46"/>
        <v>0.55429507308095338</v>
      </c>
      <c r="BN109" s="72">
        <f t="shared" si="47"/>
        <v>1.6269534419469891</v>
      </c>
      <c r="BO109" s="72">
        <f t="shared" si="48"/>
        <v>1.5135470001050768</v>
      </c>
      <c r="BP109" s="72">
        <f t="shared" si="49"/>
        <v>511.12501573437777</v>
      </c>
      <c r="BQ109" s="72">
        <f t="shared" si="50"/>
        <v>360.18006722015457</v>
      </c>
      <c r="BR109" s="72">
        <f t="shared" si="51"/>
        <v>7.221543013511196E-2</v>
      </c>
      <c r="BS109" s="72">
        <f t="shared" si="52"/>
        <v>0.55429507307986148</v>
      </c>
      <c r="BT109" s="72">
        <f t="shared" si="53"/>
        <v>1.6269534419479335</v>
      </c>
      <c r="BU109" s="72">
        <f t="shared" si="54"/>
        <v>1.5135470001054221</v>
      </c>
      <c r="BV109" s="72">
        <f t="shared" si="55"/>
        <v>511.12501573400823</v>
      </c>
      <c r="BW109" s="72">
        <f t="shared" si="56"/>
        <v>360.18006722013661</v>
      </c>
      <c r="BX109" s="72">
        <f t="shared" si="57"/>
        <v>7.2215430135107408E-2</v>
      </c>
      <c r="BY109" s="72">
        <f t="shared" si="58"/>
        <v>0.55429507307980741</v>
      </c>
      <c r="BZ109" s="72">
        <f t="shared" si="59"/>
        <v>1.6269534419479801</v>
      </c>
      <c r="CA109" s="72">
        <f t="shared" si="60"/>
        <v>1.5135470001054392</v>
      </c>
      <c r="CB109" s="72">
        <f t="shared" si="61"/>
        <v>511.12501573398947</v>
      </c>
      <c r="CC109" s="72">
        <f t="shared" si="62"/>
        <v>360.1800672201357</v>
      </c>
      <c r="CD109" s="72">
        <f t="shared" si="63"/>
        <v>7.2215430135107186E-2</v>
      </c>
      <c r="CE109" s="72">
        <f t="shared" si="64"/>
        <v>0.55429507307980486</v>
      </c>
      <c r="CF109" s="72">
        <f t="shared" si="65"/>
        <v>1.6269534419479821</v>
      </c>
      <c r="CG109" s="72">
        <f t="shared" si="66"/>
        <v>1.5135470001054401</v>
      </c>
      <c r="CH109" s="72">
        <f t="shared" si="67"/>
        <v>511.12501573398902</v>
      </c>
      <c r="CI109" s="72">
        <f t="shared" si="68"/>
        <v>360.1800672201357</v>
      </c>
      <c r="CJ109" s="72">
        <f t="shared" si="69"/>
        <v>7.2215430135107186E-2</v>
      </c>
      <c r="CK109" s="72">
        <f t="shared" si="70"/>
        <v>0.55429507307980486</v>
      </c>
      <c r="CL109" s="72">
        <f t="shared" si="71"/>
        <v>1.6269534419479821</v>
      </c>
      <c r="CM109" s="72">
        <f t="shared" si="72"/>
        <v>1.5135470001054401</v>
      </c>
      <c r="CN109" s="72">
        <f t="shared" si="73"/>
        <v>511.12501573398902</v>
      </c>
      <c r="CO109" s="72">
        <f t="shared" si="74"/>
        <v>360.1800672201357</v>
      </c>
      <c r="CP109" s="72">
        <f t="shared" si="75"/>
        <v>7.2215430135107186E-2</v>
      </c>
      <c r="CQ109" s="72">
        <f t="shared" si="76"/>
        <v>0.55429507307980486</v>
      </c>
      <c r="CR109" s="72">
        <f t="shared" si="77"/>
        <v>1.6269534419479821</v>
      </c>
      <c r="CS109" s="72">
        <f t="shared" si="78"/>
        <v>1.5135470001054401</v>
      </c>
      <c r="CT109" s="72">
        <f t="shared" si="79"/>
        <v>511.12501573398902</v>
      </c>
      <c r="CU109" s="72">
        <f t="shared" si="80"/>
        <v>360.1800672201357</v>
      </c>
      <c r="CV109" s="72">
        <f t="shared" si="81"/>
        <v>7.2215430135107186E-2</v>
      </c>
      <c r="CW109" s="72">
        <f t="shared" si="82"/>
        <v>0.55429507307980486</v>
      </c>
      <c r="CX109" s="72">
        <f t="shared" si="83"/>
        <v>1.6269534419479821</v>
      </c>
      <c r="CY109" s="72">
        <f t="shared" si="84"/>
        <v>1.5135470001054401</v>
      </c>
      <c r="CZ109" s="72">
        <f t="shared" si="85"/>
        <v>511.12501573398902</v>
      </c>
      <c r="DA109" s="72">
        <f t="shared" si="86"/>
        <v>360.1800672201357</v>
      </c>
      <c r="DB109" s="72">
        <f t="shared" si="87"/>
        <v>7.2215430135107186E-2</v>
      </c>
      <c r="DC109" s="72">
        <f t="shared" si="88"/>
        <v>0.55429507307980486</v>
      </c>
      <c r="DD109" s="72">
        <f t="shared" si="89"/>
        <v>1.6269534419479821</v>
      </c>
      <c r="DE109" s="72">
        <f t="shared" si="90"/>
        <v>1.5135470001054401</v>
      </c>
      <c r="DF109" s="72">
        <f t="shared" si="91"/>
        <v>511.12501573398902</v>
      </c>
      <c r="DG109" s="72">
        <f t="shared" si="92"/>
        <v>360.1800672201357</v>
      </c>
      <c r="DH109" s="72">
        <f t="shared" si="93"/>
        <v>7.2215430135107186E-2</v>
      </c>
      <c r="DI109" s="72">
        <f t="shared" si="94"/>
        <v>0.55429507307980486</v>
      </c>
      <c r="DJ109" s="72">
        <f t="shared" si="95"/>
        <v>1.6269534419479821</v>
      </c>
      <c r="DK109" s="72">
        <f t="shared" si="96"/>
        <v>1.5135470001054401</v>
      </c>
      <c r="DL109" s="72">
        <f t="shared" si="97"/>
        <v>511.12501573398902</v>
      </c>
      <c r="DM109" s="72">
        <f t="shared" si="98"/>
        <v>360.1800672201357</v>
      </c>
      <c r="DN109" s="72">
        <f t="shared" si="99"/>
        <v>7.2215430135107186E-2</v>
      </c>
      <c r="DO109" s="72">
        <f t="shared" si="100"/>
        <v>0.55429507307980486</v>
      </c>
      <c r="DP109" s="72">
        <f t="shared" si="101"/>
        <v>1.6269534419479821</v>
      </c>
      <c r="DQ109" s="72">
        <f t="shared" si="102"/>
        <v>1.5135470001054401</v>
      </c>
      <c r="DR109" s="72">
        <f t="shared" si="103"/>
        <v>511.12501573398902</v>
      </c>
      <c r="DS109" s="72">
        <f t="shared" si="104"/>
        <v>360.1800672201357</v>
      </c>
      <c r="DT109" s="72">
        <f t="shared" si="105"/>
        <v>7.2215430135107186E-2</v>
      </c>
      <c r="DU109" s="72">
        <f t="shared" si="106"/>
        <v>0.55429507307980486</v>
      </c>
      <c r="DV109" s="72">
        <f t="shared" si="107"/>
        <v>1.6269534419479821</v>
      </c>
      <c r="DW109" s="72">
        <f t="shared" si="108"/>
        <v>1.5135470001054401</v>
      </c>
      <c r="DX109" s="72">
        <f t="shared" si="109"/>
        <v>511.12501573398902</v>
      </c>
      <c r="DY109" s="72">
        <f t="shared" si="110"/>
        <v>360.1800672201357</v>
      </c>
      <c r="DZ109" s="72">
        <f t="shared" si="111"/>
        <v>7.2215430135107186E-2</v>
      </c>
      <c r="EA109" s="72">
        <f t="shared" si="112"/>
        <v>0.55429507307980486</v>
      </c>
      <c r="EB109" s="72">
        <f t="shared" si="113"/>
        <v>1.6269534419479821</v>
      </c>
      <c r="EC109" s="72">
        <f t="shared" si="114"/>
        <v>1.5135470001054401</v>
      </c>
      <c r="ED109" s="72">
        <f t="shared" si="115"/>
        <v>511.12501573398902</v>
      </c>
      <c r="EE109" s="72">
        <f t="shared" si="116"/>
        <v>360.1800672201357</v>
      </c>
      <c r="EF109" s="72">
        <f t="shared" si="117"/>
        <v>7.2215430135107186E-2</v>
      </c>
      <c r="EG109" s="72">
        <f t="shared" si="118"/>
        <v>0.55429507307980486</v>
      </c>
      <c r="EH109" s="72">
        <f t="shared" si="119"/>
        <v>1.6269534419479821</v>
      </c>
      <c r="EI109" s="72">
        <f t="shared" si="120"/>
        <v>1.5135470001054401</v>
      </c>
      <c r="EJ109" s="72">
        <f t="shared" si="121"/>
        <v>0.44859031541183209</v>
      </c>
      <c r="EK109" s="72">
        <f t="shared" si="122"/>
        <v>87.03006722013572</v>
      </c>
      <c r="EL109" s="71"/>
      <c r="EM109" s="71"/>
      <c r="EN109" s="71"/>
      <c r="EO109" s="71"/>
    </row>
    <row r="110" spans="13:145" x14ac:dyDescent="0.3">
      <c r="M110" s="71"/>
      <c r="N110" s="73">
        <v>0.42</v>
      </c>
      <c r="O110" s="72">
        <f t="shared" si="123"/>
        <v>371.98162257517527</v>
      </c>
      <c r="P110" s="72">
        <f t="shared" si="124"/>
        <v>7.517661765088185E-2</v>
      </c>
      <c r="Q110" s="72">
        <f t="shared" si="125"/>
        <v>0.58969801398797728</v>
      </c>
      <c r="R110" s="72">
        <f t="shared" si="5"/>
        <v>1.5675950991234158</v>
      </c>
      <c r="S110" s="72">
        <f t="shared" si="6"/>
        <v>1.5223741761210106</v>
      </c>
      <c r="T110" s="72">
        <f t="shared" si="126"/>
        <v>522.23369999083673</v>
      </c>
      <c r="U110" s="72">
        <f t="shared" si="127"/>
        <v>360.71356318836206</v>
      </c>
      <c r="V110" s="72">
        <f t="shared" si="128"/>
        <v>7.23508455392987E-2</v>
      </c>
      <c r="W110" s="72">
        <f t="shared" si="129"/>
        <v>0.55589722411163445</v>
      </c>
      <c r="X110" s="72">
        <f t="shared" si="7"/>
        <v>1.5948155357763476</v>
      </c>
      <c r="Y110" s="72">
        <f t="shared" si="8"/>
        <v>1.5336801557879134</v>
      </c>
      <c r="Z110" s="72">
        <f t="shared" si="130"/>
        <v>511.51442586269496</v>
      </c>
      <c r="AA110" s="72">
        <f t="shared" si="131"/>
        <v>360.19892932994958</v>
      </c>
      <c r="AB110" s="72">
        <f t="shared" si="9"/>
        <v>7.2220220347701647E-2</v>
      </c>
      <c r="AC110" s="72">
        <f t="shared" si="10"/>
        <v>0.55435172021256052</v>
      </c>
      <c r="AD110" s="72">
        <f t="shared" si="11"/>
        <v>1.5960937753222628</v>
      </c>
      <c r="AE110" s="72">
        <f t="shared" si="12"/>
        <v>1.5341968988017196</v>
      </c>
      <c r="AF110" s="72">
        <f t="shared" si="13"/>
        <v>510.99361053551416</v>
      </c>
      <c r="AG110" s="72">
        <f t="shared" si="14"/>
        <v>360.17369959245457</v>
      </c>
      <c r="AH110" s="72">
        <f t="shared" si="15"/>
        <v>7.2213812973821706E-2</v>
      </c>
      <c r="AI110" s="72">
        <f t="shared" si="16"/>
        <v>0.5542759496377696</v>
      </c>
      <c r="AJ110" s="72">
        <f t="shared" si="17"/>
        <v>1.5961565204533454</v>
      </c>
      <c r="AK110" s="72">
        <f t="shared" si="18"/>
        <v>1.5342222321875003</v>
      </c>
      <c r="AL110" s="72">
        <f t="shared" si="19"/>
        <v>510.9680039772079</v>
      </c>
      <c r="AM110" s="72">
        <f t="shared" si="20"/>
        <v>360.172458593996</v>
      </c>
      <c r="AN110" s="72">
        <f t="shared" si="21"/>
        <v>7.2213497799897011E-2</v>
      </c>
      <c r="AO110" s="72">
        <f t="shared" si="22"/>
        <v>0.55427222263370635</v>
      </c>
      <c r="AP110" s="72">
        <f t="shared" si="23"/>
        <v>1.5961596069490451</v>
      </c>
      <c r="AQ110" s="72">
        <f t="shared" si="24"/>
        <v>1.5342234782847326</v>
      </c>
      <c r="AR110" s="72">
        <f t="shared" si="25"/>
        <v>510.96674426536561</v>
      </c>
      <c r="AS110" s="72">
        <f t="shared" si="26"/>
        <v>360.1723975418912</v>
      </c>
      <c r="AT110" s="72">
        <f t="shared" si="27"/>
        <v>7.221348229459415E-2</v>
      </c>
      <c r="AU110" s="72">
        <f t="shared" si="28"/>
        <v>0.55427203928016477</v>
      </c>
      <c r="AV110" s="72">
        <f t="shared" si="29"/>
        <v>1.5961597587926164</v>
      </c>
      <c r="AW110" s="72">
        <f t="shared" si="30"/>
        <v>1.5342235395876778</v>
      </c>
      <c r="AX110" s="72">
        <f t="shared" si="31"/>
        <v>510.96668229220558</v>
      </c>
      <c r="AY110" s="72">
        <f t="shared" si="32"/>
        <v>360.17239453835032</v>
      </c>
      <c r="AZ110" s="72">
        <f t="shared" si="33"/>
        <v>7.2213481531789747E-2</v>
      </c>
      <c r="BA110" s="72">
        <f t="shared" si="34"/>
        <v>0.55427203025983929</v>
      </c>
      <c r="BB110" s="72">
        <f t="shared" si="35"/>
        <v>1.5961597662627673</v>
      </c>
      <c r="BC110" s="72">
        <f t="shared" si="36"/>
        <v>1.5342235426035589</v>
      </c>
      <c r="BD110" s="72">
        <f t="shared" si="37"/>
        <v>510.96667924335156</v>
      </c>
      <c r="BE110" s="72">
        <f t="shared" si="38"/>
        <v>360.1723943905871</v>
      </c>
      <c r="BF110" s="72">
        <f t="shared" si="39"/>
        <v>7.2213481494262557E-2</v>
      </c>
      <c r="BG110" s="72">
        <f t="shared" si="40"/>
        <v>0.55427202981607215</v>
      </c>
      <c r="BH110" s="72">
        <f t="shared" si="41"/>
        <v>1.5961597666302716</v>
      </c>
      <c r="BI110" s="72">
        <f t="shared" si="42"/>
        <v>1.5342235427519293</v>
      </c>
      <c r="BJ110" s="72">
        <f t="shared" si="43"/>
        <v>510.96667909335912</v>
      </c>
      <c r="BK110" s="72">
        <f t="shared" si="44"/>
        <v>360.17239438331774</v>
      </c>
      <c r="BL110" s="72">
        <f t="shared" si="45"/>
        <v>7.2213481492416381E-2</v>
      </c>
      <c r="BM110" s="72">
        <f t="shared" si="46"/>
        <v>0.55427202979424073</v>
      </c>
      <c r="BN110" s="72">
        <f t="shared" si="47"/>
        <v>1.5961597666483511</v>
      </c>
      <c r="BO110" s="72">
        <f t="shared" si="48"/>
        <v>1.5342235427592283</v>
      </c>
      <c r="BP110" s="72">
        <f t="shared" si="49"/>
        <v>510.96667908598016</v>
      </c>
      <c r="BQ110" s="72">
        <f t="shared" si="50"/>
        <v>360.17239438296008</v>
      </c>
      <c r="BR110" s="72">
        <f t="shared" si="51"/>
        <v>7.2213481492325537E-2</v>
      </c>
      <c r="BS110" s="72">
        <f t="shared" si="52"/>
        <v>0.55427202979316659</v>
      </c>
      <c r="BT110" s="72">
        <f t="shared" si="53"/>
        <v>1.5961597666492409</v>
      </c>
      <c r="BU110" s="72">
        <f t="shared" si="54"/>
        <v>1.5342235427595876</v>
      </c>
      <c r="BV110" s="72">
        <f t="shared" si="55"/>
        <v>510.96667908561699</v>
      </c>
      <c r="BW110" s="72">
        <f t="shared" si="56"/>
        <v>360.17239438294246</v>
      </c>
      <c r="BX110" s="72">
        <f t="shared" si="57"/>
        <v>7.2213481492321069E-2</v>
      </c>
      <c r="BY110" s="72">
        <f t="shared" si="58"/>
        <v>0.55427202979311363</v>
      </c>
      <c r="BZ110" s="72">
        <f t="shared" si="59"/>
        <v>1.5961597666492846</v>
      </c>
      <c r="CA110" s="72">
        <f t="shared" si="60"/>
        <v>1.5342235427596052</v>
      </c>
      <c r="CB110" s="72">
        <f t="shared" si="61"/>
        <v>510.96667908559942</v>
      </c>
      <c r="CC110" s="72">
        <f t="shared" si="62"/>
        <v>360.17239438294166</v>
      </c>
      <c r="CD110" s="72">
        <f t="shared" si="63"/>
        <v>7.2213481492320861E-2</v>
      </c>
      <c r="CE110" s="72">
        <f t="shared" si="64"/>
        <v>0.5542720297931113</v>
      </c>
      <c r="CF110" s="72">
        <f t="shared" si="65"/>
        <v>1.5961597666492866</v>
      </c>
      <c r="CG110" s="72">
        <f t="shared" si="66"/>
        <v>1.534223542759606</v>
      </c>
      <c r="CH110" s="72">
        <f t="shared" si="67"/>
        <v>510.96667908559846</v>
      </c>
      <c r="CI110" s="72">
        <f t="shared" si="68"/>
        <v>360.17239438294155</v>
      </c>
      <c r="CJ110" s="72">
        <f t="shared" si="69"/>
        <v>7.2213481492320833E-2</v>
      </c>
      <c r="CK110" s="72">
        <f t="shared" si="70"/>
        <v>0.55427202979311085</v>
      </c>
      <c r="CL110" s="72">
        <f t="shared" si="71"/>
        <v>1.596159766649287</v>
      </c>
      <c r="CM110" s="72">
        <f t="shared" si="72"/>
        <v>1.534223542759606</v>
      </c>
      <c r="CN110" s="72">
        <f t="shared" si="73"/>
        <v>510.96667908559795</v>
      </c>
      <c r="CO110" s="72">
        <f t="shared" si="74"/>
        <v>360.17239438294155</v>
      </c>
      <c r="CP110" s="72">
        <f t="shared" si="75"/>
        <v>7.2213481492320833E-2</v>
      </c>
      <c r="CQ110" s="72">
        <f t="shared" si="76"/>
        <v>0.55427202979311085</v>
      </c>
      <c r="CR110" s="72">
        <f t="shared" si="77"/>
        <v>1.596159766649287</v>
      </c>
      <c r="CS110" s="72">
        <f t="shared" si="78"/>
        <v>1.534223542759606</v>
      </c>
      <c r="CT110" s="72">
        <f t="shared" si="79"/>
        <v>510.96667908559795</v>
      </c>
      <c r="CU110" s="72">
        <f t="shared" si="80"/>
        <v>360.17239438294155</v>
      </c>
      <c r="CV110" s="72">
        <f t="shared" si="81"/>
        <v>7.2213481492320833E-2</v>
      </c>
      <c r="CW110" s="72">
        <f t="shared" si="82"/>
        <v>0.55427202979311085</v>
      </c>
      <c r="CX110" s="72">
        <f t="shared" si="83"/>
        <v>1.596159766649287</v>
      </c>
      <c r="CY110" s="72">
        <f t="shared" si="84"/>
        <v>1.534223542759606</v>
      </c>
      <c r="CZ110" s="72">
        <f t="shared" si="85"/>
        <v>510.96667908559795</v>
      </c>
      <c r="DA110" s="72">
        <f t="shared" si="86"/>
        <v>360.17239438294155</v>
      </c>
      <c r="DB110" s="72">
        <f t="shared" si="87"/>
        <v>7.2213481492320833E-2</v>
      </c>
      <c r="DC110" s="72">
        <f t="shared" si="88"/>
        <v>0.55427202979311085</v>
      </c>
      <c r="DD110" s="72">
        <f t="shared" si="89"/>
        <v>1.596159766649287</v>
      </c>
      <c r="DE110" s="72">
        <f t="shared" si="90"/>
        <v>1.534223542759606</v>
      </c>
      <c r="DF110" s="72">
        <f t="shared" si="91"/>
        <v>510.96667908559795</v>
      </c>
      <c r="DG110" s="72">
        <f t="shared" si="92"/>
        <v>360.17239438294155</v>
      </c>
      <c r="DH110" s="72">
        <f t="shared" si="93"/>
        <v>7.2213481492320833E-2</v>
      </c>
      <c r="DI110" s="72">
        <f t="shared" si="94"/>
        <v>0.55427202979311085</v>
      </c>
      <c r="DJ110" s="72">
        <f t="shared" si="95"/>
        <v>1.596159766649287</v>
      </c>
      <c r="DK110" s="72">
        <f t="shared" si="96"/>
        <v>1.534223542759606</v>
      </c>
      <c r="DL110" s="72">
        <f t="shared" si="97"/>
        <v>510.96667908559795</v>
      </c>
      <c r="DM110" s="72">
        <f t="shared" si="98"/>
        <v>360.17239438294155</v>
      </c>
      <c r="DN110" s="72">
        <f t="shared" si="99"/>
        <v>7.2213481492320833E-2</v>
      </c>
      <c r="DO110" s="72">
        <f t="shared" si="100"/>
        <v>0.55427202979311085</v>
      </c>
      <c r="DP110" s="72">
        <f t="shared" si="101"/>
        <v>1.596159766649287</v>
      </c>
      <c r="DQ110" s="72">
        <f t="shared" si="102"/>
        <v>1.534223542759606</v>
      </c>
      <c r="DR110" s="72">
        <f t="shared" si="103"/>
        <v>510.96667908559795</v>
      </c>
      <c r="DS110" s="72">
        <f t="shared" si="104"/>
        <v>360.17239438294155</v>
      </c>
      <c r="DT110" s="72">
        <f t="shared" si="105"/>
        <v>7.2213481492320833E-2</v>
      </c>
      <c r="DU110" s="72">
        <f t="shared" si="106"/>
        <v>0.55427202979311085</v>
      </c>
      <c r="DV110" s="72">
        <f t="shared" si="107"/>
        <v>1.596159766649287</v>
      </c>
      <c r="DW110" s="72">
        <f t="shared" si="108"/>
        <v>1.534223542759606</v>
      </c>
      <c r="DX110" s="72">
        <f t="shared" si="109"/>
        <v>510.96667908559795</v>
      </c>
      <c r="DY110" s="72">
        <f t="shared" si="110"/>
        <v>360.17239438294155</v>
      </c>
      <c r="DZ110" s="72">
        <f t="shared" si="111"/>
        <v>7.2213481492320833E-2</v>
      </c>
      <c r="EA110" s="72">
        <f t="shared" si="112"/>
        <v>0.55427202979311085</v>
      </c>
      <c r="EB110" s="72">
        <f t="shared" si="113"/>
        <v>1.596159766649287</v>
      </c>
      <c r="EC110" s="72">
        <f t="shared" si="114"/>
        <v>1.534223542759606</v>
      </c>
      <c r="ED110" s="72">
        <f t="shared" si="115"/>
        <v>510.96667908559795</v>
      </c>
      <c r="EE110" s="72">
        <f t="shared" si="116"/>
        <v>360.17239438294155</v>
      </c>
      <c r="EF110" s="72">
        <f t="shared" si="117"/>
        <v>7.2213481492320833E-2</v>
      </c>
      <c r="EG110" s="72">
        <f t="shared" si="118"/>
        <v>0.55427202979311085</v>
      </c>
      <c r="EH110" s="72">
        <f t="shared" si="119"/>
        <v>1.596159766649287</v>
      </c>
      <c r="EI110" s="72">
        <f t="shared" si="120"/>
        <v>1.534223542759606</v>
      </c>
      <c r="EJ110" s="72">
        <f t="shared" si="121"/>
        <v>0.45069423698169042</v>
      </c>
      <c r="EK110" s="72">
        <f t="shared" si="122"/>
        <v>87.02239438294157</v>
      </c>
      <c r="EL110" s="71"/>
      <c r="EM110" s="71"/>
      <c r="EN110" s="71"/>
      <c r="EO110" s="71"/>
    </row>
    <row r="111" spans="13:145" x14ac:dyDescent="0.3">
      <c r="M111" s="71"/>
      <c r="N111" s="73">
        <v>0.43</v>
      </c>
      <c r="O111" s="72">
        <f t="shared" si="123"/>
        <v>371.95371926541338</v>
      </c>
      <c r="P111" s="72">
        <f t="shared" si="124"/>
        <v>7.5169701087854562E-2</v>
      </c>
      <c r="Q111" s="72">
        <f t="shared" si="125"/>
        <v>0.58961442852328128</v>
      </c>
      <c r="R111" s="72">
        <f t="shared" si="5"/>
        <v>1.5395703072514846</v>
      </c>
      <c r="S111" s="72">
        <f t="shared" si="6"/>
        <v>1.5428835846126869</v>
      </c>
      <c r="T111" s="72">
        <f t="shared" si="126"/>
        <v>522.06745084404758</v>
      </c>
      <c r="U111" s="72">
        <f t="shared" si="127"/>
        <v>360.70564818836465</v>
      </c>
      <c r="V111" s="72">
        <f t="shared" si="128"/>
        <v>7.2348837578204109E-2</v>
      </c>
      <c r="W111" s="72">
        <f t="shared" si="129"/>
        <v>0.55587345531082966</v>
      </c>
      <c r="X111" s="72">
        <f t="shared" si="7"/>
        <v>1.5655863583599388</v>
      </c>
      <c r="Y111" s="72">
        <f t="shared" si="8"/>
        <v>1.5548141046271049</v>
      </c>
      <c r="Z111" s="72">
        <f t="shared" si="130"/>
        <v>511.3864939261411</v>
      </c>
      <c r="AA111" s="72">
        <f t="shared" si="131"/>
        <v>360.192733912216</v>
      </c>
      <c r="AB111" s="72">
        <f t="shared" si="9"/>
        <v>7.2218646982597889E-2</v>
      </c>
      <c r="AC111" s="72">
        <f t="shared" si="10"/>
        <v>0.55433311400389107</v>
      </c>
      <c r="AD111" s="72">
        <f t="shared" si="11"/>
        <v>1.5668064426076684</v>
      </c>
      <c r="AE111" s="72">
        <f t="shared" si="12"/>
        <v>1.5553586398988708</v>
      </c>
      <c r="AF111" s="72">
        <f t="shared" si="13"/>
        <v>510.86842023747715</v>
      </c>
      <c r="AG111" s="72">
        <f t="shared" si="14"/>
        <v>360.16763187230276</v>
      </c>
      <c r="AH111" s="72">
        <f t="shared" si="15"/>
        <v>7.221227195936071E-2</v>
      </c>
      <c r="AI111" s="72">
        <f t="shared" si="16"/>
        <v>0.55425772687137731</v>
      </c>
      <c r="AJ111" s="72">
        <f t="shared" si="17"/>
        <v>1.5668662303259784</v>
      </c>
      <c r="AK111" s="72">
        <f t="shared" si="18"/>
        <v>1.5553852899510432</v>
      </c>
      <c r="AL111" s="72">
        <f t="shared" si="19"/>
        <v>510.84299268299833</v>
      </c>
      <c r="AM111" s="72">
        <f t="shared" si="20"/>
        <v>360.16639930070494</v>
      </c>
      <c r="AN111" s="72">
        <f t="shared" si="21"/>
        <v>7.2211958921724703E-2</v>
      </c>
      <c r="AO111" s="72">
        <f t="shared" si="22"/>
        <v>0.55425402517209743</v>
      </c>
      <c r="AP111" s="72">
        <f t="shared" si="23"/>
        <v>1.566869166233896</v>
      </c>
      <c r="AQ111" s="72">
        <f t="shared" si="24"/>
        <v>1.5553865985349122</v>
      </c>
      <c r="AR111" s="72">
        <f t="shared" si="25"/>
        <v>510.84174395194572</v>
      </c>
      <c r="AS111" s="72">
        <f t="shared" si="26"/>
        <v>360.16633876859555</v>
      </c>
      <c r="AT111" s="72">
        <f t="shared" si="27"/>
        <v>7.2211943548294549E-2</v>
      </c>
      <c r="AU111" s="72">
        <f t="shared" si="28"/>
        <v>0.55425384338007355</v>
      </c>
      <c r="AV111" s="72">
        <f t="shared" si="29"/>
        <v>1.5668693104180134</v>
      </c>
      <c r="AW111" s="72">
        <f t="shared" si="30"/>
        <v>1.5553866628000188</v>
      </c>
      <c r="AX111" s="72">
        <f t="shared" si="31"/>
        <v>510.84168262581454</v>
      </c>
      <c r="AY111" s="72">
        <f t="shared" si="32"/>
        <v>360.16633579581458</v>
      </c>
      <c r="AZ111" s="72">
        <f t="shared" si="33"/>
        <v>7.2211942793292905E-2</v>
      </c>
      <c r="BA111" s="72">
        <f t="shared" si="34"/>
        <v>0.55425383445211984</v>
      </c>
      <c r="BB111" s="72">
        <f t="shared" si="35"/>
        <v>1.5668693174990131</v>
      </c>
      <c r="BC111" s="72">
        <f t="shared" si="36"/>
        <v>1.5553866659561306</v>
      </c>
      <c r="BD111" s="72">
        <f t="shared" si="37"/>
        <v>510.84167961403762</v>
      </c>
      <c r="BE111" s="72">
        <f t="shared" si="38"/>
        <v>360.16633564981885</v>
      </c>
      <c r="BF111" s="72">
        <f t="shared" si="39"/>
        <v>7.2211942756214134E-2</v>
      </c>
      <c r="BG111" s="72">
        <f t="shared" si="40"/>
        <v>0.5542538340136608</v>
      </c>
      <c r="BH111" s="72">
        <f t="shared" si="41"/>
        <v>1.566869317846767</v>
      </c>
      <c r="BI111" s="72">
        <f t="shared" si="42"/>
        <v>1.5553866661111295</v>
      </c>
      <c r="BJ111" s="72">
        <f t="shared" si="43"/>
        <v>510.84167946612666</v>
      </c>
      <c r="BK111" s="72">
        <f t="shared" si="44"/>
        <v>360.16633564264885</v>
      </c>
      <c r="BL111" s="72">
        <f t="shared" si="45"/>
        <v>7.221194275439316E-2</v>
      </c>
      <c r="BM111" s="72">
        <f t="shared" si="46"/>
        <v>0.55425383399212746</v>
      </c>
      <c r="BN111" s="72">
        <f t="shared" si="47"/>
        <v>1.5668693178638458</v>
      </c>
      <c r="BO111" s="72">
        <f t="shared" si="48"/>
        <v>1.5553866661187419</v>
      </c>
      <c r="BP111" s="72">
        <f t="shared" si="49"/>
        <v>510.84167945886293</v>
      </c>
      <c r="BQ111" s="72">
        <f t="shared" si="50"/>
        <v>360.16633564229676</v>
      </c>
      <c r="BR111" s="72">
        <f t="shared" si="51"/>
        <v>7.2211942754303746E-2</v>
      </c>
      <c r="BS111" s="72">
        <f t="shared" si="52"/>
        <v>0.5542538339910702</v>
      </c>
      <c r="BT111" s="72">
        <f t="shared" si="53"/>
        <v>1.5668693178646842</v>
      </c>
      <c r="BU111" s="72">
        <f t="shared" si="54"/>
        <v>1.5553866661191156</v>
      </c>
      <c r="BV111" s="72">
        <f t="shared" si="55"/>
        <v>510.84167945850612</v>
      </c>
      <c r="BW111" s="72">
        <f t="shared" si="56"/>
        <v>360.16633564227936</v>
      </c>
      <c r="BX111" s="72">
        <f t="shared" si="57"/>
        <v>7.2211942754299333E-2</v>
      </c>
      <c r="BY111" s="72">
        <f t="shared" si="58"/>
        <v>0.55425383399101791</v>
      </c>
      <c r="BZ111" s="72">
        <f t="shared" si="59"/>
        <v>1.5668693178647255</v>
      </c>
      <c r="CA111" s="72">
        <f t="shared" si="60"/>
        <v>1.5553866661191342</v>
      </c>
      <c r="CB111" s="72">
        <f t="shared" si="61"/>
        <v>510.84167945848816</v>
      </c>
      <c r="CC111" s="72">
        <f t="shared" si="62"/>
        <v>360.16633564227857</v>
      </c>
      <c r="CD111" s="72">
        <f t="shared" si="63"/>
        <v>7.221194275429911E-2</v>
      </c>
      <c r="CE111" s="72">
        <f t="shared" si="64"/>
        <v>0.55425383399101547</v>
      </c>
      <c r="CF111" s="72">
        <f t="shared" si="65"/>
        <v>1.5668693178647277</v>
      </c>
      <c r="CG111" s="72">
        <f t="shared" si="66"/>
        <v>1.5553866661191351</v>
      </c>
      <c r="CH111" s="72">
        <f t="shared" si="67"/>
        <v>510.84167945848725</v>
      </c>
      <c r="CI111" s="72">
        <f t="shared" si="68"/>
        <v>360.16633564227845</v>
      </c>
      <c r="CJ111" s="72">
        <f t="shared" si="69"/>
        <v>7.2211942754299097E-2</v>
      </c>
      <c r="CK111" s="72">
        <f t="shared" si="70"/>
        <v>0.55425383399101513</v>
      </c>
      <c r="CL111" s="72">
        <f t="shared" si="71"/>
        <v>1.5668693178647279</v>
      </c>
      <c r="CM111" s="72">
        <f t="shared" si="72"/>
        <v>1.5553866661191351</v>
      </c>
      <c r="CN111" s="72">
        <f t="shared" si="73"/>
        <v>510.8416794584877</v>
      </c>
      <c r="CO111" s="72">
        <f t="shared" si="74"/>
        <v>360.16633564227857</v>
      </c>
      <c r="CP111" s="72">
        <f t="shared" si="75"/>
        <v>7.221194275429911E-2</v>
      </c>
      <c r="CQ111" s="72">
        <f t="shared" si="76"/>
        <v>0.55425383399101547</v>
      </c>
      <c r="CR111" s="72">
        <f t="shared" si="77"/>
        <v>1.5668693178647277</v>
      </c>
      <c r="CS111" s="72">
        <f t="shared" si="78"/>
        <v>1.5553866661191351</v>
      </c>
      <c r="CT111" s="72">
        <f t="shared" si="79"/>
        <v>510.84167945848725</v>
      </c>
      <c r="CU111" s="72">
        <f t="shared" si="80"/>
        <v>360.16633564227845</v>
      </c>
      <c r="CV111" s="72">
        <f t="shared" si="81"/>
        <v>7.2211942754299097E-2</v>
      </c>
      <c r="CW111" s="72">
        <f t="shared" si="82"/>
        <v>0.55425383399101513</v>
      </c>
      <c r="CX111" s="72">
        <f t="shared" si="83"/>
        <v>1.5668693178647279</v>
      </c>
      <c r="CY111" s="72">
        <f t="shared" si="84"/>
        <v>1.5553866661191351</v>
      </c>
      <c r="CZ111" s="72">
        <f t="shared" si="85"/>
        <v>510.8416794584877</v>
      </c>
      <c r="DA111" s="72">
        <f t="shared" si="86"/>
        <v>360.16633564227857</v>
      </c>
      <c r="DB111" s="72">
        <f t="shared" si="87"/>
        <v>7.221194275429911E-2</v>
      </c>
      <c r="DC111" s="72">
        <f t="shared" si="88"/>
        <v>0.55425383399101547</v>
      </c>
      <c r="DD111" s="72">
        <f t="shared" si="89"/>
        <v>1.5668693178647277</v>
      </c>
      <c r="DE111" s="72">
        <f t="shared" si="90"/>
        <v>1.5553866661191351</v>
      </c>
      <c r="DF111" s="72">
        <f t="shared" si="91"/>
        <v>510.84167945848725</v>
      </c>
      <c r="DG111" s="72">
        <f t="shared" si="92"/>
        <v>360.16633564227845</v>
      </c>
      <c r="DH111" s="72">
        <f t="shared" si="93"/>
        <v>7.2211942754299097E-2</v>
      </c>
      <c r="DI111" s="72">
        <f t="shared" si="94"/>
        <v>0.55425383399101513</v>
      </c>
      <c r="DJ111" s="72">
        <f t="shared" si="95"/>
        <v>1.5668693178647279</v>
      </c>
      <c r="DK111" s="72">
        <f t="shared" si="96"/>
        <v>1.5553866661191351</v>
      </c>
      <c r="DL111" s="72">
        <f t="shared" si="97"/>
        <v>510.8416794584877</v>
      </c>
      <c r="DM111" s="72">
        <f t="shared" si="98"/>
        <v>360.16633564227857</v>
      </c>
      <c r="DN111" s="72">
        <f t="shared" si="99"/>
        <v>7.221194275429911E-2</v>
      </c>
      <c r="DO111" s="72">
        <f t="shared" si="100"/>
        <v>0.55425383399101547</v>
      </c>
      <c r="DP111" s="72">
        <f t="shared" si="101"/>
        <v>1.5668693178647277</v>
      </c>
      <c r="DQ111" s="72">
        <f t="shared" si="102"/>
        <v>1.5553866661191351</v>
      </c>
      <c r="DR111" s="72">
        <f t="shared" si="103"/>
        <v>510.84167945848725</v>
      </c>
      <c r="DS111" s="72">
        <f t="shared" si="104"/>
        <v>360.16633564227845</v>
      </c>
      <c r="DT111" s="72">
        <f t="shared" si="105"/>
        <v>7.2211942754299097E-2</v>
      </c>
      <c r="DU111" s="72">
        <f t="shared" si="106"/>
        <v>0.55425383399101513</v>
      </c>
      <c r="DV111" s="72">
        <f t="shared" si="107"/>
        <v>1.5668693178647279</v>
      </c>
      <c r="DW111" s="72">
        <f t="shared" si="108"/>
        <v>1.5553866661191351</v>
      </c>
      <c r="DX111" s="72">
        <f t="shared" si="109"/>
        <v>510.8416794584877</v>
      </c>
      <c r="DY111" s="72">
        <f t="shared" si="110"/>
        <v>360.16633564227857</v>
      </c>
      <c r="DZ111" s="72">
        <f t="shared" si="111"/>
        <v>7.221194275429911E-2</v>
      </c>
      <c r="EA111" s="72">
        <f t="shared" si="112"/>
        <v>0.55425383399101547</v>
      </c>
      <c r="EB111" s="72">
        <f t="shared" si="113"/>
        <v>1.5668693178647277</v>
      </c>
      <c r="EC111" s="72">
        <f t="shared" si="114"/>
        <v>1.5553866661191351</v>
      </c>
      <c r="ED111" s="72">
        <f t="shared" si="115"/>
        <v>510.84167945848725</v>
      </c>
      <c r="EE111" s="72">
        <f t="shared" si="116"/>
        <v>360.16633564227845</v>
      </c>
      <c r="EF111" s="72">
        <f t="shared" si="117"/>
        <v>7.2211942754299097E-2</v>
      </c>
      <c r="EG111" s="72">
        <f t="shared" si="118"/>
        <v>0.55425383399101513</v>
      </c>
      <c r="EH111" s="72">
        <f t="shared" si="119"/>
        <v>1.5668693178647279</v>
      </c>
      <c r="EI111" s="72">
        <f t="shared" si="120"/>
        <v>1.5553866661191351</v>
      </c>
      <c r="EJ111" s="72">
        <f t="shared" si="121"/>
        <v>0.45284682866589959</v>
      </c>
      <c r="EK111" s="72">
        <f t="shared" si="122"/>
        <v>87.016335642278477</v>
      </c>
      <c r="EL111" s="71"/>
      <c r="EM111" s="71"/>
      <c r="EN111" s="71"/>
      <c r="EO111" s="71"/>
    </row>
    <row r="112" spans="13:145" x14ac:dyDescent="0.3">
      <c r="M112" s="71"/>
      <c r="N112" s="73">
        <v>0.44</v>
      </c>
      <c r="O112" s="72">
        <f t="shared" si="123"/>
        <v>371.92581595565161</v>
      </c>
      <c r="P112" s="72">
        <f t="shared" si="124"/>
        <v>7.5162784123508755E-2</v>
      </c>
      <c r="Q112" s="72">
        <f t="shared" si="125"/>
        <v>0.5895308423670842</v>
      </c>
      <c r="R112" s="72">
        <f t="shared" si="5"/>
        <v>1.5128982826467983</v>
      </c>
      <c r="S112" s="72">
        <f t="shared" si="6"/>
        <v>1.5638615956127664</v>
      </c>
      <c r="T112" s="72">
        <f t="shared" si="126"/>
        <v>521.93674018554634</v>
      </c>
      <c r="U112" s="72">
        <f t="shared" si="127"/>
        <v>360.69942369337025</v>
      </c>
      <c r="V112" s="72">
        <f t="shared" si="128"/>
        <v>7.2347258459583313E-2</v>
      </c>
      <c r="W112" s="72">
        <f t="shared" si="129"/>
        <v>0.55585476308965531</v>
      </c>
      <c r="X112" s="72">
        <f t="shared" si="7"/>
        <v>1.5377609190879142</v>
      </c>
      <c r="Y112" s="72">
        <f t="shared" si="8"/>
        <v>1.5764472248899135</v>
      </c>
      <c r="Z112" s="72">
        <f t="shared" si="130"/>
        <v>511.29322929240504</v>
      </c>
      <c r="AA112" s="72">
        <f t="shared" si="131"/>
        <v>360.1882165395582</v>
      </c>
      <c r="AB112" s="72">
        <f t="shared" si="9"/>
        <v>7.2217499755030556E-2</v>
      </c>
      <c r="AC112" s="72">
        <f t="shared" si="10"/>
        <v>0.55431954732563882</v>
      </c>
      <c r="AD112" s="72">
        <f t="shared" si="11"/>
        <v>1.5389255814468519</v>
      </c>
      <c r="AE112" s="72">
        <f t="shared" si="12"/>
        <v>1.5770209834901163</v>
      </c>
      <c r="AF112" s="72">
        <f t="shared" si="13"/>
        <v>510.77777219457295</v>
      </c>
      <c r="AG112" s="72">
        <f t="shared" si="14"/>
        <v>360.16323758127885</v>
      </c>
      <c r="AH112" s="72">
        <f t="shared" si="15"/>
        <v>7.2211155932588866E-2</v>
      </c>
      <c r="AI112" s="72">
        <f t="shared" si="16"/>
        <v>0.55424452979024541</v>
      </c>
      <c r="AJ112" s="72">
        <f t="shared" si="17"/>
        <v>1.5389825637511461</v>
      </c>
      <c r="AK112" s="72">
        <f t="shared" si="18"/>
        <v>1.5770490196609748</v>
      </c>
      <c r="AL112" s="72">
        <f t="shared" si="19"/>
        <v>510.75251330306804</v>
      </c>
      <c r="AM112" s="72">
        <f t="shared" si="20"/>
        <v>360.16201300672844</v>
      </c>
      <c r="AN112" s="72">
        <f t="shared" si="21"/>
        <v>7.2210844923192338E-2</v>
      </c>
      <c r="AO112" s="72">
        <f t="shared" si="22"/>
        <v>0.55424085210578866</v>
      </c>
      <c r="AP112" s="72">
        <f t="shared" si="23"/>
        <v>1.5389853574424024</v>
      </c>
      <c r="AQ112" s="72">
        <f t="shared" si="24"/>
        <v>1.5770503941148537</v>
      </c>
      <c r="AR112" s="72">
        <f t="shared" si="25"/>
        <v>510.75127483145201</v>
      </c>
      <c r="AS112" s="72">
        <f t="shared" si="26"/>
        <v>360.16195296319074</v>
      </c>
      <c r="AT112" s="72">
        <f t="shared" si="27"/>
        <v>7.2210829673709301E-2</v>
      </c>
      <c r="AU112" s="72">
        <f t="shared" si="28"/>
        <v>0.55424067178095304</v>
      </c>
      <c r="AV112" s="72">
        <f t="shared" si="29"/>
        <v>1.5389854944235499</v>
      </c>
      <c r="AW112" s="72">
        <f t="shared" si="30"/>
        <v>1.5770504615073031</v>
      </c>
      <c r="AX112" s="72">
        <f t="shared" si="31"/>
        <v>510.75121410609381</v>
      </c>
      <c r="AY112" s="72">
        <f t="shared" si="32"/>
        <v>360.16195001910296</v>
      </c>
      <c r="AZ112" s="72">
        <f t="shared" si="33"/>
        <v>7.2210828925988207E-2</v>
      </c>
      <c r="BA112" s="72">
        <f t="shared" si="34"/>
        <v>0.55424066293916652</v>
      </c>
      <c r="BB112" s="72">
        <f t="shared" si="35"/>
        <v>1.5389855011400861</v>
      </c>
      <c r="BC112" s="72">
        <f t="shared" si="36"/>
        <v>1.5770504648117269</v>
      </c>
      <c r="BD112" s="72">
        <f t="shared" si="37"/>
        <v>510.75121112857335</v>
      </c>
      <c r="BE112" s="72">
        <f t="shared" si="38"/>
        <v>360.16194987474671</v>
      </c>
      <c r="BF112" s="72">
        <f t="shared" si="39"/>
        <v>7.2210828889325493E-2</v>
      </c>
      <c r="BG112" s="72">
        <f t="shared" si="40"/>
        <v>0.55424066250563075</v>
      </c>
      <c r="BH112" s="72">
        <f t="shared" si="41"/>
        <v>1.5389855014694152</v>
      </c>
      <c r="BI112" s="72">
        <f t="shared" si="42"/>
        <v>1.5770504649737513</v>
      </c>
      <c r="BJ112" s="72">
        <f t="shared" si="43"/>
        <v>510.75121098257762</v>
      </c>
      <c r="BK112" s="72">
        <f t="shared" si="44"/>
        <v>360.16194986766857</v>
      </c>
      <c r="BL112" s="72">
        <f t="shared" si="45"/>
        <v>7.2210828887527848E-2</v>
      </c>
      <c r="BM112" s="72">
        <f t="shared" si="46"/>
        <v>0.55424066248437354</v>
      </c>
      <c r="BN112" s="72">
        <f t="shared" si="47"/>
        <v>1.5389855014855629</v>
      </c>
      <c r="BO112" s="72">
        <f t="shared" si="48"/>
        <v>1.5770504649816957</v>
      </c>
      <c r="BP112" s="72">
        <f t="shared" si="49"/>
        <v>510.75121097541938</v>
      </c>
      <c r="BQ112" s="72">
        <f t="shared" si="50"/>
        <v>360.1619498673216</v>
      </c>
      <c r="BR112" s="72">
        <f t="shared" si="51"/>
        <v>7.2210828887439724E-2</v>
      </c>
      <c r="BS112" s="72">
        <f t="shared" si="52"/>
        <v>0.55424066248333137</v>
      </c>
      <c r="BT112" s="72">
        <f t="shared" si="53"/>
        <v>1.5389855014863545</v>
      </c>
      <c r="BU112" s="72">
        <f t="shared" si="54"/>
        <v>1.5770504649820851</v>
      </c>
      <c r="BV112" s="72">
        <f t="shared" si="55"/>
        <v>510.75121097506843</v>
      </c>
      <c r="BW112" s="72">
        <f t="shared" si="56"/>
        <v>360.16194986730454</v>
      </c>
      <c r="BX112" s="72">
        <f t="shared" si="57"/>
        <v>7.2210828887435394E-2</v>
      </c>
      <c r="BY112" s="72">
        <f t="shared" si="58"/>
        <v>0.5542406624832803</v>
      </c>
      <c r="BZ112" s="72">
        <f t="shared" si="59"/>
        <v>1.5389855014863933</v>
      </c>
      <c r="CA112" s="72">
        <f t="shared" si="60"/>
        <v>1.5770504649821042</v>
      </c>
      <c r="CB112" s="72">
        <f t="shared" si="61"/>
        <v>510.75121097505178</v>
      </c>
      <c r="CC112" s="72">
        <f t="shared" si="62"/>
        <v>360.16194986730375</v>
      </c>
      <c r="CD112" s="72">
        <f t="shared" si="63"/>
        <v>7.2210828887435186E-2</v>
      </c>
      <c r="CE112" s="72">
        <f t="shared" si="64"/>
        <v>0.55424066248327775</v>
      </c>
      <c r="CF112" s="72">
        <f t="shared" si="65"/>
        <v>1.5389855014863951</v>
      </c>
      <c r="CG112" s="72">
        <f t="shared" si="66"/>
        <v>1.5770504649821053</v>
      </c>
      <c r="CH112" s="72">
        <f t="shared" si="67"/>
        <v>510.75121097505081</v>
      </c>
      <c r="CI112" s="72">
        <f t="shared" si="68"/>
        <v>360.16194986730363</v>
      </c>
      <c r="CJ112" s="72">
        <f t="shared" si="69"/>
        <v>7.2210828887435158E-2</v>
      </c>
      <c r="CK112" s="72">
        <f t="shared" si="70"/>
        <v>0.55424066248327752</v>
      </c>
      <c r="CL112" s="72">
        <f t="shared" si="71"/>
        <v>1.5389855014863956</v>
      </c>
      <c r="CM112" s="72">
        <f t="shared" si="72"/>
        <v>1.5770504649821051</v>
      </c>
      <c r="CN112" s="72">
        <f t="shared" si="73"/>
        <v>510.75121097505075</v>
      </c>
      <c r="CO112" s="72">
        <f t="shared" si="74"/>
        <v>360.16194986730363</v>
      </c>
      <c r="CP112" s="72">
        <f t="shared" si="75"/>
        <v>7.2210828887435158E-2</v>
      </c>
      <c r="CQ112" s="72">
        <f t="shared" si="76"/>
        <v>0.55424066248327752</v>
      </c>
      <c r="CR112" s="72">
        <f t="shared" si="77"/>
        <v>1.5389855014863956</v>
      </c>
      <c r="CS112" s="72">
        <f t="shared" si="78"/>
        <v>1.5770504649821051</v>
      </c>
      <c r="CT112" s="72">
        <f t="shared" si="79"/>
        <v>510.75121097505075</v>
      </c>
      <c r="CU112" s="72">
        <f t="shared" si="80"/>
        <v>360.16194986730363</v>
      </c>
      <c r="CV112" s="72">
        <f t="shared" si="81"/>
        <v>7.2210828887435158E-2</v>
      </c>
      <c r="CW112" s="72">
        <f t="shared" si="82"/>
        <v>0.55424066248327752</v>
      </c>
      <c r="CX112" s="72">
        <f t="shared" si="83"/>
        <v>1.5389855014863956</v>
      </c>
      <c r="CY112" s="72">
        <f t="shared" si="84"/>
        <v>1.5770504649821051</v>
      </c>
      <c r="CZ112" s="72">
        <f t="shared" si="85"/>
        <v>510.75121097505075</v>
      </c>
      <c r="DA112" s="72">
        <f t="shared" si="86"/>
        <v>360.16194986730363</v>
      </c>
      <c r="DB112" s="72">
        <f t="shared" si="87"/>
        <v>7.2210828887435158E-2</v>
      </c>
      <c r="DC112" s="72">
        <f t="shared" si="88"/>
        <v>0.55424066248327752</v>
      </c>
      <c r="DD112" s="72">
        <f t="shared" si="89"/>
        <v>1.5389855014863956</v>
      </c>
      <c r="DE112" s="72">
        <f t="shared" si="90"/>
        <v>1.5770504649821051</v>
      </c>
      <c r="DF112" s="72">
        <f t="shared" si="91"/>
        <v>510.75121097505075</v>
      </c>
      <c r="DG112" s="72">
        <f t="shared" si="92"/>
        <v>360.16194986730363</v>
      </c>
      <c r="DH112" s="72">
        <f t="shared" si="93"/>
        <v>7.2210828887435158E-2</v>
      </c>
      <c r="DI112" s="72">
        <f t="shared" si="94"/>
        <v>0.55424066248327752</v>
      </c>
      <c r="DJ112" s="72">
        <f t="shared" si="95"/>
        <v>1.5389855014863956</v>
      </c>
      <c r="DK112" s="72">
        <f t="shared" si="96"/>
        <v>1.5770504649821051</v>
      </c>
      <c r="DL112" s="72">
        <f t="shared" si="97"/>
        <v>510.75121097505075</v>
      </c>
      <c r="DM112" s="72">
        <f t="shared" si="98"/>
        <v>360.16194986730363</v>
      </c>
      <c r="DN112" s="72">
        <f t="shared" si="99"/>
        <v>7.2210828887435158E-2</v>
      </c>
      <c r="DO112" s="72">
        <f t="shared" si="100"/>
        <v>0.55424066248327752</v>
      </c>
      <c r="DP112" s="72">
        <f t="shared" si="101"/>
        <v>1.5389855014863956</v>
      </c>
      <c r="DQ112" s="72">
        <f t="shared" si="102"/>
        <v>1.5770504649821051</v>
      </c>
      <c r="DR112" s="72">
        <f t="shared" si="103"/>
        <v>510.75121097505075</v>
      </c>
      <c r="DS112" s="72">
        <f t="shared" si="104"/>
        <v>360.16194986730363</v>
      </c>
      <c r="DT112" s="72">
        <f t="shared" si="105"/>
        <v>7.2210828887435158E-2</v>
      </c>
      <c r="DU112" s="72">
        <f t="shared" si="106"/>
        <v>0.55424066248327752</v>
      </c>
      <c r="DV112" s="72">
        <f t="shared" si="107"/>
        <v>1.5389855014863956</v>
      </c>
      <c r="DW112" s="72">
        <f t="shared" si="108"/>
        <v>1.5770504649821051</v>
      </c>
      <c r="DX112" s="72">
        <f t="shared" si="109"/>
        <v>510.75121097505075</v>
      </c>
      <c r="DY112" s="72">
        <f t="shared" si="110"/>
        <v>360.16194986730363</v>
      </c>
      <c r="DZ112" s="72">
        <f t="shared" si="111"/>
        <v>7.2210828887435158E-2</v>
      </c>
      <c r="EA112" s="72">
        <f t="shared" si="112"/>
        <v>0.55424066248327752</v>
      </c>
      <c r="EB112" s="72">
        <f t="shared" si="113"/>
        <v>1.5389855014863956</v>
      </c>
      <c r="EC112" s="72">
        <f t="shared" si="114"/>
        <v>1.5770504649821051</v>
      </c>
      <c r="ED112" s="72">
        <f t="shared" si="115"/>
        <v>510.75121097505075</v>
      </c>
      <c r="EE112" s="72">
        <f t="shared" si="116"/>
        <v>360.16194986730363</v>
      </c>
      <c r="EF112" s="72">
        <f t="shared" si="117"/>
        <v>7.2210828887435158E-2</v>
      </c>
      <c r="EG112" s="72">
        <f t="shared" si="118"/>
        <v>0.55424066248327752</v>
      </c>
      <c r="EH112" s="72">
        <f t="shared" si="119"/>
        <v>1.5389855014863956</v>
      </c>
      <c r="EI112" s="72">
        <f t="shared" si="120"/>
        <v>1.5770504649821051</v>
      </c>
      <c r="EJ112" s="72">
        <f t="shared" si="121"/>
        <v>0.45505132643236834</v>
      </c>
      <c r="EK112" s="72">
        <f t="shared" si="122"/>
        <v>87.011949867303656</v>
      </c>
      <c r="EL112" s="71"/>
      <c r="EM112" s="71"/>
      <c r="EN112" s="71"/>
      <c r="EO112" s="71"/>
    </row>
    <row r="113" spans="13:145" x14ac:dyDescent="0.3">
      <c r="M113" s="71"/>
      <c r="N113" s="73">
        <v>0.45</v>
      </c>
      <c r="O113" s="72">
        <f t="shared" si="123"/>
        <v>371.89791264588973</v>
      </c>
      <c r="P113" s="72">
        <f t="shared" si="124"/>
        <v>7.5155866757838696E-2</v>
      </c>
      <c r="Q113" s="72">
        <f t="shared" si="125"/>
        <v>0.58944725552021693</v>
      </c>
      <c r="R113" s="72">
        <f t="shared" si="5"/>
        <v>1.4874942963655464</v>
      </c>
      <c r="S113" s="72">
        <f t="shared" si="6"/>
        <v>1.5853214930181887</v>
      </c>
      <c r="T113" s="72">
        <f t="shared" si="126"/>
        <v>521.84282392133048</v>
      </c>
      <c r="U113" s="72">
        <f t="shared" si="127"/>
        <v>360.69495057058293</v>
      </c>
      <c r="V113" s="72">
        <f t="shared" si="128"/>
        <v>7.2346123641658669E-2</v>
      </c>
      <c r="W113" s="72">
        <f t="shared" si="129"/>
        <v>0.55584133024663962</v>
      </c>
      <c r="X113" s="72">
        <f t="shared" si="7"/>
        <v>1.511251162994329</v>
      </c>
      <c r="Y113" s="72">
        <f t="shared" si="8"/>
        <v>1.5985941045486036</v>
      </c>
      <c r="Z113" s="72">
        <f t="shared" si="130"/>
        <v>511.23595253619322</v>
      </c>
      <c r="AA113" s="72">
        <f t="shared" si="131"/>
        <v>360.18544194219714</v>
      </c>
      <c r="AB113" s="72">
        <f t="shared" si="9"/>
        <v>7.2216795115752075E-2</v>
      </c>
      <c r="AC113" s="72">
        <f t="shared" si="10"/>
        <v>0.55431121458644994</v>
      </c>
      <c r="AD113" s="72">
        <f t="shared" si="11"/>
        <v>1.5123629432940919</v>
      </c>
      <c r="AE113" s="72">
        <f t="shared" si="12"/>
        <v>1.5991985884860713</v>
      </c>
      <c r="AF113" s="72">
        <f t="shared" si="13"/>
        <v>510.72299195531707</v>
      </c>
      <c r="AG113" s="72">
        <f t="shared" si="14"/>
        <v>360.16058172115629</v>
      </c>
      <c r="AH113" s="72">
        <f t="shared" si="15"/>
        <v>7.2210481413706229E-2</v>
      </c>
      <c r="AI113" s="72">
        <f t="shared" si="16"/>
        <v>0.554236553618906</v>
      </c>
      <c r="AJ113" s="72">
        <f t="shared" si="17"/>
        <v>1.512417260788625</v>
      </c>
      <c r="AK113" s="72">
        <f t="shared" si="18"/>
        <v>1.5992280839509776</v>
      </c>
      <c r="AL113" s="72">
        <f t="shared" si="19"/>
        <v>510.69789175906419</v>
      </c>
      <c r="AM113" s="72">
        <f t="shared" si="20"/>
        <v>360.15936473301531</v>
      </c>
      <c r="AN113" s="72">
        <f t="shared" si="21"/>
        <v>7.2210172329387229E-2</v>
      </c>
      <c r="AO113" s="72">
        <f t="shared" si="22"/>
        <v>0.55423289871691239</v>
      </c>
      <c r="AP113" s="72">
        <f t="shared" si="23"/>
        <v>1.5124199199749966</v>
      </c>
      <c r="AQ113" s="72">
        <f t="shared" si="24"/>
        <v>1.5992295278519639</v>
      </c>
      <c r="AR113" s="72">
        <f t="shared" si="25"/>
        <v>510.69666285204346</v>
      </c>
      <c r="AS113" s="72">
        <f t="shared" si="26"/>
        <v>360.1593051479432</v>
      </c>
      <c r="AT113" s="72">
        <f t="shared" si="27"/>
        <v>7.2210157196260838E-2</v>
      </c>
      <c r="AU113" s="72">
        <f t="shared" si="28"/>
        <v>0.5542327197688931</v>
      </c>
      <c r="AV113" s="72">
        <f t="shared" si="29"/>
        <v>1.5124200501720797</v>
      </c>
      <c r="AW113" s="72">
        <f t="shared" si="30"/>
        <v>1.5992295985469438</v>
      </c>
      <c r="AX113" s="72">
        <f t="shared" si="31"/>
        <v>510.69660268299936</v>
      </c>
      <c r="AY113" s="72">
        <f t="shared" si="32"/>
        <v>360.15930223056989</v>
      </c>
      <c r="AZ113" s="72">
        <f t="shared" si="33"/>
        <v>7.2210156455320529E-2</v>
      </c>
      <c r="BA113" s="72">
        <f t="shared" si="34"/>
        <v>0.55423271100733307</v>
      </c>
      <c r="BB113" s="72">
        <f t="shared" si="35"/>
        <v>1.5124200565467227</v>
      </c>
      <c r="BC113" s="72">
        <f t="shared" si="36"/>
        <v>1.5992296020082748</v>
      </c>
      <c r="BD113" s="72">
        <f t="shared" si="37"/>
        <v>510.69659973703318</v>
      </c>
      <c r="BE113" s="72">
        <f t="shared" si="38"/>
        <v>360.15930208773091</v>
      </c>
      <c r="BF113" s="72">
        <f t="shared" si="39"/>
        <v>7.2210156419042965E-2</v>
      </c>
      <c r="BG113" s="72">
        <f t="shared" si="40"/>
        <v>0.5542327105783541</v>
      </c>
      <c r="BH113" s="72">
        <f t="shared" si="41"/>
        <v>1.5124200568588346</v>
      </c>
      <c r="BI113" s="72">
        <f t="shared" si="42"/>
        <v>1.5992296021777468</v>
      </c>
      <c r="BJ113" s="72">
        <f t="shared" si="43"/>
        <v>510.69659959279431</v>
      </c>
      <c r="BK113" s="72">
        <f t="shared" si="44"/>
        <v>360.15930208073735</v>
      </c>
      <c r="BL113" s="72">
        <f t="shared" si="45"/>
        <v>7.2210156417266788E-2</v>
      </c>
      <c r="BM113" s="72">
        <f t="shared" si="46"/>
        <v>0.55423271055735079</v>
      </c>
      <c r="BN113" s="72">
        <f t="shared" si="47"/>
        <v>1.5124200568741162</v>
      </c>
      <c r="BO113" s="72">
        <f t="shared" si="48"/>
        <v>1.5992296021860444</v>
      </c>
      <c r="BP113" s="72">
        <f t="shared" si="49"/>
        <v>510.69659958573197</v>
      </c>
      <c r="BQ113" s="72">
        <f t="shared" si="50"/>
        <v>360.15930208039492</v>
      </c>
      <c r="BR113" s="72">
        <f t="shared" si="51"/>
        <v>7.221015641717983E-2</v>
      </c>
      <c r="BS113" s="72">
        <f t="shared" si="52"/>
        <v>0.55423271055632228</v>
      </c>
      <c r="BT113" s="72">
        <f t="shared" si="53"/>
        <v>1.5124200568748645</v>
      </c>
      <c r="BU113" s="72">
        <f t="shared" si="54"/>
        <v>1.5992296021864503</v>
      </c>
      <c r="BV113" s="72">
        <f t="shared" si="55"/>
        <v>510.69659958538614</v>
      </c>
      <c r="BW113" s="72">
        <f t="shared" si="56"/>
        <v>360.15930208037821</v>
      </c>
      <c r="BX113" s="72">
        <f t="shared" si="57"/>
        <v>7.2210156417175569E-2</v>
      </c>
      <c r="BY113" s="72">
        <f t="shared" si="58"/>
        <v>0.55423271055627221</v>
      </c>
      <c r="BZ113" s="72">
        <f t="shared" si="59"/>
        <v>1.5124200568749009</v>
      </c>
      <c r="CA113" s="72">
        <f t="shared" si="60"/>
        <v>1.5992296021864703</v>
      </c>
      <c r="CB113" s="72">
        <f t="shared" si="61"/>
        <v>510.69659958536965</v>
      </c>
      <c r="CC113" s="72">
        <f t="shared" si="62"/>
        <v>360.1593020803773</v>
      </c>
      <c r="CD113" s="72">
        <f t="shared" si="63"/>
        <v>7.2210156417175347E-2</v>
      </c>
      <c r="CE113" s="72">
        <f t="shared" si="64"/>
        <v>0.55423271055626944</v>
      </c>
      <c r="CF113" s="72">
        <f t="shared" si="65"/>
        <v>1.5124200568749031</v>
      </c>
      <c r="CG113" s="72">
        <f t="shared" si="66"/>
        <v>1.5992296021864714</v>
      </c>
      <c r="CH113" s="72">
        <f t="shared" si="67"/>
        <v>510.69659958536812</v>
      </c>
      <c r="CI113" s="72">
        <f t="shared" si="68"/>
        <v>360.1593020803773</v>
      </c>
      <c r="CJ113" s="72">
        <f t="shared" si="69"/>
        <v>7.2210156417175347E-2</v>
      </c>
      <c r="CK113" s="72">
        <f t="shared" si="70"/>
        <v>0.55423271055626944</v>
      </c>
      <c r="CL113" s="72">
        <f t="shared" si="71"/>
        <v>1.5124200568749031</v>
      </c>
      <c r="CM113" s="72">
        <f t="shared" si="72"/>
        <v>1.5992296021864714</v>
      </c>
      <c r="CN113" s="72">
        <f t="shared" si="73"/>
        <v>510.69659958536812</v>
      </c>
      <c r="CO113" s="72">
        <f t="shared" si="74"/>
        <v>360.1593020803773</v>
      </c>
      <c r="CP113" s="72">
        <f t="shared" si="75"/>
        <v>7.2210156417175347E-2</v>
      </c>
      <c r="CQ113" s="72">
        <f t="shared" si="76"/>
        <v>0.55423271055626944</v>
      </c>
      <c r="CR113" s="72">
        <f t="shared" si="77"/>
        <v>1.5124200568749031</v>
      </c>
      <c r="CS113" s="72">
        <f t="shared" si="78"/>
        <v>1.5992296021864714</v>
      </c>
      <c r="CT113" s="72">
        <f t="shared" si="79"/>
        <v>510.69659958536812</v>
      </c>
      <c r="CU113" s="72">
        <f t="shared" si="80"/>
        <v>360.1593020803773</v>
      </c>
      <c r="CV113" s="72">
        <f t="shared" si="81"/>
        <v>7.2210156417175347E-2</v>
      </c>
      <c r="CW113" s="72">
        <f t="shared" si="82"/>
        <v>0.55423271055626944</v>
      </c>
      <c r="CX113" s="72">
        <f t="shared" si="83"/>
        <v>1.5124200568749031</v>
      </c>
      <c r="CY113" s="72">
        <f t="shared" si="84"/>
        <v>1.5992296021864714</v>
      </c>
      <c r="CZ113" s="72">
        <f t="shared" si="85"/>
        <v>510.69659958536812</v>
      </c>
      <c r="DA113" s="72">
        <f t="shared" si="86"/>
        <v>360.1593020803773</v>
      </c>
      <c r="DB113" s="72">
        <f t="shared" si="87"/>
        <v>7.2210156417175347E-2</v>
      </c>
      <c r="DC113" s="72">
        <f t="shared" si="88"/>
        <v>0.55423271055626944</v>
      </c>
      <c r="DD113" s="72">
        <f t="shared" si="89"/>
        <v>1.5124200568749031</v>
      </c>
      <c r="DE113" s="72">
        <f t="shared" si="90"/>
        <v>1.5992296021864714</v>
      </c>
      <c r="DF113" s="72">
        <f t="shared" si="91"/>
        <v>510.69659958536812</v>
      </c>
      <c r="DG113" s="72">
        <f t="shared" si="92"/>
        <v>360.1593020803773</v>
      </c>
      <c r="DH113" s="72">
        <f t="shared" si="93"/>
        <v>7.2210156417175347E-2</v>
      </c>
      <c r="DI113" s="72">
        <f t="shared" si="94"/>
        <v>0.55423271055626944</v>
      </c>
      <c r="DJ113" s="72">
        <f t="shared" si="95"/>
        <v>1.5124200568749031</v>
      </c>
      <c r="DK113" s="72">
        <f t="shared" si="96"/>
        <v>1.5992296021864714</v>
      </c>
      <c r="DL113" s="72">
        <f t="shared" si="97"/>
        <v>510.69659958536812</v>
      </c>
      <c r="DM113" s="72">
        <f t="shared" si="98"/>
        <v>360.1593020803773</v>
      </c>
      <c r="DN113" s="72">
        <f t="shared" si="99"/>
        <v>7.2210156417175347E-2</v>
      </c>
      <c r="DO113" s="72">
        <f t="shared" si="100"/>
        <v>0.55423271055626944</v>
      </c>
      <c r="DP113" s="72">
        <f t="shared" si="101"/>
        <v>1.5124200568749031</v>
      </c>
      <c r="DQ113" s="72">
        <f t="shared" si="102"/>
        <v>1.5992296021864714</v>
      </c>
      <c r="DR113" s="72">
        <f t="shared" si="103"/>
        <v>510.69659958536812</v>
      </c>
      <c r="DS113" s="72">
        <f t="shared" si="104"/>
        <v>360.1593020803773</v>
      </c>
      <c r="DT113" s="72">
        <f t="shared" si="105"/>
        <v>7.2210156417175347E-2</v>
      </c>
      <c r="DU113" s="72">
        <f t="shared" si="106"/>
        <v>0.55423271055626944</v>
      </c>
      <c r="DV113" s="72">
        <f t="shared" si="107"/>
        <v>1.5124200568749031</v>
      </c>
      <c r="DW113" s="72">
        <f t="shared" si="108"/>
        <v>1.5992296021864714</v>
      </c>
      <c r="DX113" s="72">
        <f t="shared" si="109"/>
        <v>510.69659958536812</v>
      </c>
      <c r="DY113" s="72">
        <f t="shared" si="110"/>
        <v>360.1593020803773</v>
      </c>
      <c r="DZ113" s="72">
        <f t="shared" si="111"/>
        <v>7.2210156417175347E-2</v>
      </c>
      <c r="EA113" s="72">
        <f t="shared" si="112"/>
        <v>0.55423271055626944</v>
      </c>
      <c r="EB113" s="72">
        <f t="shared" si="113"/>
        <v>1.5124200568749031</v>
      </c>
      <c r="EC113" s="72">
        <f t="shared" si="114"/>
        <v>1.5992296021864714</v>
      </c>
      <c r="ED113" s="72">
        <f t="shared" si="115"/>
        <v>510.69659958536812</v>
      </c>
      <c r="EE113" s="72">
        <f t="shared" si="116"/>
        <v>360.1593020803773</v>
      </c>
      <c r="EF113" s="72">
        <f t="shared" si="117"/>
        <v>7.2210156417175347E-2</v>
      </c>
      <c r="EG113" s="72">
        <f t="shared" si="118"/>
        <v>0.55423271055626944</v>
      </c>
      <c r="EH113" s="72">
        <f t="shared" si="119"/>
        <v>1.5124200568749031</v>
      </c>
      <c r="EI113" s="72">
        <f t="shared" si="120"/>
        <v>1.5992296021864714</v>
      </c>
      <c r="EJ113" s="72">
        <f t="shared" si="121"/>
        <v>0.4573110367192425</v>
      </c>
      <c r="EK113" s="72">
        <f t="shared" si="122"/>
        <v>87.009302080377324</v>
      </c>
      <c r="EL113" s="71"/>
      <c r="EM113" s="71"/>
      <c r="EN113" s="71"/>
      <c r="EO113" s="71"/>
    </row>
    <row r="114" spans="13:145" x14ac:dyDescent="0.3">
      <c r="M114" s="71"/>
      <c r="N114" s="73">
        <v>0.46</v>
      </c>
      <c r="O114" s="72">
        <f t="shared" si="123"/>
        <v>371.87000933612785</v>
      </c>
      <c r="P114" s="72">
        <f t="shared" si="124"/>
        <v>7.5148948990838835E-2</v>
      </c>
      <c r="Q114" s="72">
        <f t="shared" si="125"/>
        <v>0.5893636679835117</v>
      </c>
      <c r="R114" s="72">
        <f t="shared" si="5"/>
        <v>1.4632807680803575</v>
      </c>
      <c r="S114" s="72">
        <f t="shared" si="6"/>
        <v>1.6072771126869447</v>
      </c>
      <c r="T114" s="72">
        <f t="shared" si="126"/>
        <v>521.78708315235235</v>
      </c>
      <c r="U114" s="72">
        <f t="shared" si="127"/>
        <v>360.69229538913771</v>
      </c>
      <c r="V114" s="72">
        <f t="shared" si="128"/>
        <v>7.2345450025143157E-2</v>
      </c>
      <c r="W114" s="72">
        <f t="shared" si="129"/>
        <v>0.5558333566999013</v>
      </c>
      <c r="X114" s="72">
        <f t="shared" si="7"/>
        <v>1.4859764870133938</v>
      </c>
      <c r="Y114" s="72">
        <f t="shared" si="8"/>
        <v>1.6212699136822279</v>
      </c>
      <c r="Z114" s="72">
        <f t="shared" si="130"/>
        <v>511.21611651344222</v>
      </c>
      <c r="AA114" s="72">
        <f t="shared" si="131"/>
        <v>360.18448098706256</v>
      </c>
      <c r="AB114" s="72">
        <f t="shared" si="9"/>
        <v>7.2216551069780852E-2</v>
      </c>
      <c r="AC114" s="72">
        <f t="shared" si="10"/>
        <v>0.55430832862157531</v>
      </c>
      <c r="AD114" s="72">
        <f t="shared" si="11"/>
        <v>1.4870377487494382</v>
      </c>
      <c r="AE114" s="72">
        <f t="shared" si="12"/>
        <v>1.6219066982997543</v>
      </c>
      <c r="AF114" s="72">
        <f t="shared" si="13"/>
        <v>510.70553774010756</v>
      </c>
      <c r="AG114" s="72">
        <f t="shared" si="14"/>
        <v>360.15973545518216</v>
      </c>
      <c r="AH114" s="72">
        <f t="shared" si="15"/>
        <v>7.2210266483556301E-2</v>
      </c>
      <c r="AI114" s="72">
        <f t="shared" si="16"/>
        <v>0.55423401208294953</v>
      </c>
      <c r="AJ114" s="72">
        <f t="shared" si="17"/>
        <v>1.487089531658486</v>
      </c>
      <c r="AK114" s="72">
        <f t="shared" si="18"/>
        <v>1.6219377301011217</v>
      </c>
      <c r="AL114" s="72">
        <f t="shared" si="19"/>
        <v>510.68058666181599</v>
      </c>
      <c r="AM114" s="72">
        <f t="shared" si="20"/>
        <v>360.15852566316767</v>
      </c>
      <c r="AN114" s="72">
        <f t="shared" si="21"/>
        <v>7.2209959226344975E-2</v>
      </c>
      <c r="AO114" s="72">
        <f t="shared" si="22"/>
        <v>0.55423037879220705</v>
      </c>
      <c r="AP114" s="72">
        <f t="shared" si="23"/>
        <v>1.4870920634518225</v>
      </c>
      <c r="AQ114" s="72">
        <f t="shared" si="24"/>
        <v>1.6219392472282907</v>
      </c>
      <c r="AR114" s="72">
        <f t="shared" si="25"/>
        <v>510.67936665159067</v>
      </c>
      <c r="AS114" s="72">
        <f t="shared" si="26"/>
        <v>360.15846650781805</v>
      </c>
      <c r="AT114" s="72">
        <f t="shared" si="27"/>
        <v>7.2209944202331733E-2</v>
      </c>
      <c r="AU114" s="72">
        <f t="shared" si="28"/>
        <v>0.55423020113472554</v>
      </c>
      <c r="AV114" s="72">
        <f t="shared" si="29"/>
        <v>1.4870921872496228</v>
      </c>
      <c r="AW114" s="72">
        <f t="shared" si="30"/>
        <v>1.6219393214114544</v>
      </c>
      <c r="AX114" s="72">
        <f t="shared" si="31"/>
        <v>510.67930699619546</v>
      </c>
      <c r="AY114" s="72">
        <f t="shared" si="32"/>
        <v>360.15846361526906</v>
      </c>
      <c r="AZ114" s="72">
        <f t="shared" si="33"/>
        <v>7.2209943467694909E-2</v>
      </c>
      <c r="BA114" s="72">
        <f t="shared" si="34"/>
        <v>0.5542301924477181</v>
      </c>
      <c r="BB114" s="72">
        <f t="shared" si="35"/>
        <v>1.4870921933030272</v>
      </c>
      <c r="BC114" s="72">
        <f t="shared" si="36"/>
        <v>1.6219393250388257</v>
      </c>
      <c r="BD114" s="72">
        <f t="shared" si="37"/>
        <v>510.67930407919488</v>
      </c>
      <c r="BE114" s="72">
        <f t="shared" si="38"/>
        <v>360.15846347383058</v>
      </c>
      <c r="BF114" s="72">
        <f t="shared" si="39"/>
        <v>7.2209943431773005E-2</v>
      </c>
      <c r="BG114" s="72">
        <f t="shared" si="40"/>
        <v>0.55423019202294477</v>
      </c>
      <c r="BH114" s="72">
        <f t="shared" si="41"/>
        <v>1.487092193599024</v>
      </c>
      <c r="BI114" s="72">
        <f t="shared" si="42"/>
        <v>1.6219393252161951</v>
      </c>
      <c r="BJ114" s="72">
        <f t="shared" si="43"/>
        <v>510.67930393656025</v>
      </c>
      <c r="BK114" s="72">
        <f t="shared" si="44"/>
        <v>360.15846346691455</v>
      </c>
      <c r="BL114" s="72">
        <f t="shared" si="45"/>
        <v>7.2209943430016493E-2</v>
      </c>
      <c r="BM114" s="72">
        <f t="shared" si="46"/>
        <v>0.55423019200217427</v>
      </c>
      <c r="BN114" s="72">
        <f t="shared" si="47"/>
        <v>1.4870921936134973</v>
      </c>
      <c r="BO114" s="72">
        <f t="shared" si="48"/>
        <v>1.6219393252248684</v>
      </c>
      <c r="BP114" s="72">
        <f t="shared" si="49"/>
        <v>510.6793039295859</v>
      </c>
      <c r="BQ114" s="72">
        <f t="shared" si="50"/>
        <v>360.15846346657634</v>
      </c>
      <c r="BR114" s="72">
        <f t="shared" si="51"/>
        <v>7.2209943429930604E-2</v>
      </c>
      <c r="BS114" s="72">
        <f t="shared" si="52"/>
        <v>0.55423019200115864</v>
      </c>
      <c r="BT114" s="72">
        <f t="shared" si="53"/>
        <v>1.4870921936142052</v>
      </c>
      <c r="BU114" s="72">
        <f t="shared" si="54"/>
        <v>1.6219393252252925</v>
      </c>
      <c r="BV114" s="72">
        <f t="shared" si="55"/>
        <v>510.67930392924467</v>
      </c>
      <c r="BW114" s="72">
        <f t="shared" si="56"/>
        <v>360.15846346655985</v>
      </c>
      <c r="BX114" s="72">
        <f t="shared" si="57"/>
        <v>7.2209943429926426E-2</v>
      </c>
      <c r="BY114" s="72">
        <f t="shared" si="58"/>
        <v>0.55423019200110923</v>
      </c>
      <c r="BZ114" s="72">
        <f t="shared" si="59"/>
        <v>1.4870921936142396</v>
      </c>
      <c r="CA114" s="72">
        <f t="shared" si="60"/>
        <v>1.6219393252253131</v>
      </c>
      <c r="CB114" s="72">
        <f t="shared" si="61"/>
        <v>510.67930392922841</v>
      </c>
      <c r="CC114" s="72">
        <f t="shared" si="62"/>
        <v>360.15846346655906</v>
      </c>
      <c r="CD114" s="72">
        <f t="shared" si="63"/>
        <v>7.2209943429926218E-2</v>
      </c>
      <c r="CE114" s="72">
        <f t="shared" si="64"/>
        <v>0.55423019200110679</v>
      </c>
      <c r="CF114" s="72">
        <f t="shared" si="65"/>
        <v>1.4870921936142414</v>
      </c>
      <c r="CG114" s="72">
        <f t="shared" si="66"/>
        <v>1.621939325225314</v>
      </c>
      <c r="CH114" s="72">
        <f t="shared" si="67"/>
        <v>510.67930392922688</v>
      </c>
      <c r="CI114" s="72">
        <f t="shared" si="68"/>
        <v>360.15846346655894</v>
      </c>
      <c r="CJ114" s="72">
        <f t="shared" si="69"/>
        <v>7.2209943429926191E-2</v>
      </c>
      <c r="CK114" s="72">
        <f t="shared" si="70"/>
        <v>0.55423019200110646</v>
      </c>
      <c r="CL114" s="72">
        <f t="shared" si="71"/>
        <v>1.4870921936142414</v>
      </c>
      <c r="CM114" s="72">
        <f t="shared" si="72"/>
        <v>1.6219393252253145</v>
      </c>
      <c r="CN114" s="72">
        <f t="shared" si="73"/>
        <v>510.67930392922733</v>
      </c>
      <c r="CO114" s="72">
        <f t="shared" si="74"/>
        <v>360.15846346655906</v>
      </c>
      <c r="CP114" s="72">
        <f t="shared" si="75"/>
        <v>7.2209943429926218E-2</v>
      </c>
      <c r="CQ114" s="72">
        <f t="shared" si="76"/>
        <v>0.55423019200110679</v>
      </c>
      <c r="CR114" s="72">
        <f t="shared" si="77"/>
        <v>1.4870921936142414</v>
      </c>
      <c r="CS114" s="72">
        <f t="shared" si="78"/>
        <v>1.621939325225314</v>
      </c>
      <c r="CT114" s="72">
        <f t="shared" si="79"/>
        <v>510.67930392922688</v>
      </c>
      <c r="CU114" s="72">
        <f t="shared" si="80"/>
        <v>360.15846346655894</v>
      </c>
      <c r="CV114" s="72">
        <f t="shared" si="81"/>
        <v>7.2209943429926191E-2</v>
      </c>
      <c r="CW114" s="72">
        <f t="shared" si="82"/>
        <v>0.55423019200110646</v>
      </c>
      <c r="CX114" s="72">
        <f t="shared" si="83"/>
        <v>1.4870921936142414</v>
      </c>
      <c r="CY114" s="72">
        <f t="shared" si="84"/>
        <v>1.6219393252253145</v>
      </c>
      <c r="CZ114" s="72">
        <f t="shared" si="85"/>
        <v>510.67930392922733</v>
      </c>
      <c r="DA114" s="72">
        <f t="shared" si="86"/>
        <v>360.15846346655906</v>
      </c>
      <c r="DB114" s="72">
        <f t="shared" si="87"/>
        <v>7.2209943429926218E-2</v>
      </c>
      <c r="DC114" s="72">
        <f t="shared" si="88"/>
        <v>0.55423019200110679</v>
      </c>
      <c r="DD114" s="72">
        <f t="shared" si="89"/>
        <v>1.4870921936142414</v>
      </c>
      <c r="DE114" s="72">
        <f t="shared" si="90"/>
        <v>1.621939325225314</v>
      </c>
      <c r="DF114" s="72">
        <f t="shared" si="91"/>
        <v>510.67930392922688</v>
      </c>
      <c r="DG114" s="72">
        <f t="shared" si="92"/>
        <v>360.15846346655894</v>
      </c>
      <c r="DH114" s="72">
        <f t="shared" si="93"/>
        <v>7.2209943429926191E-2</v>
      </c>
      <c r="DI114" s="72">
        <f t="shared" si="94"/>
        <v>0.55423019200110646</v>
      </c>
      <c r="DJ114" s="72">
        <f t="shared" si="95"/>
        <v>1.4870921936142414</v>
      </c>
      <c r="DK114" s="72">
        <f t="shared" si="96"/>
        <v>1.6219393252253145</v>
      </c>
      <c r="DL114" s="72">
        <f t="shared" si="97"/>
        <v>510.67930392922733</v>
      </c>
      <c r="DM114" s="72">
        <f t="shared" si="98"/>
        <v>360.15846346655906</v>
      </c>
      <c r="DN114" s="72">
        <f t="shared" si="99"/>
        <v>7.2209943429926218E-2</v>
      </c>
      <c r="DO114" s="72">
        <f t="shared" si="100"/>
        <v>0.55423019200110679</v>
      </c>
      <c r="DP114" s="72">
        <f t="shared" si="101"/>
        <v>1.4870921936142414</v>
      </c>
      <c r="DQ114" s="72">
        <f t="shared" si="102"/>
        <v>1.621939325225314</v>
      </c>
      <c r="DR114" s="72">
        <f t="shared" si="103"/>
        <v>510.67930392922688</v>
      </c>
      <c r="DS114" s="72">
        <f t="shared" si="104"/>
        <v>360.15846346655894</v>
      </c>
      <c r="DT114" s="72">
        <f t="shared" si="105"/>
        <v>7.2209943429926191E-2</v>
      </c>
      <c r="DU114" s="72">
        <f t="shared" si="106"/>
        <v>0.55423019200110646</v>
      </c>
      <c r="DV114" s="72">
        <f t="shared" si="107"/>
        <v>1.4870921936142414</v>
      </c>
      <c r="DW114" s="72">
        <f t="shared" si="108"/>
        <v>1.6219393252253145</v>
      </c>
      <c r="DX114" s="72">
        <f t="shared" si="109"/>
        <v>510.67930392922733</v>
      </c>
      <c r="DY114" s="72">
        <f t="shared" si="110"/>
        <v>360.15846346655906</v>
      </c>
      <c r="DZ114" s="72">
        <f t="shared" si="111"/>
        <v>7.2209943429926218E-2</v>
      </c>
      <c r="EA114" s="72">
        <f t="shared" si="112"/>
        <v>0.55423019200110679</v>
      </c>
      <c r="EB114" s="72">
        <f t="shared" si="113"/>
        <v>1.4870921936142414</v>
      </c>
      <c r="EC114" s="72">
        <f t="shared" si="114"/>
        <v>1.621939325225314</v>
      </c>
      <c r="ED114" s="72">
        <f t="shared" si="115"/>
        <v>510.67930392922688</v>
      </c>
      <c r="EE114" s="72">
        <f t="shared" si="116"/>
        <v>360.15846346655894</v>
      </c>
      <c r="EF114" s="72">
        <f t="shared" si="117"/>
        <v>7.2209943429926191E-2</v>
      </c>
      <c r="EG114" s="72">
        <f t="shared" si="118"/>
        <v>0.55423019200110646</v>
      </c>
      <c r="EH114" s="72">
        <f t="shared" si="119"/>
        <v>1.4870921936142414</v>
      </c>
      <c r="EI114" s="72">
        <f t="shared" si="120"/>
        <v>1.6219393252253145</v>
      </c>
      <c r="EJ114" s="72">
        <f t="shared" si="121"/>
        <v>0.45962935513294489</v>
      </c>
      <c r="EK114" s="72">
        <f t="shared" si="122"/>
        <v>87.008463466558965</v>
      </c>
      <c r="EL114" s="71"/>
      <c r="EM114" s="71"/>
      <c r="EN114" s="71"/>
      <c r="EO114" s="71"/>
    </row>
    <row r="115" spans="13:145" x14ac:dyDescent="0.3">
      <c r="M115" s="71"/>
      <c r="N115" s="73">
        <v>0.47</v>
      </c>
      <c r="O115" s="72">
        <f t="shared" si="123"/>
        <v>371.84210602636597</v>
      </c>
      <c r="P115" s="72">
        <f t="shared" si="124"/>
        <v>7.5142030822503536E-2</v>
      </c>
      <c r="Q115" s="72">
        <f t="shared" si="125"/>
        <v>0.58928007975780039</v>
      </c>
      <c r="R115" s="72">
        <f t="shared" si="5"/>
        <v>1.4401865412797124</v>
      </c>
      <c r="S115" s="72">
        <f t="shared" si="6"/>
        <v>1.6297428621346355</v>
      </c>
      <c r="T115" s="72">
        <f t="shared" si="126"/>
        <v>521.77102552951101</v>
      </c>
      <c r="U115" s="72">
        <f t="shared" si="127"/>
        <v>360.6915304496406</v>
      </c>
      <c r="V115" s="72">
        <f t="shared" si="128"/>
        <v>7.2345255960185595E-2</v>
      </c>
      <c r="W115" s="72">
        <f t="shared" si="129"/>
        <v>0.55583105957541423</v>
      </c>
      <c r="X115" s="72">
        <f t="shared" si="7"/>
        <v>1.4618629838081931</v>
      </c>
      <c r="Y115" s="72">
        <f t="shared" si="8"/>
        <v>1.6444904221703573</v>
      </c>
      <c r="Z115" s="72">
        <f t="shared" si="130"/>
        <v>511.23530846901832</v>
      </c>
      <c r="AA115" s="72">
        <f t="shared" si="131"/>
        <v>360.18541074087693</v>
      </c>
      <c r="AB115" s="72">
        <f t="shared" si="9"/>
        <v>7.2216787191813681E-2</v>
      </c>
      <c r="AC115" s="72">
        <f t="shared" si="10"/>
        <v>0.55431112088185808</v>
      </c>
      <c r="AD115" s="72">
        <f t="shared" si="11"/>
        <v>1.4628759295649223</v>
      </c>
      <c r="AE115" s="72">
        <f t="shared" si="12"/>
        <v>1.645161158444544</v>
      </c>
      <c r="AF115" s="72">
        <f t="shared" si="13"/>
        <v>510.72700261728602</v>
      </c>
      <c r="AG115" s="72">
        <f t="shared" si="14"/>
        <v>360.16077617435906</v>
      </c>
      <c r="AH115" s="72">
        <f t="shared" si="15"/>
        <v>7.2210530799848446E-2</v>
      </c>
      <c r="AI115" s="72">
        <f t="shared" si="16"/>
        <v>0.55423713760761317</v>
      </c>
      <c r="AJ115" s="72">
        <f t="shared" si="17"/>
        <v>1.4629252986374466</v>
      </c>
      <c r="AK115" s="72">
        <f t="shared" si="18"/>
        <v>1.6451938076304176</v>
      </c>
      <c r="AL115" s="72">
        <f t="shared" si="19"/>
        <v>510.70219149245304</v>
      </c>
      <c r="AM115" s="72">
        <f t="shared" si="20"/>
        <v>360.15957320996131</v>
      </c>
      <c r="AN115" s="72">
        <f t="shared" si="21"/>
        <v>7.2210225277332146E-2</v>
      </c>
      <c r="AO115" s="72">
        <f t="shared" si="22"/>
        <v>0.55423352482232102</v>
      </c>
      <c r="AP115" s="72">
        <f t="shared" si="23"/>
        <v>1.4629277096024962</v>
      </c>
      <c r="AQ115" s="72">
        <f t="shared" si="24"/>
        <v>1.6451954019727857</v>
      </c>
      <c r="AR115" s="72">
        <f t="shared" si="25"/>
        <v>510.70097973913823</v>
      </c>
      <c r="AS115" s="72">
        <f t="shared" si="26"/>
        <v>360.1595144570158</v>
      </c>
      <c r="AT115" s="72">
        <f t="shared" si="27"/>
        <v>7.2210210355551557E-2</v>
      </c>
      <c r="AU115" s="72">
        <f t="shared" si="28"/>
        <v>0.5542333483733789</v>
      </c>
      <c r="AV115" s="72">
        <f t="shared" si="29"/>
        <v>1.4629278273547306</v>
      </c>
      <c r="AW115" s="72">
        <f t="shared" si="30"/>
        <v>1.6451954798406969</v>
      </c>
      <c r="AX115" s="72">
        <f t="shared" si="31"/>
        <v>510.7009205565422</v>
      </c>
      <c r="AY115" s="72">
        <f t="shared" si="32"/>
        <v>360.15951158749158</v>
      </c>
      <c r="AZ115" s="72">
        <f t="shared" si="33"/>
        <v>7.2210209626764027E-2</v>
      </c>
      <c r="BA115" s="72">
        <f t="shared" si="34"/>
        <v>0.55423333975552125</v>
      </c>
      <c r="BB115" s="72">
        <f t="shared" si="35"/>
        <v>1.4629278331058118</v>
      </c>
      <c r="BC115" s="72">
        <f t="shared" si="36"/>
        <v>1.6451954836438061</v>
      </c>
      <c r="BD115" s="72">
        <f t="shared" si="37"/>
        <v>510.70091766603269</v>
      </c>
      <c r="BE115" s="72">
        <f t="shared" si="38"/>
        <v>360.15951144734254</v>
      </c>
      <c r="BF115" s="72">
        <f t="shared" si="39"/>
        <v>7.2210209591169666E-2</v>
      </c>
      <c r="BG115" s="72">
        <f t="shared" si="40"/>
        <v>0.55423333933462082</v>
      </c>
      <c r="BH115" s="72">
        <f t="shared" si="41"/>
        <v>1.4629278333866975</v>
      </c>
      <c r="BI115" s="72">
        <f t="shared" si="42"/>
        <v>1.6451954838295513</v>
      </c>
      <c r="BJ115" s="72">
        <f t="shared" si="43"/>
        <v>510.70091752485877</v>
      </c>
      <c r="BK115" s="72">
        <f t="shared" si="44"/>
        <v>360.15951144049757</v>
      </c>
      <c r="BL115" s="72">
        <f t="shared" si="45"/>
        <v>7.221020958943121E-2</v>
      </c>
      <c r="BM115" s="72">
        <f t="shared" si="46"/>
        <v>0.5542333393140636</v>
      </c>
      <c r="BN115" s="72">
        <f t="shared" si="47"/>
        <v>1.4629278334004163</v>
      </c>
      <c r="BO115" s="72">
        <f t="shared" si="48"/>
        <v>1.6451954838386236</v>
      </c>
      <c r="BP115" s="72">
        <f t="shared" si="49"/>
        <v>510.7009175179636</v>
      </c>
      <c r="BQ115" s="72">
        <f t="shared" si="50"/>
        <v>360.15951144016321</v>
      </c>
      <c r="BR115" s="72">
        <f t="shared" si="51"/>
        <v>7.2210209589346305E-2</v>
      </c>
      <c r="BS115" s="72">
        <f t="shared" si="52"/>
        <v>0.55423333931305951</v>
      </c>
      <c r="BT115" s="72">
        <f t="shared" si="53"/>
        <v>1.4629278334010862</v>
      </c>
      <c r="BU115" s="72">
        <f t="shared" si="54"/>
        <v>1.6451954838390668</v>
      </c>
      <c r="BV115" s="72">
        <f t="shared" si="55"/>
        <v>510.70091751762681</v>
      </c>
      <c r="BW115" s="72">
        <f t="shared" si="56"/>
        <v>360.15951144014696</v>
      </c>
      <c r="BX115" s="72">
        <f t="shared" si="57"/>
        <v>7.2210209589342184E-2</v>
      </c>
      <c r="BY115" s="72">
        <f t="shared" si="58"/>
        <v>0.55423333931301078</v>
      </c>
      <c r="BZ115" s="72">
        <f t="shared" si="59"/>
        <v>1.4629278334011189</v>
      </c>
      <c r="CA115" s="72">
        <f t="shared" si="60"/>
        <v>1.6451954838390881</v>
      </c>
      <c r="CB115" s="72">
        <f t="shared" si="61"/>
        <v>510.70091751761021</v>
      </c>
      <c r="CC115" s="72">
        <f t="shared" si="62"/>
        <v>360.15951144014605</v>
      </c>
      <c r="CD115" s="72">
        <f t="shared" si="63"/>
        <v>7.2210209589341948E-2</v>
      </c>
      <c r="CE115" s="72">
        <f t="shared" si="64"/>
        <v>0.554233339313008</v>
      </c>
      <c r="CF115" s="72">
        <f t="shared" si="65"/>
        <v>1.4629278334011206</v>
      </c>
      <c r="CG115" s="72">
        <f t="shared" si="66"/>
        <v>1.6451954838390894</v>
      </c>
      <c r="CH115" s="72">
        <f t="shared" si="67"/>
        <v>510.70091751760913</v>
      </c>
      <c r="CI115" s="72">
        <f t="shared" si="68"/>
        <v>360.15951144014605</v>
      </c>
      <c r="CJ115" s="72">
        <f t="shared" si="69"/>
        <v>7.2210209589341948E-2</v>
      </c>
      <c r="CK115" s="72">
        <f t="shared" si="70"/>
        <v>0.554233339313008</v>
      </c>
      <c r="CL115" s="72">
        <f t="shared" si="71"/>
        <v>1.4629278334011206</v>
      </c>
      <c r="CM115" s="72">
        <f t="shared" si="72"/>
        <v>1.6451954838390894</v>
      </c>
      <c r="CN115" s="72">
        <f t="shared" si="73"/>
        <v>510.70091751760913</v>
      </c>
      <c r="CO115" s="72">
        <f t="shared" si="74"/>
        <v>360.15951144014605</v>
      </c>
      <c r="CP115" s="72">
        <f t="shared" si="75"/>
        <v>7.2210209589341948E-2</v>
      </c>
      <c r="CQ115" s="72">
        <f t="shared" si="76"/>
        <v>0.554233339313008</v>
      </c>
      <c r="CR115" s="72">
        <f t="shared" si="77"/>
        <v>1.4629278334011206</v>
      </c>
      <c r="CS115" s="72">
        <f t="shared" si="78"/>
        <v>1.6451954838390894</v>
      </c>
      <c r="CT115" s="72">
        <f t="shared" si="79"/>
        <v>510.70091751760913</v>
      </c>
      <c r="CU115" s="72">
        <f t="shared" si="80"/>
        <v>360.15951144014605</v>
      </c>
      <c r="CV115" s="72">
        <f t="shared" si="81"/>
        <v>7.2210209589341948E-2</v>
      </c>
      <c r="CW115" s="72">
        <f t="shared" si="82"/>
        <v>0.554233339313008</v>
      </c>
      <c r="CX115" s="72">
        <f t="shared" si="83"/>
        <v>1.4629278334011206</v>
      </c>
      <c r="CY115" s="72">
        <f t="shared" si="84"/>
        <v>1.6451954838390894</v>
      </c>
      <c r="CZ115" s="72">
        <f t="shared" si="85"/>
        <v>510.70091751760913</v>
      </c>
      <c r="DA115" s="72">
        <f t="shared" si="86"/>
        <v>360.15951144014605</v>
      </c>
      <c r="DB115" s="72">
        <f t="shared" si="87"/>
        <v>7.2210209589341948E-2</v>
      </c>
      <c r="DC115" s="72">
        <f t="shared" si="88"/>
        <v>0.554233339313008</v>
      </c>
      <c r="DD115" s="72">
        <f t="shared" si="89"/>
        <v>1.4629278334011206</v>
      </c>
      <c r="DE115" s="72">
        <f t="shared" si="90"/>
        <v>1.6451954838390894</v>
      </c>
      <c r="DF115" s="72">
        <f t="shared" si="91"/>
        <v>510.70091751760913</v>
      </c>
      <c r="DG115" s="72">
        <f t="shared" si="92"/>
        <v>360.15951144014605</v>
      </c>
      <c r="DH115" s="72">
        <f t="shared" si="93"/>
        <v>7.2210209589341948E-2</v>
      </c>
      <c r="DI115" s="72">
        <f t="shared" si="94"/>
        <v>0.554233339313008</v>
      </c>
      <c r="DJ115" s="72">
        <f t="shared" si="95"/>
        <v>1.4629278334011206</v>
      </c>
      <c r="DK115" s="72">
        <f t="shared" si="96"/>
        <v>1.6451954838390894</v>
      </c>
      <c r="DL115" s="72">
        <f t="shared" si="97"/>
        <v>510.70091751760913</v>
      </c>
      <c r="DM115" s="72">
        <f t="shared" si="98"/>
        <v>360.15951144014605</v>
      </c>
      <c r="DN115" s="72">
        <f t="shared" si="99"/>
        <v>7.2210209589341948E-2</v>
      </c>
      <c r="DO115" s="72">
        <f t="shared" si="100"/>
        <v>0.554233339313008</v>
      </c>
      <c r="DP115" s="72">
        <f t="shared" si="101"/>
        <v>1.4629278334011206</v>
      </c>
      <c r="DQ115" s="72">
        <f t="shared" si="102"/>
        <v>1.6451954838390894</v>
      </c>
      <c r="DR115" s="72">
        <f t="shared" si="103"/>
        <v>510.70091751760913</v>
      </c>
      <c r="DS115" s="72">
        <f t="shared" si="104"/>
        <v>360.15951144014605</v>
      </c>
      <c r="DT115" s="72">
        <f t="shared" si="105"/>
        <v>7.2210209589341948E-2</v>
      </c>
      <c r="DU115" s="72">
        <f t="shared" si="106"/>
        <v>0.554233339313008</v>
      </c>
      <c r="DV115" s="72">
        <f t="shared" si="107"/>
        <v>1.4629278334011206</v>
      </c>
      <c r="DW115" s="72">
        <f t="shared" si="108"/>
        <v>1.6451954838390894</v>
      </c>
      <c r="DX115" s="72">
        <f t="shared" si="109"/>
        <v>510.70091751760913</v>
      </c>
      <c r="DY115" s="72">
        <f t="shared" si="110"/>
        <v>360.15951144014605</v>
      </c>
      <c r="DZ115" s="72">
        <f t="shared" si="111"/>
        <v>7.2210209589341948E-2</v>
      </c>
      <c r="EA115" s="72">
        <f t="shared" si="112"/>
        <v>0.554233339313008</v>
      </c>
      <c r="EB115" s="72">
        <f t="shared" si="113"/>
        <v>1.4629278334011206</v>
      </c>
      <c r="EC115" s="72">
        <f t="shared" si="114"/>
        <v>1.6451954838390894</v>
      </c>
      <c r="ED115" s="72">
        <f t="shared" si="115"/>
        <v>510.70091751760913</v>
      </c>
      <c r="EE115" s="72">
        <f t="shared" si="116"/>
        <v>360.15951144014605</v>
      </c>
      <c r="EF115" s="72">
        <f t="shared" si="117"/>
        <v>7.2210209589341948E-2</v>
      </c>
      <c r="EG115" s="72">
        <f t="shared" si="118"/>
        <v>0.554233339313008</v>
      </c>
      <c r="EH115" s="72">
        <f t="shared" si="119"/>
        <v>1.4629278334011206</v>
      </c>
      <c r="EI115" s="72">
        <f t="shared" si="120"/>
        <v>1.6451954838390894</v>
      </c>
      <c r="EJ115" s="72">
        <f t="shared" si="121"/>
        <v>0.462009784867559</v>
      </c>
      <c r="EK115" s="72">
        <f t="shared" si="122"/>
        <v>87.009511440146071</v>
      </c>
      <c r="EL115" s="71"/>
      <c r="EM115" s="71"/>
      <c r="EN115" s="71"/>
      <c r="EO115" s="71"/>
    </row>
    <row r="116" spans="13:145" x14ac:dyDescent="0.3">
      <c r="M116" s="71"/>
      <c r="N116" s="73">
        <v>0.48</v>
      </c>
      <c r="O116" s="72">
        <f t="shared" si="123"/>
        <v>371.8142027166042</v>
      </c>
      <c r="P116" s="72">
        <f t="shared" si="124"/>
        <v>7.5135112252827208E-2</v>
      </c>
      <c r="Q116" s="72">
        <f t="shared" si="125"/>
        <v>0.58919649084391557</v>
      </c>
      <c r="R116" s="72">
        <f t="shared" si="5"/>
        <v>1.4181462448802331</v>
      </c>
      <c r="S116" s="72">
        <f t="shared" si="6"/>
        <v>1.652733741785738</v>
      </c>
      <c r="T116" s="72">
        <f t="shared" si="126"/>
        <v>521.79628779299981</v>
      </c>
      <c r="U116" s="72">
        <f t="shared" si="127"/>
        <v>360.69273386331395</v>
      </c>
      <c r="V116" s="72">
        <f t="shared" si="128"/>
        <v>7.2345561265794694E-2</v>
      </c>
      <c r="W116" s="72">
        <f t="shared" si="129"/>
        <v>0.55583467344414683</v>
      </c>
      <c r="X116" s="72">
        <f t="shared" si="7"/>
        <v>1.4388427759283187</v>
      </c>
      <c r="Y116" s="72">
        <f t="shared" si="8"/>
        <v>1.6682720183422735</v>
      </c>
      <c r="Z116" s="72">
        <f t="shared" si="130"/>
        <v>511.29525338783213</v>
      </c>
      <c r="AA116" s="72">
        <f t="shared" si="131"/>
        <v>360.18831458599323</v>
      </c>
      <c r="AB116" s="72">
        <f t="shared" si="9"/>
        <v>7.2217524654919915E-2</v>
      </c>
      <c r="AC116" s="72">
        <f t="shared" si="10"/>
        <v>0.55431984178105242</v>
      </c>
      <c r="AD116" s="72">
        <f t="shared" si="11"/>
        <v>1.4398094612164571</v>
      </c>
      <c r="AE116" s="72">
        <f t="shared" si="12"/>
        <v>1.6689784350400168</v>
      </c>
      <c r="AF116" s="72">
        <f t="shared" si="13"/>
        <v>510.78911792663723</v>
      </c>
      <c r="AG116" s="72">
        <f t="shared" si="14"/>
        <v>360.16378761669705</v>
      </c>
      <c r="AH116" s="72">
        <f t="shared" si="15"/>
        <v>7.2211295626717256E-2</v>
      </c>
      <c r="AI116" s="72">
        <f t="shared" si="16"/>
        <v>0.55424618167535644</v>
      </c>
      <c r="AJ116" s="72">
        <f t="shared" si="17"/>
        <v>1.4398565285354461</v>
      </c>
      <c r="AK116" s="72">
        <f t="shared" si="18"/>
        <v>1.6690127867940792</v>
      </c>
      <c r="AL116" s="72">
        <f t="shared" si="19"/>
        <v>510.76443803122925</v>
      </c>
      <c r="AM116" s="72">
        <f t="shared" si="20"/>
        <v>360.16259113485103</v>
      </c>
      <c r="AN116" s="72">
        <f t="shared" si="21"/>
        <v>7.221099175247013E-2</v>
      </c>
      <c r="AO116" s="72">
        <f t="shared" si="22"/>
        <v>0.55424258836014917</v>
      </c>
      <c r="AP116" s="72">
        <f t="shared" si="23"/>
        <v>1.4398588247369695</v>
      </c>
      <c r="AQ116" s="72">
        <f t="shared" si="24"/>
        <v>1.6690144625580825</v>
      </c>
      <c r="AR116" s="72">
        <f t="shared" si="25"/>
        <v>510.76323392408244</v>
      </c>
      <c r="AS116" s="72">
        <f t="shared" si="26"/>
        <v>360.16253275849385</v>
      </c>
      <c r="AT116" s="72">
        <f t="shared" si="27"/>
        <v>7.2210976926424683E-2</v>
      </c>
      <c r="AU116" s="72">
        <f t="shared" si="28"/>
        <v>0.55424241304226174</v>
      </c>
      <c r="AV116" s="72">
        <f t="shared" si="29"/>
        <v>1.4398589367690133</v>
      </c>
      <c r="AW116" s="72">
        <f t="shared" si="30"/>
        <v>1.6690145443186353</v>
      </c>
      <c r="AX116" s="72">
        <f t="shared" si="31"/>
        <v>510.76317517529344</v>
      </c>
      <c r="AY116" s="72">
        <f t="shared" si="32"/>
        <v>360.16252991028909</v>
      </c>
      <c r="AZ116" s="72">
        <f t="shared" si="33"/>
        <v>7.2210976203056207E-2</v>
      </c>
      <c r="BA116" s="72">
        <f t="shared" si="34"/>
        <v>0.55424240448843509</v>
      </c>
      <c r="BB116" s="72">
        <f t="shared" si="35"/>
        <v>1.4398589422351005</v>
      </c>
      <c r="BC116" s="72">
        <f t="shared" si="36"/>
        <v>1.6690145483077636</v>
      </c>
      <c r="BD116" s="72">
        <f t="shared" si="37"/>
        <v>510.76317230891618</v>
      </c>
      <c r="BE116" s="72">
        <f t="shared" si="38"/>
        <v>360.16252977132399</v>
      </c>
      <c r="BF116" s="72">
        <f t="shared" si="39"/>
        <v>7.2210976167762758E-2</v>
      </c>
      <c r="BG116" s="72">
        <f t="shared" si="40"/>
        <v>0.55424240407109027</v>
      </c>
      <c r="BH116" s="72">
        <f t="shared" si="41"/>
        <v>1.4398589425017929</v>
      </c>
      <c r="BI116" s="72">
        <f t="shared" si="42"/>
        <v>1.6690145485023951</v>
      </c>
      <c r="BJ116" s="72">
        <f t="shared" si="43"/>
        <v>510.76317216906477</v>
      </c>
      <c r="BK116" s="72">
        <f t="shared" si="44"/>
        <v>360.16252976454382</v>
      </c>
      <c r="BL116" s="72">
        <f t="shared" si="45"/>
        <v>7.2210976166040775E-2</v>
      </c>
      <c r="BM116" s="72">
        <f t="shared" si="46"/>
        <v>0.55424240405072767</v>
      </c>
      <c r="BN116" s="72">
        <f t="shared" si="47"/>
        <v>1.439858942514805</v>
      </c>
      <c r="BO116" s="72">
        <f t="shared" si="48"/>
        <v>1.669014548511891</v>
      </c>
      <c r="BP116" s="72">
        <f t="shared" si="49"/>
        <v>510.76317216224129</v>
      </c>
      <c r="BQ116" s="72">
        <f t="shared" si="50"/>
        <v>360.16252976421299</v>
      </c>
      <c r="BR116" s="72">
        <f t="shared" si="51"/>
        <v>7.2210976165956758E-2</v>
      </c>
      <c r="BS116" s="72">
        <f t="shared" si="52"/>
        <v>0.55424240404973413</v>
      </c>
      <c r="BT116" s="72">
        <f t="shared" si="53"/>
        <v>1.43985894251544</v>
      </c>
      <c r="BU116" s="72">
        <f t="shared" si="54"/>
        <v>1.6690145485123546</v>
      </c>
      <c r="BV116" s="72">
        <f t="shared" si="55"/>
        <v>510.76317216190859</v>
      </c>
      <c r="BW116" s="72">
        <f t="shared" si="56"/>
        <v>360.16252976419685</v>
      </c>
      <c r="BX116" s="72">
        <f t="shared" si="57"/>
        <v>7.2210976165952651E-2</v>
      </c>
      <c r="BY116" s="72">
        <f t="shared" si="58"/>
        <v>0.55424240404968572</v>
      </c>
      <c r="BZ116" s="72">
        <f t="shared" si="59"/>
        <v>1.4398589425154709</v>
      </c>
      <c r="CA116" s="72">
        <f t="shared" si="60"/>
        <v>1.6690145485123773</v>
      </c>
      <c r="CB116" s="72">
        <f t="shared" si="61"/>
        <v>510.76317216189261</v>
      </c>
      <c r="CC116" s="72">
        <f t="shared" si="62"/>
        <v>360.16252976419605</v>
      </c>
      <c r="CD116" s="72">
        <f t="shared" si="63"/>
        <v>7.2210976165952456E-2</v>
      </c>
      <c r="CE116" s="72">
        <f t="shared" si="64"/>
        <v>0.55424240404968328</v>
      </c>
      <c r="CF116" s="72">
        <f t="shared" si="65"/>
        <v>1.4398589425154726</v>
      </c>
      <c r="CG116" s="72">
        <f t="shared" si="66"/>
        <v>1.6690145485123782</v>
      </c>
      <c r="CH116" s="72">
        <f t="shared" si="67"/>
        <v>510.76317216189165</v>
      </c>
      <c r="CI116" s="72">
        <f t="shared" si="68"/>
        <v>360.16252976419605</v>
      </c>
      <c r="CJ116" s="72">
        <f t="shared" si="69"/>
        <v>7.2210976165952456E-2</v>
      </c>
      <c r="CK116" s="72">
        <f t="shared" si="70"/>
        <v>0.55424240404968328</v>
      </c>
      <c r="CL116" s="72">
        <f t="shared" si="71"/>
        <v>1.4398589425154726</v>
      </c>
      <c r="CM116" s="72">
        <f t="shared" si="72"/>
        <v>1.6690145485123782</v>
      </c>
      <c r="CN116" s="72">
        <f t="shared" si="73"/>
        <v>510.76317216189165</v>
      </c>
      <c r="CO116" s="72">
        <f t="shared" si="74"/>
        <v>360.16252976419605</v>
      </c>
      <c r="CP116" s="72">
        <f t="shared" si="75"/>
        <v>7.2210976165952456E-2</v>
      </c>
      <c r="CQ116" s="72">
        <f t="shared" si="76"/>
        <v>0.55424240404968328</v>
      </c>
      <c r="CR116" s="72">
        <f t="shared" si="77"/>
        <v>1.4398589425154726</v>
      </c>
      <c r="CS116" s="72">
        <f t="shared" si="78"/>
        <v>1.6690145485123782</v>
      </c>
      <c r="CT116" s="72">
        <f t="shared" si="79"/>
        <v>510.76317216189165</v>
      </c>
      <c r="CU116" s="72">
        <f t="shared" si="80"/>
        <v>360.16252976419605</v>
      </c>
      <c r="CV116" s="72">
        <f t="shared" si="81"/>
        <v>7.2210976165952456E-2</v>
      </c>
      <c r="CW116" s="72">
        <f t="shared" si="82"/>
        <v>0.55424240404968328</v>
      </c>
      <c r="CX116" s="72">
        <f t="shared" si="83"/>
        <v>1.4398589425154726</v>
      </c>
      <c r="CY116" s="72">
        <f t="shared" si="84"/>
        <v>1.6690145485123782</v>
      </c>
      <c r="CZ116" s="72">
        <f t="shared" si="85"/>
        <v>510.76317216189165</v>
      </c>
      <c r="DA116" s="72">
        <f t="shared" si="86"/>
        <v>360.16252976419605</v>
      </c>
      <c r="DB116" s="72">
        <f t="shared" si="87"/>
        <v>7.2210976165952456E-2</v>
      </c>
      <c r="DC116" s="72">
        <f t="shared" si="88"/>
        <v>0.55424240404968328</v>
      </c>
      <c r="DD116" s="72">
        <f t="shared" si="89"/>
        <v>1.4398589425154726</v>
      </c>
      <c r="DE116" s="72">
        <f t="shared" si="90"/>
        <v>1.6690145485123782</v>
      </c>
      <c r="DF116" s="72">
        <f t="shared" si="91"/>
        <v>510.76317216189165</v>
      </c>
      <c r="DG116" s="72">
        <f t="shared" si="92"/>
        <v>360.16252976419605</v>
      </c>
      <c r="DH116" s="72">
        <f t="shared" si="93"/>
        <v>7.2210976165952456E-2</v>
      </c>
      <c r="DI116" s="72">
        <f t="shared" si="94"/>
        <v>0.55424240404968328</v>
      </c>
      <c r="DJ116" s="72">
        <f t="shared" si="95"/>
        <v>1.4398589425154726</v>
      </c>
      <c r="DK116" s="72">
        <f t="shared" si="96"/>
        <v>1.6690145485123782</v>
      </c>
      <c r="DL116" s="72">
        <f t="shared" si="97"/>
        <v>510.76317216189165</v>
      </c>
      <c r="DM116" s="72">
        <f t="shared" si="98"/>
        <v>360.16252976419605</v>
      </c>
      <c r="DN116" s="72">
        <f t="shared" si="99"/>
        <v>7.2210976165952456E-2</v>
      </c>
      <c r="DO116" s="72">
        <f t="shared" si="100"/>
        <v>0.55424240404968328</v>
      </c>
      <c r="DP116" s="72">
        <f t="shared" si="101"/>
        <v>1.4398589425154726</v>
      </c>
      <c r="DQ116" s="72">
        <f t="shared" si="102"/>
        <v>1.6690145485123782</v>
      </c>
      <c r="DR116" s="72">
        <f t="shared" si="103"/>
        <v>510.76317216189165</v>
      </c>
      <c r="DS116" s="72">
        <f t="shared" si="104"/>
        <v>360.16252976419605</v>
      </c>
      <c r="DT116" s="72">
        <f t="shared" si="105"/>
        <v>7.2210976165952456E-2</v>
      </c>
      <c r="DU116" s="72">
        <f t="shared" si="106"/>
        <v>0.55424240404968328</v>
      </c>
      <c r="DV116" s="72">
        <f t="shared" si="107"/>
        <v>1.4398589425154726</v>
      </c>
      <c r="DW116" s="72">
        <f t="shared" si="108"/>
        <v>1.6690145485123782</v>
      </c>
      <c r="DX116" s="72">
        <f t="shared" si="109"/>
        <v>510.76317216189165</v>
      </c>
      <c r="DY116" s="72">
        <f t="shared" si="110"/>
        <v>360.16252976419605</v>
      </c>
      <c r="DZ116" s="72">
        <f t="shared" si="111"/>
        <v>7.2210976165952456E-2</v>
      </c>
      <c r="EA116" s="72">
        <f t="shared" si="112"/>
        <v>0.55424240404968328</v>
      </c>
      <c r="EB116" s="72">
        <f t="shared" si="113"/>
        <v>1.4398589425154726</v>
      </c>
      <c r="EC116" s="72">
        <f t="shared" si="114"/>
        <v>1.6690145485123782</v>
      </c>
      <c r="ED116" s="72">
        <f t="shared" si="115"/>
        <v>510.76317216189165</v>
      </c>
      <c r="EE116" s="72">
        <f t="shared" si="116"/>
        <v>360.16252976419605</v>
      </c>
      <c r="EF116" s="72">
        <f t="shared" si="117"/>
        <v>7.2210976165952456E-2</v>
      </c>
      <c r="EG116" s="72">
        <f t="shared" si="118"/>
        <v>0.55424240404968328</v>
      </c>
      <c r="EH116" s="72">
        <f t="shared" si="119"/>
        <v>1.4398589425154726</v>
      </c>
      <c r="EI116" s="72">
        <f t="shared" si="120"/>
        <v>1.6690145485123782</v>
      </c>
      <c r="EJ116" s="72">
        <f t="shared" si="121"/>
        <v>0.46445595510309567</v>
      </c>
      <c r="EK116" s="72">
        <f t="shared" si="122"/>
        <v>87.012529764196074</v>
      </c>
      <c r="EL116" s="71"/>
      <c r="EM116" s="71"/>
      <c r="EN116" s="71"/>
      <c r="EO116" s="71"/>
    </row>
    <row r="117" spans="13:145" x14ac:dyDescent="0.3">
      <c r="M117" s="71"/>
      <c r="N117" s="73">
        <v>0.49</v>
      </c>
      <c r="O117" s="72">
        <f t="shared" si="123"/>
        <v>371.78629940684232</v>
      </c>
      <c r="P117" s="72">
        <f t="shared" si="124"/>
        <v>7.5128193281804229E-2</v>
      </c>
      <c r="Q117" s="72">
        <f t="shared" si="125"/>
        <v>0.58911290124268934</v>
      </c>
      <c r="R117" s="72">
        <f t="shared" si="5"/>
        <v>1.3970997295326446</v>
      </c>
      <c r="S117" s="72">
        <f t="shared" si="6"/>
        <v>1.6762653678060606</v>
      </c>
      <c r="T117" s="72">
        <f t="shared" si="126"/>
        <v>521.86463944466027</v>
      </c>
      <c r="U117" s="72">
        <f t="shared" si="127"/>
        <v>360.69598967772549</v>
      </c>
      <c r="V117" s="72">
        <f t="shared" si="128"/>
        <v>7.2346387260967537E-2</v>
      </c>
      <c r="W117" s="72">
        <f t="shared" si="129"/>
        <v>0.55584445069899358</v>
      </c>
      <c r="X117" s="72">
        <f t="shared" si="7"/>
        <v>1.4168534280293044</v>
      </c>
      <c r="Y117" s="72">
        <f t="shared" si="8"/>
        <v>1.6926317285169703</v>
      </c>
      <c r="Z117" s="72">
        <f t="shared" si="130"/>
        <v>511.39781854390668</v>
      </c>
      <c r="AA117" s="72">
        <f t="shared" si="131"/>
        <v>360.19328238606363</v>
      </c>
      <c r="AB117" s="72">
        <f t="shared" si="9"/>
        <v>7.2218786271764548E-2</v>
      </c>
      <c r="AC117" s="72">
        <f t="shared" si="10"/>
        <v>0.55433476119269798</v>
      </c>
      <c r="AD117" s="72">
        <f t="shared" si="11"/>
        <v>1.4177757737408521</v>
      </c>
      <c r="AE117" s="72">
        <f t="shared" si="12"/>
        <v>1.6933756341521291</v>
      </c>
      <c r="AF117" s="72">
        <f t="shared" si="13"/>
        <v>510.89375790560501</v>
      </c>
      <c r="AG117" s="72">
        <f t="shared" si="14"/>
        <v>360.16886003653281</v>
      </c>
      <c r="AH117" s="72">
        <f t="shared" si="15"/>
        <v>7.2212583876871045E-2</v>
      </c>
      <c r="AI117" s="72">
        <f t="shared" si="16"/>
        <v>0.55426141533369622</v>
      </c>
      <c r="AJ117" s="72">
        <f t="shared" si="17"/>
        <v>1.4178206434498117</v>
      </c>
      <c r="AK117" s="72">
        <f t="shared" si="18"/>
        <v>1.6934117779113156</v>
      </c>
      <c r="AL117" s="72">
        <f t="shared" si="19"/>
        <v>510.86920098936326</v>
      </c>
      <c r="AM117" s="72">
        <f t="shared" si="20"/>
        <v>360.1676697175576</v>
      </c>
      <c r="AN117" s="72">
        <f t="shared" si="21"/>
        <v>7.221228157095147E-2</v>
      </c>
      <c r="AO117" s="72">
        <f t="shared" si="22"/>
        <v>0.55425784052947324</v>
      </c>
      <c r="AP117" s="72">
        <f t="shared" si="23"/>
        <v>1.4178228304947404</v>
      </c>
      <c r="AQ117" s="72">
        <f t="shared" si="24"/>
        <v>1.6934135395275691</v>
      </c>
      <c r="AR117" s="72">
        <f t="shared" si="25"/>
        <v>510.86800394839264</v>
      </c>
      <c r="AS117" s="72">
        <f t="shared" si="26"/>
        <v>360.16761169357244</v>
      </c>
      <c r="AT117" s="72">
        <f t="shared" si="27"/>
        <v>7.2212266834551522E-2</v>
      </c>
      <c r="AU117" s="72">
        <f t="shared" si="28"/>
        <v>0.5542576662699602</v>
      </c>
      <c r="AV117" s="72">
        <f t="shared" si="29"/>
        <v>1.417822937106054</v>
      </c>
      <c r="AW117" s="72">
        <f t="shared" si="30"/>
        <v>1.6934136254003658</v>
      </c>
      <c r="AX117" s="72">
        <f t="shared" si="31"/>
        <v>510.86794559634541</v>
      </c>
      <c r="AY117" s="72">
        <f t="shared" si="32"/>
        <v>360.16760886507973</v>
      </c>
      <c r="AZ117" s="72">
        <f t="shared" si="33"/>
        <v>7.2212266116196799E-2</v>
      </c>
      <c r="BA117" s="72">
        <f t="shared" si="34"/>
        <v>0.55425765777533931</v>
      </c>
      <c r="BB117" s="72">
        <f t="shared" si="35"/>
        <v>1.4178229423030315</v>
      </c>
      <c r="BC117" s="72">
        <f t="shared" si="36"/>
        <v>1.6934136295864035</v>
      </c>
      <c r="BD117" s="72">
        <f t="shared" si="37"/>
        <v>510.86794275185974</v>
      </c>
      <c r="BE117" s="72">
        <f t="shared" si="38"/>
        <v>360.16760872719919</v>
      </c>
      <c r="BF117" s="72">
        <f t="shared" si="39"/>
        <v>7.2212266081179186E-2</v>
      </c>
      <c r="BG117" s="72">
        <f t="shared" si="40"/>
        <v>0.5542576573612521</v>
      </c>
      <c r="BH117" s="72">
        <f t="shared" si="41"/>
        <v>1.4178229425563689</v>
      </c>
      <c r="BI117" s="72">
        <f t="shared" si="42"/>
        <v>1.6934136297904598</v>
      </c>
      <c r="BJ117" s="72">
        <f t="shared" si="43"/>
        <v>510.86794261319955</v>
      </c>
      <c r="BK117" s="72">
        <f t="shared" si="44"/>
        <v>360.16760872047792</v>
      </c>
      <c r="BL117" s="72">
        <f t="shared" si="45"/>
        <v>7.2212266079472176E-2</v>
      </c>
      <c r="BM117" s="72">
        <f t="shared" si="46"/>
        <v>0.55425765734106636</v>
      </c>
      <c r="BN117" s="72">
        <f t="shared" si="47"/>
        <v>1.4178229425687181</v>
      </c>
      <c r="BO117" s="72">
        <f t="shared" si="48"/>
        <v>1.6934136298004072</v>
      </c>
      <c r="BP117" s="72">
        <f t="shared" si="49"/>
        <v>510.86794260644035</v>
      </c>
      <c r="BQ117" s="72">
        <f t="shared" si="50"/>
        <v>360.16760872015038</v>
      </c>
      <c r="BR117" s="72">
        <f t="shared" si="51"/>
        <v>7.2212266079388993E-2</v>
      </c>
      <c r="BS117" s="72">
        <f t="shared" si="52"/>
        <v>0.55425765734008292</v>
      </c>
      <c r="BT117" s="72">
        <f t="shared" si="53"/>
        <v>1.4178229425693198</v>
      </c>
      <c r="BU117" s="72">
        <f t="shared" si="54"/>
        <v>1.6934136298008922</v>
      </c>
      <c r="BV117" s="72">
        <f t="shared" si="55"/>
        <v>510.86794260611123</v>
      </c>
      <c r="BW117" s="72">
        <f t="shared" si="56"/>
        <v>360.16760872013435</v>
      </c>
      <c r="BX117" s="72">
        <f t="shared" si="57"/>
        <v>7.2212266079384926E-2</v>
      </c>
      <c r="BY117" s="72">
        <f t="shared" si="58"/>
        <v>0.55425765734003474</v>
      </c>
      <c r="BZ117" s="72">
        <f t="shared" si="59"/>
        <v>1.4178229425693494</v>
      </c>
      <c r="CA117" s="72">
        <f t="shared" si="60"/>
        <v>1.6934136298009157</v>
      </c>
      <c r="CB117" s="72">
        <f t="shared" si="61"/>
        <v>510.86794260609463</v>
      </c>
      <c r="CC117" s="72">
        <f t="shared" si="62"/>
        <v>360.16760872013356</v>
      </c>
      <c r="CD117" s="72">
        <f t="shared" si="63"/>
        <v>7.2212266079384718E-2</v>
      </c>
      <c r="CE117" s="72">
        <f t="shared" si="64"/>
        <v>0.55425765734003241</v>
      </c>
      <c r="CF117" s="72">
        <f t="shared" si="65"/>
        <v>1.4178229425693509</v>
      </c>
      <c r="CG117" s="72">
        <f t="shared" si="66"/>
        <v>1.6934136298009168</v>
      </c>
      <c r="CH117" s="72">
        <f t="shared" si="67"/>
        <v>510.86794260609372</v>
      </c>
      <c r="CI117" s="72">
        <f t="shared" si="68"/>
        <v>360.16760872013356</v>
      </c>
      <c r="CJ117" s="72">
        <f t="shared" si="69"/>
        <v>7.2212266079384718E-2</v>
      </c>
      <c r="CK117" s="72">
        <f t="shared" si="70"/>
        <v>0.55425765734003241</v>
      </c>
      <c r="CL117" s="72">
        <f t="shared" si="71"/>
        <v>1.4178229425693509</v>
      </c>
      <c r="CM117" s="72">
        <f t="shared" si="72"/>
        <v>1.6934136298009168</v>
      </c>
      <c r="CN117" s="72">
        <f t="shared" si="73"/>
        <v>510.86794260609372</v>
      </c>
      <c r="CO117" s="72">
        <f t="shared" si="74"/>
        <v>360.16760872013356</v>
      </c>
      <c r="CP117" s="72">
        <f t="shared" si="75"/>
        <v>7.2212266079384718E-2</v>
      </c>
      <c r="CQ117" s="72">
        <f t="shared" si="76"/>
        <v>0.55425765734003241</v>
      </c>
      <c r="CR117" s="72">
        <f t="shared" si="77"/>
        <v>1.4178229425693509</v>
      </c>
      <c r="CS117" s="72">
        <f t="shared" si="78"/>
        <v>1.6934136298009168</v>
      </c>
      <c r="CT117" s="72">
        <f t="shared" si="79"/>
        <v>510.86794260609372</v>
      </c>
      <c r="CU117" s="72">
        <f t="shared" si="80"/>
        <v>360.16760872013356</v>
      </c>
      <c r="CV117" s="72">
        <f t="shared" si="81"/>
        <v>7.2212266079384718E-2</v>
      </c>
      <c r="CW117" s="72">
        <f t="shared" si="82"/>
        <v>0.55425765734003241</v>
      </c>
      <c r="CX117" s="72">
        <f t="shared" si="83"/>
        <v>1.4178229425693509</v>
      </c>
      <c r="CY117" s="72">
        <f t="shared" si="84"/>
        <v>1.6934136298009168</v>
      </c>
      <c r="CZ117" s="72">
        <f t="shared" si="85"/>
        <v>510.86794260609372</v>
      </c>
      <c r="DA117" s="72">
        <f t="shared" si="86"/>
        <v>360.16760872013356</v>
      </c>
      <c r="DB117" s="72">
        <f t="shared" si="87"/>
        <v>7.2212266079384718E-2</v>
      </c>
      <c r="DC117" s="72">
        <f t="shared" si="88"/>
        <v>0.55425765734003241</v>
      </c>
      <c r="DD117" s="72">
        <f t="shared" si="89"/>
        <v>1.4178229425693509</v>
      </c>
      <c r="DE117" s="72">
        <f t="shared" si="90"/>
        <v>1.6934136298009168</v>
      </c>
      <c r="DF117" s="72">
        <f t="shared" si="91"/>
        <v>510.86794260609372</v>
      </c>
      <c r="DG117" s="72">
        <f t="shared" si="92"/>
        <v>360.16760872013356</v>
      </c>
      <c r="DH117" s="72">
        <f t="shared" si="93"/>
        <v>7.2212266079384718E-2</v>
      </c>
      <c r="DI117" s="72">
        <f t="shared" si="94"/>
        <v>0.55425765734003241</v>
      </c>
      <c r="DJ117" s="72">
        <f t="shared" si="95"/>
        <v>1.4178229425693509</v>
      </c>
      <c r="DK117" s="72">
        <f t="shared" si="96"/>
        <v>1.6934136298009168</v>
      </c>
      <c r="DL117" s="72">
        <f t="shared" si="97"/>
        <v>510.86794260609372</v>
      </c>
      <c r="DM117" s="72">
        <f t="shared" si="98"/>
        <v>360.16760872013356</v>
      </c>
      <c r="DN117" s="72">
        <f t="shared" si="99"/>
        <v>7.2212266079384718E-2</v>
      </c>
      <c r="DO117" s="72">
        <f t="shared" si="100"/>
        <v>0.55425765734003241</v>
      </c>
      <c r="DP117" s="72">
        <f t="shared" si="101"/>
        <v>1.4178229425693509</v>
      </c>
      <c r="DQ117" s="72">
        <f t="shared" si="102"/>
        <v>1.6934136298009168</v>
      </c>
      <c r="DR117" s="72">
        <f t="shared" si="103"/>
        <v>510.86794260609372</v>
      </c>
      <c r="DS117" s="72">
        <f t="shared" si="104"/>
        <v>360.16760872013356</v>
      </c>
      <c r="DT117" s="72">
        <f t="shared" si="105"/>
        <v>7.2212266079384718E-2</v>
      </c>
      <c r="DU117" s="72">
        <f t="shared" si="106"/>
        <v>0.55425765734003241</v>
      </c>
      <c r="DV117" s="72">
        <f t="shared" si="107"/>
        <v>1.4178229425693509</v>
      </c>
      <c r="DW117" s="72">
        <f t="shared" si="108"/>
        <v>1.6934136298009168</v>
      </c>
      <c r="DX117" s="72">
        <f t="shared" si="109"/>
        <v>510.86794260609372</v>
      </c>
      <c r="DY117" s="72">
        <f t="shared" si="110"/>
        <v>360.16760872013356</v>
      </c>
      <c r="DZ117" s="72">
        <f t="shared" si="111"/>
        <v>7.2212266079384718E-2</v>
      </c>
      <c r="EA117" s="72">
        <f t="shared" si="112"/>
        <v>0.55425765734003241</v>
      </c>
      <c r="EB117" s="72">
        <f t="shared" si="113"/>
        <v>1.4178229425693509</v>
      </c>
      <c r="EC117" s="72">
        <f t="shared" si="114"/>
        <v>1.6934136298009168</v>
      </c>
      <c r="ED117" s="72">
        <f t="shared" si="115"/>
        <v>510.86794260609372</v>
      </c>
      <c r="EE117" s="72">
        <f t="shared" si="116"/>
        <v>360.16760872013356</v>
      </c>
      <c r="EF117" s="72">
        <f t="shared" si="117"/>
        <v>7.2212266079384718E-2</v>
      </c>
      <c r="EG117" s="72">
        <f t="shared" si="118"/>
        <v>0.55425765734003241</v>
      </c>
      <c r="EH117" s="72">
        <f t="shared" si="119"/>
        <v>1.4178229425693509</v>
      </c>
      <c r="EI117" s="72">
        <f t="shared" si="120"/>
        <v>1.6934136298009168</v>
      </c>
      <c r="EJ117" s="72">
        <f t="shared" si="121"/>
        <v>0.46697163962121407</v>
      </c>
      <c r="EK117" s="72">
        <f t="shared" si="122"/>
        <v>87.01760872013358</v>
      </c>
      <c r="EL117" s="71"/>
      <c r="EM117" s="71"/>
      <c r="EN117" s="71"/>
      <c r="EO117" s="71"/>
    </row>
    <row r="118" spans="13:145" x14ac:dyDescent="0.3">
      <c r="M118" s="71"/>
      <c r="N118" s="73">
        <v>0.5</v>
      </c>
      <c r="O118" s="72">
        <f t="shared" si="123"/>
        <v>371.75839609708049</v>
      </c>
      <c r="P118" s="72">
        <f t="shared" si="124"/>
        <v>7.512127390942902E-2</v>
      </c>
      <c r="Q118" s="72">
        <f t="shared" si="125"/>
        <v>0.58902931095495481</v>
      </c>
      <c r="R118" s="72">
        <f t="shared" si="5"/>
        <v>1.3769915686788816</v>
      </c>
      <c r="S118" s="72">
        <f t="shared" si="6"/>
        <v>1.7003539965536538</v>
      </c>
      <c r="T118" s="72">
        <f t="shared" si="126"/>
        <v>521.97798752532083</v>
      </c>
      <c r="U118" s="72">
        <f t="shared" si="127"/>
        <v>360.70138804704811</v>
      </c>
      <c r="V118" s="72">
        <f t="shared" si="128"/>
        <v>7.2347756806989821E-2</v>
      </c>
      <c r="W118" s="72">
        <f t="shared" si="129"/>
        <v>0.55586066206532725</v>
      </c>
      <c r="X118" s="72">
        <f t="shared" si="7"/>
        <v>1.3958374267487519</v>
      </c>
      <c r="Y118" s="72">
        <f t="shared" si="8"/>
        <v>1.7175872373664647</v>
      </c>
      <c r="Z118" s="72">
        <f t="shared" si="130"/>
        <v>511.54501922581068</v>
      </c>
      <c r="AA118" s="72">
        <f t="shared" si="131"/>
        <v>360.20041069960689</v>
      </c>
      <c r="AB118" s="72">
        <f t="shared" si="9"/>
        <v>7.2220596547856258E-2</v>
      </c>
      <c r="AC118" s="72">
        <f t="shared" si="10"/>
        <v>0.55435616909072671</v>
      </c>
      <c r="AD118" s="72">
        <f t="shared" si="11"/>
        <v>1.3967172304047446</v>
      </c>
      <c r="AE118" s="72">
        <f t="shared" si="12"/>
        <v>1.7183705218899388</v>
      </c>
      <c r="AF118" s="72">
        <f t="shared" si="13"/>
        <v>511.04294549739052</v>
      </c>
      <c r="AG118" s="72">
        <f t="shared" si="14"/>
        <v>360.17609042200763</v>
      </c>
      <c r="AH118" s="72">
        <f t="shared" si="15"/>
        <v>7.2214420165830961E-2</v>
      </c>
      <c r="AI118" s="72">
        <f t="shared" si="16"/>
        <v>0.55428312984755923</v>
      </c>
      <c r="AJ118" s="72">
        <f t="shared" si="17"/>
        <v>1.396759999362075</v>
      </c>
      <c r="AK118" s="72">
        <f t="shared" si="18"/>
        <v>1.718408551445086</v>
      </c>
      <c r="AL118" s="72">
        <f t="shared" si="19"/>
        <v>511.01850382315274</v>
      </c>
      <c r="AM118" s="72">
        <f t="shared" si="20"/>
        <v>360.17490597383301</v>
      </c>
      <c r="AN118" s="72">
        <f t="shared" si="21"/>
        <v>7.2214119355351658E-2</v>
      </c>
      <c r="AO118" s="72">
        <f t="shared" si="22"/>
        <v>0.5542795726781754</v>
      </c>
      <c r="AP118" s="72">
        <f t="shared" si="23"/>
        <v>1.396762082437367</v>
      </c>
      <c r="AQ118" s="72">
        <f t="shared" si="24"/>
        <v>1.7184104035741379</v>
      </c>
      <c r="AR118" s="72">
        <f t="shared" si="25"/>
        <v>511.01731330112807</v>
      </c>
      <c r="AS118" s="72">
        <f t="shared" si="26"/>
        <v>360.17484827971862</v>
      </c>
      <c r="AT118" s="72">
        <f t="shared" si="27"/>
        <v>7.2214104702945148E-2</v>
      </c>
      <c r="AU118" s="72">
        <f t="shared" si="28"/>
        <v>0.5542793994095101</v>
      </c>
      <c r="AV118" s="72">
        <f t="shared" si="29"/>
        <v>1.3967621839036655</v>
      </c>
      <c r="AW118" s="72">
        <f t="shared" si="30"/>
        <v>1.7184104937908118</v>
      </c>
      <c r="AX118" s="72">
        <f t="shared" si="31"/>
        <v>511.01725531077471</v>
      </c>
      <c r="AY118" s="72">
        <f t="shared" si="32"/>
        <v>360.17484546943422</v>
      </c>
      <c r="AZ118" s="72">
        <f t="shared" si="33"/>
        <v>7.2214103989225342E-2</v>
      </c>
      <c r="BA118" s="72">
        <f t="shared" si="34"/>
        <v>0.55427939096958101</v>
      </c>
      <c r="BB118" s="72">
        <f t="shared" si="35"/>
        <v>1.3967621888460968</v>
      </c>
      <c r="BC118" s="72">
        <f t="shared" si="36"/>
        <v>1.7184104981852724</v>
      </c>
      <c r="BD118" s="72">
        <f t="shared" si="37"/>
        <v>511.01725248605987</v>
      </c>
      <c r="BE118" s="72">
        <f t="shared" si="38"/>
        <v>360.17484533254503</v>
      </c>
      <c r="BF118" s="72">
        <f t="shared" si="39"/>
        <v>7.2214103954459999E-2</v>
      </c>
      <c r="BG118" s="72">
        <f t="shared" si="40"/>
        <v>0.55427939055847142</v>
      </c>
      <c r="BH118" s="72">
        <f t="shared" si="41"/>
        <v>1.3967621890868431</v>
      </c>
      <c r="BI118" s="72">
        <f t="shared" si="42"/>
        <v>1.7184104983993267</v>
      </c>
      <c r="BJ118" s="72">
        <f t="shared" si="43"/>
        <v>511.01725234846759</v>
      </c>
      <c r="BK118" s="72">
        <f t="shared" si="44"/>
        <v>360.17484532587719</v>
      </c>
      <c r="BL118" s="72">
        <f t="shared" si="45"/>
        <v>7.221410395276659E-2</v>
      </c>
      <c r="BM118" s="72">
        <f t="shared" si="46"/>
        <v>0.55427939053844633</v>
      </c>
      <c r="BN118" s="72">
        <f t="shared" si="47"/>
        <v>1.3967621890985698</v>
      </c>
      <c r="BO118" s="72">
        <f t="shared" si="48"/>
        <v>1.7184104984097537</v>
      </c>
      <c r="BP118" s="72">
        <f t="shared" si="49"/>
        <v>511.01725234176564</v>
      </c>
      <c r="BQ118" s="72">
        <f t="shared" si="50"/>
        <v>360.17484532555238</v>
      </c>
      <c r="BR118" s="72">
        <f t="shared" si="51"/>
        <v>7.22141039526841E-2</v>
      </c>
      <c r="BS118" s="72">
        <f t="shared" si="52"/>
        <v>0.55427939053747088</v>
      </c>
      <c r="BT118" s="72">
        <f t="shared" si="53"/>
        <v>1.3967621890991413</v>
      </c>
      <c r="BU118" s="72">
        <f t="shared" si="54"/>
        <v>1.7184104984102611</v>
      </c>
      <c r="BV118" s="72">
        <f t="shared" si="55"/>
        <v>511.01725234143913</v>
      </c>
      <c r="BW118" s="72">
        <f t="shared" si="56"/>
        <v>360.17484532553658</v>
      </c>
      <c r="BX118" s="72">
        <f t="shared" si="57"/>
        <v>7.2214103952680075E-2</v>
      </c>
      <c r="BY118" s="72">
        <f t="shared" si="58"/>
        <v>0.55427939053742326</v>
      </c>
      <c r="BZ118" s="72">
        <f t="shared" si="59"/>
        <v>1.396762189099169</v>
      </c>
      <c r="CA118" s="72">
        <f t="shared" si="60"/>
        <v>1.7184104984102861</v>
      </c>
      <c r="CB118" s="72">
        <f t="shared" si="61"/>
        <v>511.01725234142327</v>
      </c>
      <c r="CC118" s="72">
        <f t="shared" si="62"/>
        <v>360.17484532553578</v>
      </c>
      <c r="CD118" s="72">
        <f t="shared" si="63"/>
        <v>7.2214103952679881E-2</v>
      </c>
      <c r="CE118" s="72">
        <f t="shared" si="64"/>
        <v>0.55427939053742104</v>
      </c>
      <c r="CF118" s="72">
        <f t="shared" si="65"/>
        <v>1.3967621890991704</v>
      </c>
      <c r="CG118" s="72">
        <f t="shared" si="66"/>
        <v>1.7184104984102873</v>
      </c>
      <c r="CH118" s="72">
        <f t="shared" si="67"/>
        <v>511.01725234142236</v>
      </c>
      <c r="CI118" s="72">
        <f t="shared" si="68"/>
        <v>360.17484532553578</v>
      </c>
      <c r="CJ118" s="72">
        <f t="shared" si="69"/>
        <v>7.2214103952679881E-2</v>
      </c>
      <c r="CK118" s="72">
        <f t="shared" si="70"/>
        <v>0.55427939053742104</v>
      </c>
      <c r="CL118" s="72">
        <f t="shared" si="71"/>
        <v>1.3967621890991704</v>
      </c>
      <c r="CM118" s="72">
        <f t="shared" si="72"/>
        <v>1.7184104984102873</v>
      </c>
      <c r="CN118" s="72">
        <f t="shared" si="73"/>
        <v>511.01725234142236</v>
      </c>
      <c r="CO118" s="72">
        <f t="shared" si="74"/>
        <v>360.17484532553578</v>
      </c>
      <c r="CP118" s="72">
        <f t="shared" si="75"/>
        <v>7.2214103952679881E-2</v>
      </c>
      <c r="CQ118" s="72">
        <f t="shared" si="76"/>
        <v>0.55427939053742104</v>
      </c>
      <c r="CR118" s="72">
        <f t="shared" si="77"/>
        <v>1.3967621890991704</v>
      </c>
      <c r="CS118" s="72">
        <f t="shared" si="78"/>
        <v>1.7184104984102873</v>
      </c>
      <c r="CT118" s="72">
        <f t="shared" si="79"/>
        <v>511.01725234142236</v>
      </c>
      <c r="CU118" s="72">
        <f t="shared" si="80"/>
        <v>360.17484532553578</v>
      </c>
      <c r="CV118" s="72">
        <f t="shared" si="81"/>
        <v>7.2214103952679881E-2</v>
      </c>
      <c r="CW118" s="72">
        <f t="shared" si="82"/>
        <v>0.55427939053742104</v>
      </c>
      <c r="CX118" s="72">
        <f t="shared" si="83"/>
        <v>1.3967621890991704</v>
      </c>
      <c r="CY118" s="72">
        <f t="shared" si="84"/>
        <v>1.7184104984102873</v>
      </c>
      <c r="CZ118" s="72">
        <f t="shared" si="85"/>
        <v>511.01725234142236</v>
      </c>
      <c r="DA118" s="72">
        <f t="shared" si="86"/>
        <v>360.17484532553578</v>
      </c>
      <c r="DB118" s="72">
        <f t="shared" si="87"/>
        <v>7.2214103952679881E-2</v>
      </c>
      <c r="DC118" s="72">
        <f t="shared" si="88"/>
        <v>0.55427939053742104</v>
      </c>
      <c r="DD118" s="72">
        <f t="shared" si="89"/>
        <v>1.3967621890991704</v>
      </c>
      <c r="DE118" s="72">
        <f t="shared" si="90"/>
        <v>1.7184104984102873</v>
      </c>
      <c r="DF118" s="72">
        <f t="shared" si="91"/>
        <v>511.01725234142236</v>
      </c>
      <c r="DG118" s="72">
        <f t="shared" si="92"/>
        <v>360.17484532553578</v>
      </c>
      <c r="DH118" s="72">
        <f t="shared" si="93"/>
        <v>7.2214103952679881E-2</v>
      </c>
      <c r="DI118" s="72">
        <f t="shared" si="94"/>
        <v>0.55427939053742104</v>
      </c>
      <c r="DJ118" s="72">
        <f t="shared" si="95"/>
        <v>1.3967621890991704</v>
      </c>
      <c r="DK118" s="72">
        <f t="shared" si="96"/>
        <v>1.7184104984102873</v>
      </c>
      <c r="DL118" s="72">
        <f t="shared" si="97"/>
        <v>511.01725234142236</v>
      </c>
      <c r="DM118" s="72">
        <f t="shared" si="98"/>
        <v>360.17484532553578</v>
      </c>
      <c r="DN118" s="72">
        <f t="shared" si="99"/>
        <v>7.2214103952679881E-2</v>
      </c>
      <c r="DO118" s="72">
        <f t="shared" si="100"/>
        <v>0.55427939053742104</v>
      </c>
      <c r="DP118" s="72">
        <f t="shared" si="101"/>
        <v>1.3967621890991704</v>
      </c>
      <c r="DQ118" s="72">
        <f t="shared" si="102"/>
        <v>1.7184104984102873</v>
      </c>
      <c r="DR118" s="72">
        <f t="shared" si="103"/>
        <v>511.01725234142236</v>
      </c>
      <c r="DS118" s="72">
        <f t="shared" si="104"/>
        <v>360.17484532553578</v>
      </c>
      <c r="DT118" s="72">
        <f t="shared" si="105"/>
        <v>7.2214103952679881E-2</v>
      </c>
      <c r="DU118" s="72">
        <f t="shared" si="106"/>
        <v>0.55427939053742104</v>
      </c>
      <c r="DV118" s="72">
        <f t="shared" si="107"/>
        <v>1.3967621890991704</v>
      </c>
      <c r="DW118" s="72">
        <f t="shared" si="108"/>
        <v>1.7184104984102873</v>
      </c>
      <c r="DX118" s="72">
        <f t="shared" si="109"/>
        <v>511.01725234142236</v>
      </c>
      <c r="DY118" s="72">
        <f t="shared" si="110"/>
        <v>360.17484532553578</v>
      </c>
      <c r="DZ118" s="72">
        <f t="shared" si="111"/>
        <v>7.2214103952679881E-2</v>
      </c>
      <c r="EA118" s="72">
        <f t="shared" si="112"/>
        <v>0.55427939053742104</v>
      </c>
      <c r="EB118" s="72">
        <f t="shared" si="113"/>
        <v>1.3967621890991704</v>
      </c>
      <c r="EC118" s="72">
        <f t="shared" si="114"/>
        <v>1.7184104984102873</v>
      </c>
      <c r="ED118" s="72">
        <f t="shared" si="115"/>
        <v>511.01725234142236</v>
      </c>
      <c r="EE118" s="72">
        <f t="shared" si="116"/>
        <v>360.17484532553578</v>
      </c>
      <c r="EF118" s="72">
        <f t="shared" si="117"/>
        <v>7.2214103952679881E-2</v>
      </c>
      <c r="EG118" s="72">
        <f t="shared" si="118"/>
        <v>0.55427939053742104</v>
      </c>
      <c r="EH118" s="72">
        <f t="shared" si="119"/>
        <v>1.3967621890991704</v>
      </c>
      <c r="EI118" s="72">
        <f t="shared" si="120"/>
        <v>1.7184104984102873</v>
      </c>
      <c r="EJ118" s="72">
        <f t="shared" si="121"/>
        <v>0.46956077586441847</v>
      </c>
      <c r="EK118" s="72">
        <f t="shared" si="122"/>
        <v>87.024845325535807</v>
      </c>
      <c r="EL118" s="71"/>
      <c r="EM118" s="71"/>
      <c r="EN118" s="71"/>
      <c r="EO118" s="71"/>
    </row>
    <row r="119" spans="13:145" x14ac:dyDescent="0.3">
      <c r="M119" s="71"/>
      <c r="N119" s="73">
        <v>0.51</v>
      </c>
      <c r="O119" s="72">
        <f t="shared" si="123"/>
        <v>371.73049278731867</v>
      </c>
      <c r="P119" s="72">
        <f t="shared" si="124"/>
        <v>7.5114354135696032E-2</v>
      </c>
      <c r="Q119" s="72">
        <f t="shared" si="125"/>
        <v>0.58894571998154521</v>
      </c>
      <c r="R119" s="72">
        <f t="shared" si="5"/>
        <v>1.3577706158980518</v>
      </c>
      <c r="S119" s="72">
        <f t="shared" si="6"/>
        <v>1.7250165506956658</v>
      </c>
      <c r="T119" s="72">
        <f t="shared" si="126"/>
        <v>522.13838249002424</v>
      </c>
      <c r="U119" s="72">
        <f t="shared" si="127"/>
        <v>360.7090254456416</v>
      </c>
      <c r="V119" s="72">
        <f t="shared" si="128"/>
        <v>7.2349694360589509E-2</v>
      </c>
      <c r="W119" s="72">
        <f t="shared" si="129"/>
        <v>0.55588359724152403</v>
      </c>
      <c r="X119" s="72">
        <f t="shared" si="7"/>
        <v>1.3757417193850108</v>
      </c>
      <c r="Y119" s="72">
        <f t="shared" si="8"/>
        <v>1.7431569090295742</v>
      </c>
      <c r="Z119" s="72">
        <f t="shared" si="130"/>
        <v>511.73902563840664</v>
      </c>
      <c r="AA119" s="72">
        <f t="shared" si="131"/>
        <v>360.20980304040916</v>
      </c>
      <c r="AB119" s="72">
        <f t="shared" si="9"/>
        <v>7.2222981746533604E-2</v>
      </c>
      <c r="AC119" s="72">
        <f t="shared" si="10"/>
        <v>0.5543843763305919</v>
      </c>
      <c r="AD119" s="72">
        <f t="shared" si="11"/>
        <v>1.3765806653276509</v>
      </c>
      <c r="AE119" s="72">
        <f t="shared" si="12"/>
        <v>1.7439815451740421</v>
      </c>
      <c r="AF119" s="72">
        <f t="shared" si="13"/>
        <v>511.23885934163832</v>
      </c>
      <c r="AG119" s="72">
        <f t="shared" si="14"/>
        <v>360.18558275966393</v>
      </c>
      <c r="AH119" s="72">
        <f t="shared" si="15"/>
        <v>7.2216830877980365E-2</v>
      </c>
      <c r="AI119" s="72">
        <f t="shared" si="16"/>
        <v>0.55431163749301238</v>
      </c>
      <c r="AJ119" s="72">
        <f t="shared" si="17"/>
        <v>1.3766214236981904</v>
      </c>
      <c r="AK119" s="72">
        <f t="shared" si="18"/>
        <v>1.7440215587481116</v>
      </c>
      <c r="AL119" s="72">
        <f t="shared" si="19"/>
        <v>511.21452573112254</v>
      </c>
      <c r="AM119" s="72">
        <f t="shared" si="20"/>
        <v>360.18440392036291</v>
      </c>
      <c r="AN119" s="72">
        <f t="shared" si="21"/>
        <v>7.2216531497756337E-2</v>
      </c>
      <c r="AO119" s="72">
        <f t="shared" si="22"/>
        <v>0.55430809717288887</v>
      </c>
      <c r="AP119" s="72">
        <f t="shared" si="23"/>
        <v>1.3766234076049406</v>
      </c>
      <c r="AQ119" s="72">
        <f t="shared" si="24"/>
        <v>1.7440235062848473</v>
      </c>
      <c r="AR119" s="72">
        <f t="shared" si="25"/>
        <v>511.21334121600722</v>
      </c>
      <c r="AS119" s="72">
        <f t="shared" si="26"/>
        <v>360.1843465354691</v>
      </c>
      <c r="AT119" s="72">
        <f t="shared" si="27"/>
        <v>7.2216516924163518E-2</v>
      </c>
      <c r="AU119" s="72">
        <f t="shared" si="28"/>
        <v>0.5543079248331042</v>
      </c>
      <c r="AV119" s="72">
        <f t="shared" si="29"/>
        <v>1.376623504180146</v>
      </c>
      <c r="AW119" s="72">
        <f t="shared" si="30"/>
        <v>1.7440236010893087</v>
      </c>
      <c r="AX119" s="72">
        <f t="shared" si="31"/>
        <v>511.21328355444103</v>
      </c>
      <c r="AY119" s="72">
        <f t="shared" si="32"/>
        <v>360.18434374200012</v>
      </c>
      <c r="AZ119" s="72">
        <f t="shared" si="33"/>
        <v>7.2216516214727994E-2</v>
      </c>
      <c r="BA119" s="72">
        <f t="shared" si="34"/>
        <v>0.5543079164436866</v>
      </c>
      <c r="BB119" s="72">
        <f t="shared" si="35"/>
        <v>1.3766235088813814</v>
      </c>
      <c r="BC119" s="72">
        <f t="shared" si="36"/>
        <v>1.7440236057043437</v>
      </c>
      <c r="BD119" s="72">
        <f t="shared" si="37"/>
        <v>511.21328074750295</v>
      </c>
      <c r="BE119" s="72">
        <f t="shared" si="38"/>
        <v>360.18434360601543</v>
      </c>
      <c r="BF119" s="72">
        <f t="shared" si="39"/>
        <v>7.2216516180193022E-2</v>
      </c>
      <c r="BG119" s="72">
        <f t="shared" si="40"/>
        <v>0.55430791603529384</v>
      </c>
      <c r="BH119" s="72">
        <f t="shared" si="41"/>
        <v>1.3766235091102355</v>
      </c>
      <c r="BI119" s="72">
        <f t="shared" si="42"/>
        <v>1.7440236059290013</v>
      </c>
      <c r="BJ119" s="72">
        <f t="shared" si="43"/>
        <v>511.21328061086251</v>
      </c>
      <c r="BK119" s="72">
        <f t="shared" si="44"/>
        <v>360.18434359939567</v>
      </c>
      <c r="BL119" s="72">
        <f t="shared" si="45"/>
        <v>7.2216516178511866E-2</v>
      </c>
      <c r="BM119" s="72">
        <f t="shared" si="46"/>
        <v>0.5543079160154134</v>
      </c>
      <c r="BN119" s="72">
        <f t="shared" si="47"/>
        <v>1.3766235091213757</v>
      </c>
      <c r="BO119" s="72">
        <f t="shared" si="48"/>
        <v>1.7440236059399379</v>
      </c>
      <c r="BP119" s="72">
        <f t="shared" si="49"/>
        <v>511.21328060421058</v>
      </c>
      <c r="BQ119" s="72">
        <f t="shared" si="50"/>
        <v>360.18434359907349</v>
      </c>
      <c r="BR119" s="72">
        <f t="shared" si="51"/>
        <v>7.2216516178430015E-2</v>
      </c>
      <c r="BS119" s="72">
        <f t="shared" si="52"/>
        <v>0.55430791601444551</v>
      </c>
      <c r="BT119" s="72">
        <f t="shared" si="53"/>
        <v>1.3766235091219183</v>
      </c>
      <c r="BU119" s="72">
        <f t="shared" si="54"/>
        <v>1.7440236059404701</v>
      </c>
      <c r="BV119" s="72">
        <f t="shared" si="55"/>
        <v>511.21328060388686</v>
      </c>
      <c r="BW119" s="72">
        <f t="shared" si="56"/>
        <v>360.1843435990578</v>
      </c>
      <c r="BX119" s="72">
        <f t="shared" si="57"/>
        <v>7.2216516178426046E-2</v>
      </c>
      <c r="BY119" s="72">
        <f t="shared" si="58"/>
        <v>0.55430791601439844</v>
      </c>
      <c r="BZ119" s="72">
        <f t="shared" si="59"/>
        <v>1.3766235091219445</v>
      </c>
      <c r="CA119" s="72">
        <f t="shared" si="60"/>
        <v>1.7440236059404959</v>
      </c>
      <c r="CB119" s="72">
        <f t="shared" si="61"/>
        <v>511.21328060387111</v>
      </c>
      <c r="CC119" s="72">
        <f t="shared" si="62"/>
        <v>360.184343599057</v>
      </c>
      <c r="CD119" s="72">
        <f t="shared" si="63"/>
        <v>7.2216516178425838E-2</v>
      </c>
      <c r="CE119" s="72">
        <f t="shared" si="64"/>
        <v>0.554307916014396</v>
      </c>
      <c r="CF119" s="72">
        <f t="shared" si="65"/>
        <v>1.3766235091219461</v>
      </c>
      <c r="CG119" s="72">
        <f t="shared" si="66"/>
        <v>1.7440236059404974</v>
      </c>
      <c r="CH119" s="72">
        <f t="shared" si="67"/>
        <v>511.21328060387066</v>
      </c>
      <c r="CI119" s="72">
        <f t="shared" si="68"/>
        <v>360.184343599057</v>
      </c>
      <c r="CJ119" s="72">
        <f t="shared" si="69"/>
        <v>7.2216516178425838E-2</v>
      </c>
      <c r="CK119" s="72">
        <f t="shared" si="70"/>
        <v>0.554307916014396</v>
      </c>
      <c r="CL119" s="72">
        <f t="shared" si="71"/>
        <v>1.3766235091219461</v>
      </c>
      <c r="CM119" s="72">
        <f t="shared" si="72"/>
        <v>1.7440236059404974</v>
      </c>
      <c r="CN119" s="72">
        <f t="shared" si="73"/>
        <v>511.21328060387066</v>
      </c>
      <c r="CO119" s="72">
        <f t="shared" si="74"/>
        <v>360.184343599057</v>
      </c>
      <c r="CP119" s="72">
        <f t="shared" si="75"/>
        <v>7.2216516178425838E-2</v>
      </c>
      <c r="CQ119" s="72">
        <f t="shared" si="76"/>
        <v>0.554307916014396</v>
      </c>
      <c r="CR119" s="72">
        <f t="shared" si="77"/>
        <v>1.3766235091219461</v>
      </c>
      <c r="CS119" s="72">
        <f t="shared" si="78"/>
        <v>1.7440236059404974</v>
      </c>
      <c r="CT119" s="72">
        <f t="shared" si="79"/>
        <v>511.21328060387066</v>
      </c>
      <c r="CU119" s="72">
        <f t="shared" si="80"/>
        <v>360.184343599057</v>
      </c>
      <c r="CV119" s="72">
        <f t="shared" si="81"/>
        <v>7.2216516178425838E-2</v>
      </c>
      <c r="CW119" s="72">
        <f t="shared" si="82"/>
        <v>0.554307916014396</v>
      </c>
      <c r="CX119" s="72">
        <f t="shared" si="83"/>
        <v>1.3766235091219461</v>
      </c>
      <c r="CY119" s="72">
        <f t="shared" si="84"/>
        <v>1.7440236059404974</v>
      </c>
      <c r="CZ119" s="72">
        <f t="shared" si="85"/>
        <v>511.21328060387066</v>
      </c>
      <c r="DA119" s="72">
        <f t="shared" si="86"/>
        <v>360.184343599057</v>
      </c>
      <c r="DB119" s="72">
        <f t="shared" si="87"/>
        <v>7.2216516178425838E-2</v>
      </c>
      <c r="DC119" s="72">
        <f t="shared" si="88"/>
        <v>0.554307916014396</v>
      </c>
      <c r="DD119" s="72">
        <f t="shared" si="89"/>
        <v>1.3766235091219461</v>
      </c>
      <c r="DE119" s="72">
        <f t="shared" si="90"/>
        <v>1.7440236059404974</v>
      </c>
      <c r="DF119" s="72">
        <f t="shared" si="91"/>
        <v>511.21328060387066</v>
      </c>
      <c r="DG119" s="72">
        <f t="shared" si="92"/>
        <v>360.184343599057</v>
      </c>
      <c r="DH119" s="72">
        <f t="shared" si="93"/>
        <v>7.2216516178425838E-2</v>
      </c>
      <c r="DI119" s="72">
        <f t="shared" si="94"/>
        <v>0.554307916014396</v>
      </c>
      <c r="DJ119" s="72">
        <f t="shared" si="95"/>
        <v>1.3766235091219461</v>
      </c>
      <c r="DK119" s="72">
        <f t="shared" si="96"/>
        <v>1.7440236059404974</v>
      </c>
      <c r="DL119" s="72">
        <f t="shared" si="97"/>
        <v>511.21328060387066</v>
      </c>
      <c r="DM119" s="72">
        <f t="shared" si="98"/>
        <v>360.184343599057</v>
      </c>
      <c r="DN119" s="72">
        <f t="shared" si="99"/>
        <v>7.2216516178425838E-2</v>
      </c>
      <c r="DO119" s="72">
        <f t="shared" si="100"/>
        <v>0.554307916014396</v>
      </c>
      <c r="DP119" s="72">
        <f t="shared" si="101"/>
        <v>1.3766235091219461</v>
      </c>
      <c r="DQ119" s="72">
        <f t="shared" si="102"/>
        <v>1.7440236059404974</v>
      </c>
      <c r="DR119" s="72">
        <f t="shared" si="103"/>
        <v>511.21328060387066</v>
      </c>
      <c r="DS119" s="72">
        <f t="shared" si="104"/>
        <v>360.184343599057</v>
      </c>
      <c r="DT119" s="72">
        <f t="shared" si="105"/>
        <v>7.2216516178425838E-2</v>
      </c>
      <c r="DU119" s="72">
        <f t="shared" si="106"/>
        <v>0.554307916014396</v>
      </c>
      <c r="DV119" s="72">
        <f t="shared" si="107"/>
        <v>1.3766235091219461</v>
      </c>
      <c r="DW119" s="72">
        <f t="shared" si="108"/>
        <v>1.7440236059404974</v>
      </c>
      <c r="DX119" s="72">
        <f t="shared" si="109"/>
        <v>511.21328060387066</v>
      </c>
      <c r="DY119" s="72">
        <f t="shared" si="110"/>
        <v>360.184343599057</v>
      </c>
      <c r="DZ119" s="72">
        <f t="shared" si="111"/>
        <v>7.2216516178425838E-2</v>
      </c>
      <c r="EA119" s="72">
        <f t="shared" si="112"/>
        <v>0.554307916014396</v>
      </c>
      <c r="EB119" s="72">
        <f t="shared" si="113"/>
        <v>1.3766235091219461</v>
      </c>
      <c r="EC119" s="72">
        <f t="shared" si="114"/>
        <v>1.7440236059404974</v>
      </c>
      <c r="ED119" s="72">
        <f t="shared" si="115"/>
        <v>511.21328060387066</v>
      </c>
      <c r="EE119" s="72">
        <f t="shared" si="116"/>
        <v>360.184343599057</v>
      </c>
      <c r="EF119" s="72">
        <f t="shared" si="117"/>
        <v>7.2216516178425838E-2</v>
      </c>
      <c r="EG119" s="72">
        <f t="shared" si="118"/>
        <v>0.554307916014396</v>
      </c>
      <c r="EH119" s="72">
        <f t="shared" si="119"/>
        <v>1.3766235091219461</v>
      </c>
      <c r="EI119" s="72">
        <f t="shared" si="120"/>
        <v>1.7440236059404974</v>
      </c>
      <c r="EJ119" s="72">
        <f t="shared" si="121"/>
        <v>0.47222748465773429</v>
      </c>
      <c r="EK119" s="72">
        <f t="shared" si="122"/>
        <v>87.034343599057024</v>
      </c>
      <c r="EL119" s="71"/>
      <c r="EM119" s="71"/>
      <c r="EN119" s="71"/>
      <c r="EO119" s="71"/>
    </row>
    <row r="120" spans="13:145" x14ac:dyDescent="0.3">
      <c r="M120" s="71"/>
      <c r="N120" s="73">
        <v>0.52</v>
      </c>
      <c r="O120" s="72">
        <f t="shared" si="123"/>
        <v>371.70258947755678</v>
      </c>
      <c r="P120" s="72">
        <f t="shared" si="124"/>
        <v>7.5107433960599657E-2</v>
      </c>
      <c r="Q120" s="72">
        <f t="shared" si="125"/>
        <v>0.58886212832329377</v>
      </c>
      <c r="R120" s="72">
        <f t="shared" si="5"/>
        <v>1.3393896113166051</v>
      </c>
      <c r="S120" s="72">
        <f t="shared" si="6"/>
        <v>1.7502706470484064</v>
      </c>
      <c r="T120" s="72">
        <f t="shared" si="126"/>
        <v>522.34802519340178</v>
      </c>
      <c r="U120" s="72">
        <f t="shared" si="127"/>
        <v>360.71900492450413</v>
      </c>
      <c r="V120" s="72">
        <f t="shared" si="128"/>
        <v>7.2352226037811787E-2</v>
      </c>
      <c r="W120" s="72">
        <f t="shared" si="129"/>
        <v>0.55591356566809336</v>
      </c>
      <c r="X120" s="72">
        <f t="shared" si="7"/>
        <v>1.3565173038207257</v>
      </c>
      <c r="Y120" s="72">
        <f t="shared" si="8"/>
        <v>1.7693598088953124</v>
      </c>
      <c r="Z120" s="72">
        <f t="shared" si="130"/>
        <v>511.98217100079603</v>
      </c>
      <c r="AA120" s="72">
        <f t="shared" si="131"/>
        <v>360.22157018446569</v>
      </c>
      <c r="AB120" s="72">
        <f t="shared" si="9"/>
        <v>7.2225969965596604E-2</v>
      </c>
      <c r="AC120" s="72">
        <f t="shared" si="10"/>
        <v>0.55441971557002256</v>
      </c>
      <c r="AD120" s="72">
        <f t="shared" si="11"/>
        <v>1.3573169724814667</v>
      </c>
      <c r="AE120" s="72">
        <f t="shared" si="12"/>
        <v>1.770227853082023</v>
      </c>
      <c r="AF120" s="72">
        <f t="shared" si="13"/>
        <v>511.48384196837748</v>
      </c>
      <c r="AG120" s="72">
        <f t="shared" si="14"/>
        <v>360.19744834588812</v>
      </c>
      <c r="AH120" s="72">
        <f t="shared" si="15"/>
        <v>7.2219844244336501E-2</v>
      </c>
      <c r="AI120" s="72">
        <f t="shared" si="16"/>
        <v>0.55434727249153415</v>
      </c>
      <c r="AJ120" s="72">
        <f t="shared" si="17"/>
        <v>1.3573558042732634</v>
      </c>
      <c r="AK120" s="72">
        <f t="shared" si="18"/>
        <v>1.7702699533794006</v>
      </c>
      <c r="AL120" s="72">
        <f t="shared" si="19"/>
        <v>511.45960985492064</v>
      </c>
      <c r="AM120" s="72">
        <f t="shared" si="20"/>
        <v>360.19627488653941</v>
      </c>
      <c r="AN120" s="72">
        <f t="shared" si="21"/>
        <v>7.2219546237616464E-2</v>
      </c>
      <c r="AO120" s="72">
        <f t="shared" si="22"/>
        <v>0.55434374833425992</v>
      </c>
      <c r="AP120" s="72">
        <f t="shared" si="23"/>
        <v>1.357357693457556</v>
      </c>
      <c r="AQ120" s="72">
        <f t="shared" si="24"/>
        <v>1.7702720014556861</v>
      </c>
      <c r="AR120" s="72">
        <f t="shared" si="25"/>
        <v>511.45843087277655</v>
      </c>
      <c r="AS120" s="72">
        <f t="shared" si="26"/>
        <v>360.19621779222484</v>
      </c>
      <c r="AT120" s="72">
        <f t="shared" si="27"/>
        <v>7.2219531738170237E-2</v>
      </c>
      <c r="AU120" s="72">
        <f t="shared" si="28"/>
        <v>0.55434357686742475</v>
      </c>
      <c r="AV120" s="72">
        <f t="shared" si="29"/>
        <v>1.3573577853755556</v>
      </c>
      <c r="AW120" s="72">
        <f t="shared" si="30"/>
        <v>1.7702721011042637</v>
      </c>
      <c r="AX120" s="72">
        <f t="shared" si="31"/>
        <v>511.45837350937757</v>
      </c>
      <c r="AY120" s="72">
        <f t="shared" si="32"/>
        <v>360.1962150142972</v>
      </c>
      <c r="AZ120" s="72">
        <f t="shared" si="33"/>
        <v>7.2219531032698667E-2</v>
      </c>
      <c r="BA120" s="72">
        <f t="shared" si="34"/>
        <v>0.55434356852469435</v>
      </c>
      <c r="BB120" s="72">
        <f t="shared" si="35"/>
        <v>1.3573577898478326</v>
      </c>
      <c r="BC120" s="72">
        <f t="shared" si="36"/>
        <v>1.770272105952672</v>
      </c>
      <c r="BD120" s="72">
        <f t="shared" si="37"/>
        <v>511.45837071835655</v>
      </c>
      <c r="BE120" s="72">
        <f t="shared" si="38"/>
        <v>360.19621487913685</v>
      </c>
      <c r="BF120" s="72">
        <f t="shared" si="39"/>
        <v>7.2219530998373888E-2</v>
      </c>
      <c r="BG120" s="72">
        <f t="shared" si="40"/>
        <v>0.55434356811877805</v>
      </c>
      <c r="BH120" s="72">
        <f t="shared" si="41"/>
        <v>1.3573577900654317</v>
      </c>
      <c r="BI120" s="72">
        <f t="shared" si="42"/>
        <v>1.770272106188572</v>
      </c>
      <c r="BJ120" s="72">
        <f t="shared" si="43"/>
        <v>511.45837058255961</v>
      </c>
      <c r="BK120" s="72">
        <f t="shared" si="44"/>
        <v>360.19621487256063</v>
      </c>
      <c r="BL120" s="72">
        <f t="shared" si="45"/>
        <v>7.2219530996703821E-2</v>
      </c>
      <c r="BM120" s="72">
        <f t="shared" si="46"/>
        <v>0.55434356809902818</v>
      </c>
      <c r="BN120" s="72">
        <f t="shared" si="47"/>
        <v>1.357357790076019</v>
      </c>
      <c r="BO120" s="72">
        <f t="shared" si="48"/>
        <v>1.7702721062000495</v>
      </c>
      <c r="BP120" s="72">
        <f t="shared" si="49"/>
        <v>511.45837057595207</v>
      </c>
      <c r="BQ120" s="72">
        <f t="shared" si="50"/>
        <v>360.1962148722406</v>
      </c>
      <c r="BR120" s="72">
        <f t="shared" si="51"/>
        <v>7.2219530996622538E-2</v>
      </c>
      <c r="BS120" s="72">
        <f t="shared" si="52"/>
        <v>0.55434356809806695</v>
      </c>
      <c r="BT120" s="72">
        <f t="shared" si="53"/>
        <v>1.3573577900765343</v>
      </c>
      <c r="BU120" s="72">
        <f t="shared" si="54"/>
        <v>1.7702721062006079</v>
      </c>
      <c r="BV120" s="72">
        <f t="shared" si="55"/>
        <v>511.45837057563102</v>
      </c>
      <c r="BW120" s="72">
        <f t="shared" si="56"/>
        <v>360.19621487222503</v>
      </c>
      <c r="BX120" s="72">
        <f t="shared" si="57"/>
        <v>7.2219530996618569E-2</v>
      </c>
      <c r="BY120" s="72">
        <f t="shared" si="58"/>
        <v>0.55434356809802032</v>
      </c>
      <c r="BZ120" s="72">
        <f t="shared" si="59"/>
        <v>1.3573577900765592</v>
      </c>
      <c r="CA120" s="72">
        <f t="shared" si="60"/>
        <v>1.7702721062006352</v>
      </c>
      <c r="CB120" s="72">
        <f t="shared" si="61"/>
        <v>511.45837057561533</v>
      </c>
      <c r="CC120" s="72">
        <f t="shared" si="62"/>
        <v>360.19621487222435</v>
      </c>
      <c r="CD120" s="72">
        <f t="shared" si="63"/>
        <v>7.2219530996618417E-2</v>
      </c>
      <c r="CE120" s="72">
        <f t="shared" si="64"/>
        <v>0.55434356809801821</v>
      </c>
      <c r="CF120" s="72">
        <f t="shared" si="65"/>
        <v>1.3573577900765605</v>
      </c>
      <c r="CG120" s="72">
        <f t="shared" si="66"/>
        <v>1.7702721062006364</v>
      </c>
      <c r="CH120" s="72">
        <f t="shared" si="67"/>
        <v>511.45837057561442</v>
      </c>
      <c r="CI120" s="72">
        <f t="shared" si="68"/>
        <v>360.19621487222423</v>
      </c>
      <c r="CJ120" s="72">
        <f t="shared" si="69"/>
        <v>7.2219530996618389E-2</v>
      </c>
      <c r="CK120" s="72">
        <f t="shared" si="70"/>
        <v>0.55434356809801788</v>
      </c>
      <c r="CL120" s="72">
        <f t="shared" si="71"/>
        <v>1.3573577900765605</v>
      </c>
      <c r="CM120" s="72">
        <f t="shared" si="72"/>
        <v>1.7702721062006366</v>
      </c>
      <c r="CN120" s="72">
        <f t="shared" si="73"/>
        <v>511.45837057561391</v>
      </c>
      <c r="CO120" s="72">
        <f t="shared" si="74"/>
        <v>360.19621487222423</v>
      </c>
      <c r="CP120" s="72">
        <f t="shared" si="75"/>
        <v>7.2219530996618389E-2</v>
      </c>
      <c r="CQ120" s="72">
        <f t="shared" si="76"/>
        <v>0.55434356809801788</v>
      </c>
      <c r="CR120" s="72">
        <f t="shared" si="77"/>
        <v>1.3573577900765605</v>
      </c>
      <c r="CS120" s="72">
        <f t="shared" si="78"/>
        <v>1.7702721062006366</v>
      </c>
      <c r="CT120" s="72">
        <f t="shared" si="79"/>
        <v>511.45837057561391</v>
      </c>
      <c r="CU120" s="72">
        <f t="shared" si="80"/>
        <v>360.19621487222423</v>
      </c>
      <c r="CV120" s="72">
        <f t="shared" si="81"/>
        <v>7.2219530996618389E-2</v>
      </c>
      <c r="CW120" s="72">
        <f t="shared" si="82"/>
        <v>0.55434356809801788</v>
      </c>
      <c r="CX120" s="72">
        <f t="shared" si="83"/>
        <v>1.3573577900765605</v>
      </c>
      <c r="CY120" s="72">
        <f t="shared" si="84"/>
        <v>1.7702721062006366</v>
      </c>
      <c r="CZ120" s="72">
        <f t="shared" si="85"/>
        <v>511.45837057561391</v>
      </c>
      <c r="DA120" s="72">
        <f t="shared" si="86"/>
        <v>360.19621487222423</v>
      </c>
      <c r="DB120" s="72">
        <f t="shared" si="87"/>
        <v>7.2219530996618389E-2</v>
      </c>
      <c r="DC120" s="72">
        <f t="shared" si="88"/>
        <v>0.55434356809801788</v>
      </c>
      <c r="DD120" s="72">
        <f t="shared" si="89"/>
        <v>1.3573577900765605</v>
      </c>
      <c r="DE120" s="72">
        <f t="shared" si="90"/>
        <v>1.7702721062006366</v>
      </c>
      <c r="DF120" s="72">
        <f t="shared" si="91"/>
        <v>511.45837057561391</v>
      </c>
      <c r="DG120" s="72">
        <f t="shared" si="92"/>
        <v>360.19621487222423</v>
      </c>
      <c r="DH120" s="72">
        <f t="shared" si="93"/>
        <v>7.2219530996618389E-2</v>
      </c>
      <c r="DI120" s="72">
        <f t="shared" si="94"/>
        <v>0.55434356809801788</v>
      </c>
      <c r="DJ120" s="72">
        <f t="shared" si="95"/>
        <v>1.3573577900765605</v>
      </c>
      <c r="DK120" s="72">
        <f t="shared" si="96"/>
        <v>1.7702721062006366</v>
      </c>
      <c r="DL120" s="72">
        <f t="shared" si="97"/>
        <v>511.45837057561391</v>
      </c>
      <c r="DM120" s="72">
        <f t="shared" si="98"/>
        <v>360.19621487222423</v>
      </c>
      <c r="DN120" s="72">
        <f t="shared" si="99"/>
        <v>7.2219530996618389E-2</v>
      </c>
      <c r="DO120" s="72">
        <f t="shared" si="100"/>
        <v>0.55434356809801788</v>
      </c>
      <c r="DP120" s="72">
        <f t="shared" si="101"/>
        <v>1.3573577900765605</v>
      </c>
      <c r="DQ120" s="72">
        <f t="shared" si="102"/>
        <v>1.7702721062006366</v>
      </c>
      <c r="DR120" s="72">
        <f t="shared" si="103"/>
        <v>511.45837057561391</v>
      </c>
      <c r="DS120" s="72">
        <f t="shared" si="104"/>
        <v>360.19621487222423</v>
      </c>
      <c r="DT120" s="72">
        <f t="shared" si="105"/>
        <v>7.2219530996618389E-2</v>
      </c>
      <c r="DU120" s="72">
        <f t="shared" si="106"/>
        <v>0.55434356809801788</v>
      </c>
      <c r="DV120" s="72">
        <f t="shared" si="107"/>
        <v>1.3573577900765605</v>
      </c>
      <c r="DW120" s="72">
        <f t="shared" si="108"/>
        <v>1.7702721062006366</v>
      </c>
      <c r="DX120" s="72">
        <f t="shared" si="109"/>
        <v>511.45837057561391</v>
      </c>
      <c r="DY120" s="72">
        <f t="shared" si="110"/>
        <v>360.19621487222423</v>
      </c>
      <c r="DZ120" s="72">
        <f t="shared" si="111"/>
        <v>7.2219530996618389E-2</v>
      </c>
      <c r="EA120" s="72">
        <f t="shared" si="112"/>
        <v>0.55434356809801788</v>
      </c>
      <c r="EB120" s="72">
        <f t="shared" si="113"/>
        <v>1.3573577900765605</v>
      </c>
      <c r="EC120" s="72">
        <f t="shared" si="114"/>
        <v>1.7702721062006366</v>
      </c>
      <c r="ED120" s="72">
        <f t="shared" si="115"/>
        <v>511.45837057561391</v>
      </c>
      <c r="EE120" s="72">
        <f t="shared" si="116"/>
        <v>360.19621487222423</v>
      </c>
      <c r="EF120" s="72">
        <f t="shared" si="117"/>
        <v>7.2219530996618389E-2</v>
      </c>
      <c r="EG120" s="72">
        <f t="shared" si="118"/>
        <v>0.55434356809801788</v>
      </c>
      <c r="EH120" s="72">
        <f t="shared" si="119"/>
        <v>1.3573577900765605</v>
      </c>
      <c r="EI120" s="72">
        <f t="shared" si="120"/>
        <v>1.7702721062006366</v>
      </c>
      <c r="EJ120" s="72">
        <f t="shared" si="121"/>
        <v>0.47497609080992848</v>
      </c>
      <c r="EK120" s="72">
        <f t="shared" si="122"/>
        <v>87.046214872224255</v>
      </c>
      <c r="EL120" s="71"/>
      <c r="EM120" s="71"/>
      <c r="EN120" s="71"/>
      <c r="EO120" s="71"/>
    </row>
    <row r="121" spans="13:145" x14ac:dyDescent="0.3">
      <c r="M121" s="71"/>
      <c r="N121" s="73">
        <v>0.53</v>
      </c>
      <c r="O121" s="72">
        <f t="shared" si="123"/>
        <v>371.67468616779502</v>
      </c>
      <c r="P121" s="72">
        <f t="shared" si="124"/>
        <v>7.510051338413444E-2</v>
      </c>
      <c r="Q121" s="72">
        <f t="shared" si="125"/>
        <v>0.58877853598103458</v>
      </c>
      <c r="R121" s="72">
        <f t="shared" si="5"/>
        <v>1.3218048308963997</v>
      </c>
      <c r="S121" s="72">
        <f t="shared" si="6"/>
        <v>1.7761346262074396</v>
      </c>
      <c r="T121" s="72">
        <f t="shared" si="126"/>
        <v>522.60927501577862</v>
      </c>
      <c r="U121" s="72">
        <f t="shared" si="127"/>
        <v>360.73143641082959</v>
      </c>
      <c r="V121" s="72">
        <f t="shared" si="128"/>
        <v>7.2355379688658863E-2</v>
      </c>
      <c r="W121" s="72">
        <f t="shared" si="129"/>
        <v>0.55595089742609882</v>
      </c>
      <c r="X121" s="72">
        <f t="shared" si="7"/>
        <v>1.3381188632209546</v>
      </c>
      <c r="Y121" s="72">
        <f t="shared" si="8"/>
        <v>1.7962157259642608</v>
      </c>
      <c r="Z121" s="72">
        <f t="shared" si="130"/>
        <v>512.27696087930451</v>
      </c>
      <c r="AA121" s="72">
        <f t="shared" si="131"/>
        <v>360.23583052387221</v>
      </c>
      <c r="AB121" s="72">
        <f t="shared" si="9"/>
        <v>7.2229591225665385E-2</v>
      </c>
      <c r="AC121" s="72">
        <f t="shared" si="10"/>
        <v>0.55446254233061298</v>
      </c>
      <c r="AD121" s="72">
        <f t="shared" si="11"/>
        <v>1.3388807395791598</v>
      </c>
      <c r="AE121" s="72">
        <f t="shared" si="12"/>
        <v>1.7971293186632302</v>
      </c>
      <c r="AF121" s="72">
        <f t="shared" si="13"/>
        <v>511.78040923482536</v>
      </c>
      <c r="AG121" s="72">
        <f t="shared" si="14"/>
        <v>360.21180614563082</v>
      </c>
      <c r="AH121" s="72">
        <f t="shared" si="15"/>
        <v>7.2223490432131512E-2</v>
      </c>
      <c r="AI121" s="72">
        <f t="shared" si="16"/>
        <v>0.55439039208610652</v>
      </c>
      <c r="AJ121" s="72">
        <f t="shared" si="17"/>
        <v>1.3389177231325073</v>
      </c>
      <c r="AK121" s="72">
        <f t="shared" si="18"/>
        <v>1.797173612882413</v>
      </c>
      <c r="AL121" s="72">
        <f t="shared" si="19"/>
        <v>511.75627272366575</v>
      </c>
      <c r="AM121" s="72">
        <f t="shared" si="20"/>
        <v>360.21063787353421</v>
      </c>
      <c r="AN121" s="72">
        <f t="shared" si="21"/>
        <v>7.2223193751418766E-2</v>
      </c>
      <c r="AO121" s="72">
        <f t="shared" si="22"/>
        <v>0.55438688351409771</v>
      </c>
      <c r="AP121" s="72">
        <f t="shared" si="23"/>
        <v>1.3389195217134457</v>
      </c>
      <c r="AQ121" s="72">
        <f t="shared" si="24"/>
        <v>1.7971757668674864</v>
      </c>
      <c r="AR121" s="72">
        <f t="shared" si="25"/>
        <v>511.75509884205394</v>
      </c>
      <c r="AS121" s="72">
        <f t="shared" si="26"/>
        <v>360.21058105334851</v>
      </c>
      <c r="AT121" s="72">
        <f t="shared" si="27"/>
        <v>7.2223179322011194E-2</v>
      </c>
      <c r="AU121" s="72">
        <f t="shared" si="28"/>
        <v>0.55438671287086294</v>
      </c>
      <c r="AV121" s="72">
        <f t="shared" si="29"/>
        <v>1.3389196091896773</v>
      </c>
      <c r="AW121" s="72">
        <f t="shared" si="30"/>
        <v>1.7971758716289408</v>
      </c>
      <c r="AX121" s="72">
        <f t="shared" si="31"/>
        <v>511.75504174867291</v>
      </c>
      <c r="AY121" s="72">
        <f t="shared" si="32"/>
        <v>360.21057828981634</v>
      </c>
      <c r="AZ121" s="72">
        <f t="shared" si="33"/>
        <v>7.2223178620215975E-2</v>
      </c>
      <c r="BA121" s="72">
        <f t="shared" si="34"/>
        <v>0.55438670457138162</v>
      </c>
      <c r="BB121" s="72">
        <f t="shared" si="35"/>
        <v>1.3389196134442118</v>
      </c>
      <c r="BC121" s="72">
        <f t="shared" si="36"/>
        <v>1.7971758767241659</v>
      </c>
      <c r="BD121" s="72">
        <f t="shared" si="37"/>
        <v>511.75503897185274</v>
      </c>
      <c r="BE121" s="72">
        <f t="shared" si="38"/>
        <v>360.2105781554078</v>
      </c>
      <c r="BF121" s="72">
        <f t="shared" si="39"/>
        <v>7.2223178586083125E-2</v>
      </c>
      <c r="BG121" s="72">
        <f t="shared" si="40"/>
        <v>0.55438670416772395</v>
      </c>
      <c r="BH121" s="72">
        <f t="shared" si="41"/>
        <v>1.3389196136511372</v>
      </c>
      <c r="BI121" s="72">
        <f t="shared" si="42"/>
        <v>1.7971758769719803</v>
      </c>
      <c r="BJ121" s="72">
        <f t="shared" si="43"/>
        <v>511.75503883679755</v>
      </c>
      <c r="BK121" s="72">
        <f t="shared" si="44"/>
        <v>360.2105781488707</v>
      </c>
      <c r="BL121" s="72">
        <f t="shared" si="45"/>
        <v>7.2223178584423037E-2</v>
      </c>
      <c r="BM121" s="72">
        <f t="shared" si="46"/>
        <v>0.55438670414809144</v>
      </c>
      <c r="BN121" s="72">
        <f t="shared" si="47"/>
        <v>1.3389196136612014</v>
      </c>
      <c r="BO121" s="72">
        <f t="shared" si="48"/>
        <v>1.7971758769840331</v>
      </c>
      <c r="BP121" s="72">
        <f t="shared" si="49"/>
        <v>511.75503883022901</v>
      </c>
      <c r="BQ121" s="72">
        <f t="shared" si="50"/>
        <v>360.21057814855271</v>
      </c>
      <c r="BR121" s="72">
        <f t="shared" si="51"/>
        <v>7.2223178584342268E-2</v>
      </c>
      <c r="BS121" s="72">
        <f t="shared" si="52"/>
        <v>0.55438670414713653</v>
      </c>
      <c r="BT121" s="72">
        <f t="shared" si="53"/>
        <v>1.338919613661691</v>
      </c>
      <c r="BU121" s="72">
        <f t="shared" si="54"/>
        <v>1.7971758769846189</v>
      </c>
      <c r="BV121" s="72">
        <f t="shared" si="55"/>
        <v>511.75503882991001</v>
      </c>
      <c r="BW121" s="72">
        <f t="shared" si="56"/>
        <v>360.21057814853737</v>
      </c>
      <c r="BX121" s="72">
        <f t="shared" si="57"/>
        <v>7.2223178584338368E-2</v>
      </c>
      <c r="BY121" s="72">
        <f t="shared" si="58"/>
        <v>0.55438670414709046</v>
      </c>
      <c r="BZ121" s="72">
        <f t="shared" si="59"/>
        <v>1.3389196136617145</v>
      </c>
      <c r="CA121" s="72">
        <f t="shared" si="60"/>
        <v>1.7971758769846475</v>
      </c>
      <c r="CB121" s="72">
        <f t="shared" si="61"/>
        <v>511.75503882989432</v>
      </c>
      <c r="CC121" s="72">
        <f t="shared" si="62"/>
        <v>360.21057814853657</v>
      </c>
      <c r="CD121" s="72">
        <f t="shared" si="63"/>
        <v>7.2223178584338174E-2</v>
      </c>
      <c r="CE121" s="72">
        <f t="shared" si="64"/>
        <v>0.55438670414708802</v>
      </c>
      <c r="CF121" s="72">
        <f t="shared" si="65"/>
        <v>1.3389196136617156</v>
      </c>
      <c r="CG121" s="72">
        <f t="shared" si="66"/>
        <v>1.7971758769846491</v>
      </c>
      <c r="CH121" s="72">
        <f t="shared" si="67"/>
        <v>511.75503882989352</v>
      </c>
      <c r="CI121" s="72">
        <f t="shared" si="68"/>
        <v>360.21057814853657</v>
      </c>
      <c r="CJ121" s="72">
        <f t="shared" si="69"/>
        <v>7.2223178584338174E-2</v>
      </c>
      <c r="CK121" s="72">
        <f t="shared" si="70"/>
        <v>0.55438670414708802</v>
      </c>
      <c r="CL121" s="72">
        <f t="shared" si="71"/>
        <v>1.3389196136617156</v>
      </c>
      <c r="CM121" s="72">
        <f t="shared" si="72"/>
        <v>1.7971758769846491</v>
      </c>
      <c r="CN121" s="72">
        <f t="shared" si="73"/>
        <v>511.75503882989352</v>
      </c>
      <c r="CO121" s="72">
        <f t="shared" si="74"/>
        <v>360.21057814853657</v>
      </c>
      <c r="CP121" s="72">
        <f t="shared" si="75"/>
        <v>7.2223178584338174E-2</v>
      </c>
      <c r="CQ121" s="72">
        <f t="shared" si="76"/>
        <v>0.55438670414708802</v>
      </c>
      <c r="CR121" s="72">
        <f t="shared" si="77"/>
        <v>1.3389196136617156</v>
      </c>
      <c r="CS121" s="72">
        <f t="shared" si="78"/>
        <v>1.7971758769846491</v>
      </c>
      <c r="CT121" s="72">
        <f t="shared" si="79"/>
        <v>511.75503882989352</v>
      </c>
      <c r="CU121" s="72">
        <f t="shared" si="80"/>
        <v>360.21057814853657</v>
      </c>
      <c r="CV121" s="72">
        <f t="shared" si="81"/>
        <v>7.2223178584338174E-2</v>
      </c>
      <c r="CW121" s="72">
        <f t="shared" si="82"/>
        <v>0.55438670414708802</v>
      </c>
      <c r="CX121" s="72">
        <f t="shared" si="83"/>
        <v>1.3389196136617156</v>
      </c>
      <c r="CY121" s="72">
        <f t="shared" si="84"/>
        <v>1.7971758769846491</v>
      </c>
      <c r="CZ121" s="72">
        <f t="shared" si="85"/>
        <v>511.75503882989352</v>
      </c>
      <c r="DA121" s="72">
        <f t="shared" si="86"/>
        <v>360.21057814853657</v>
      </c>
      <c r="DB121" s="72">
        <f t="shared" si="87"/>
        <v>7.2223178584338174E-2</v>
      </c>
      <c r="DC121" s="72">
        <f t="shared" si="88"/>
        <v>0.55438670414708802</v>
      </c>
      <c r="DD121" s="72">
        <f t="shared" si="89"/>
        <v>1.3389196136617156</v>
      </c>
      <c r="DE121" s="72">
        <f t="shared" si="90"/>
        <v>1.7971758769846491</v>
      </c>
      <c r="DF121" s="72">
        <f t="shared" si="91"/>
        <v>511.75503882989352</v>
      </c>
      <c r="DG121" s="72">
        <f t="shared" si="92"/>
        <v>360.21057814853657</v>
      </c>
      <c r="DH121" s="72">
        <f t="shared" si="93"/>
        <v>7.2223178584338174E-2</v>
      </c>
      <c r="DI121" s="72">
        <f t="shared" si="94"/>
        <v>0.55438670414708802</v>
      </c>
      <c r="DJ121" s="72">
        <f t="shared" si="95"/>
        <v>1.3389196136617156</v>
      </c>
      <c r="DK121" s="72">
        <f t="shared" si="96"/>
        <v>1.7971758769846491</v>
      </c>
      <c r="DL121" s="72">
        <f t="shared" si="97"/>
        <v>511.75503882989352</v>
      </c>
      <c r="DM121" s="72">
        <f t="shared" si="98"/>
        <v>360.21057814853657</v>
      </c>
      <c r="DN121" s="72">
        <f t="shared" si="99"/>
        <v>7.2223178584338174E-2</v>
      </c>
      <c r="DO121" s="72">
        <f t="shared" si="100"/>
        <v>0.55438670414708802</v>
      </c>
      <c r="DP121" s="72">
        <f t="shared" si="101"/>
        <v>1.3389196136617156</v>
      </c>
      <c r="DQ121" s="72">
        <f t="shared" si="102"/>
        <v>1.7971758769846491</v>
      </c>
      <c r="DR121" s="72">
        <f t="shared" si="103"/>
        <v>511.75503882989352</v>
      </c>
      <c r="DS121" s="72">
        <f t="shared" si="104"/>
        <v>360.21057814853657</v>
      </c>
      <c r="DT121" s="72">
        <f t="shared" si="105"/>
        <v>7.2223178584338174E-2</v>
      </c>
      <c r="DU121" s="72">
        <f t="shared" si="106"/>
        <v>0.55438670414708802</v>
      </c>
      <c r="DV121" s="72">
        <f t="shared" si="107"/>
        <v>1.3389196136617156</v>
      </c>
      <c r="DW121" s="72">
        <f t="shared" si="108"/>
        <v>1.7971758769846491</v>
      </c>
      <c r="DX121" s="72">
        <f t="shared" si="109"/>
        <v>511.75503882989352</v>
      </c>
      <c r="DY121" s="72">
        <f t="shared" si="110"/>
        <v>360.21057814853657</v>
      </c>
      <c r="DZ121" s="72">
        <f t="shared" si="111"/>
        <v>7.2223178584338174E-2</v>
      </c>
      <c r="EA121" s="72">
        <f t="shared" si="112"/>
        <v>0.55438670414708802</v>
      </c>
      <c r="EB121" s="72">
        <f t="shared" si="113"/>
        <v>1.3389196136617156</v>
      </c>
      <c r="EC121" s="72">
        <f t="shared" si="114"/>
        <v>1.7971758769846491</v>
      </c>
      <c r="ED121" s="72">
        <f t="shared" si="115"/>
        <v>511.75503882989352</v>
      </c>
      <c r="EE121" s="72">
        <f t="shared" si="116"/>
        <v>360.21057814853657</v>
      </c>
      <c r="EF121" s="72">
        <f t="shared" si="117"/>
        <v>7.2223178584338174E-2</v>
      </c>
      <c r="EG121" s="72">
        <f t="shared" si="118"/>
        <v>0.55438670414708802</v>
      </c>
      <c r="EH121" s="72">
        <f t="shared" si="119"/>
        <v>1.3389196136617156</v>
      </c>
      <c r="EI121" s="72">
        <f t="shared" si="120"/>
        <v>1.7971758769846491</v>
      </c>
      <c r="EJ121" s="72">
        <f t="shared" si="121"/>
        <v>0.47781114481384285</v>
      </c>
      <c r="EK121" s="72">
        <f t="shared" si="122"/>
        <v>87.060578148536592</v>
      </c>
      <c r="EL121" s="71"/>
      <c r="EM121" s="71"/>
      <c r="EN121" s="71"/>
      <c r="EO121" s="71"/>
    </row>
    <row r="122" spans="13:145" x14ac:dyDescent="0.3">
      <c r="M122" s="71"/>
      <c r="N122" s="73">
        <v>0.54</v>
      </c>
      <c r="O122" s="72">
        <f t="shared" si="123"/>
        <v>371.64678285803313</v>
      </c>
      <c r="P122" s="72">
        <f t="shared" si="124"/>
        <v>7.5093592406294749E-2</v>
      </c>
      <c r="Q122" s="72">
        <f t="shared" si="125"/>
        <v>0.5886949429556011</v>
      </c>
      <c r="R122" s="72">
        <f t="shared" si="5"/>
        <v>1.3049757732882779</v>
      </c>
      <c r="S122" s="72">
        <f t="shared" si="6"/>
        <v>1.8026275840439647</v>
      </c>
      <c r="T122" s="72">
        <f t="shared" si="126"/>
        <v>522.92465917847221</v>
      </c>
      <c r="U122" s="72">
        <f t="shared" si="127"/>
        <v>360.74643705155495</v>
      </c>
      <c r="V122" s="72">
        <f t="shared" si="128"/>
        <v>7.2359184982696043E-2</v>
      </c>
      <c r="W122" s="72">
        <f t="shared" si="129"/>
        <v>0.55599594426751053</v>
      </c>
      <c r="X122" s="72">
        <f t="shared" si="7"/>
        <v>1.3205044399505561</v>
      </c>
      <c r="Y122" s="72">
        <f t="shared" si="8"/>
        <v>1.8237451956823705</v>
      </c>
      <c r="Z122" s="72">
        <f t="shared" si="130"/>
        <v>512.62608381289908</v>
      </c>
      <c r="AA122" s="72">
        <f t="shared" si="131"/>
        <v>360.25271046872933</v>
      </c>
      <c r="AB122" s="72">
        <f t="shared" si="9"/>
        <v>7.2233877570510391E-2</v>
      </c>
      <c r="AC122" s="72">
        <f t="shared" si="10"/>
        <v>0.55451323620341142</v>
      </c>
      <c r="AD122" s="72">
        <f t="shared" si="11"/>
        <v>1.3212299212829444</v>
      </c>
      <c r="AE122" s="72">
        <f t="shared" si="12"/>
        <v>1.8247065610988746</v>
      </c>
      <c r="AF122" s="72">
        <f t="shared" si="13"/>
        <v>512.13126106326285</v>
      </c>
      <c r="AG122" s="72">
        <f t="shared" si="14"/>
        <v>360.228783199487</v>
      </c>
      <c r="AH122" s="72">
        <f t="shared" si="15"/>
        <v>7.2227801646452053E-2</v>
      </c>
      <c r="AI122" s="72">
        <f t="shared" si="16"/>
        <v>0.55444137776234614</v>
      </c>
      <c r="AJ122" s="72">
        <f t="shared" si="17"/>
        <v>1.321265129717853</v>
      </c>
      <c r="AK122" s="72">
        <f t="shared" si="18"/>
        <v>1.8247531608994585</v>
      </c>
      <c r="AL122" s="72">
        <f t="shared" si="19"/>
        <v>512.10721499998465</v>
      </c>
      <c r="AM122" s="72">
        <f t="shared" si="20"/>
        <v>360.22761996175882</v>
      </c>
      <c r="AN122" s="72">
        <f t="shared" si="21"/>
        <v>7.2227506254421481E-2</v>
      </c>
      <c r="AO122" s="72">
        <f t="shared" si="22"/>
        <v>0.55443788431764995</v>
      </c>
      <c r="AP122" s="72">
        <f t="shared" si="23"/>
        <v>1.3212668415131248</v>
      </c>
      <c r="AQ122" s="72">
        <f t="shared" si="24"/>
        <v>1.8247554263974795</v>
      </c>
      <c r="AR122" s="72">
        <f t="shared" si="25"/>
        <v>512.10604583190764</v>
      </c>
      <c r="AS122" s="72">
        <f t="shared" si="26"/>
        <v>360.22756340164904</v>
      </c>
      <c r="AT122" s="72">
        <f t="shared" si="27"/>
        <v>7.22274918915565E-2</v>
      </c>
      <c r="AU122" s="72">
        <f t="shared" si="28"/>
        <v>0.55443771445586931</v>
      </c>
      <c r="AV122" s="72">
        <f t="shared" si="29"/>
        <v>1.321266924746026</v>
      </c>
      <c r="AW122" s="72">
        <f t="shared" si="30"/>
        <v>1.8247555365528456</v>
      </c>
      <c r="AX122" s="72">
        <f t="shared" si="31"/>
        <v>512.10598898307944</v>
      </c>
      <c r="AY122" s="72">
        <f t="shared" si="32"/>
        <v>360.22756065150634</v>
      </c>
      <c r="AZ122" s="72">
        <f t="shared" si="33"/>
        <v>7.2227491193185681E-2</v>
      </c>
      <c r="BA122" s="72">
        <f t="shared" si="34"/>
        <v>0.55443770619661858</v>
      </c>
      <c r="BB122" s="72">
        <f t="shared" si="35"/>
        <v>1.3212669287930903</v>
      </c>
      <c r="BC122" s="72">
        <f t="shared" si="36"/>
        <v>1.8247555419089703</v>
      </c>
      <c r="BD122" s="72">
        <f t="shared" si="37"/>
        <v>512.10598621889767</v>
      </c>
      <c r="BE122" s="72">
        <f t="shared" si="38"/>
        <v>360.22756051778504</v>
      </c>
      <c r="BF122" s="72">
        <f t="shared" si="39"/>
        <v>7.2227491159228524E-2</v>
      </c>
      <c r="BG122" s="72">
        <f t="shared" si="40"/>
        <v>0.5544377057950256</v>
      </c>
      <c r="BH122" s="72">
        <f t="shared" si="41"/>
        <v>1.3212669289898722</v>
      </c>
      <c r="BI122" s="72">
        <f t="shared" si="42"/>
        <v>1.8247555421694035</v>
      </c>
      <c r="BJ122" s="72">
        <f t="shared" si="43"/>
        <v>512.10598608449368</v>
      </c>
      <c r="BK122" s="72">
        <f t="shared" si="44"/>
        <v>360.22756051128306</v>
      </c>
      <c r="BL122" s="72">
        <f t="shared" si="45"/>
        <v>7.2227491157577414E-2</v>
      </c>
      <c r="BM122" s="72">
        <f t="shared" si="46"/>
        <v>0.55443770577549889</v>
      </c>
      <c r="BN122" s="72">
        <f t="shared" si="47"/>
        <v>1.3212669289994403</v>
      </c>
      <c r="BO122" s="72">
        <f t="shared" si="48"/>
        <v>1.8247555421820663</v>
      </c>
      <c r="BP122" s="72">
        <f t="shared" si="49"/>
        <v>512.10598607795862</v>
      </c>
      <c r="BQ122" s="72">
        <f t="shared" si="50"/>
        <v>360.2275605109669</v>
      </c>
      <c r="BR122" s="72">
        <f t="shared" si="51"/>
        <v>7.2227491157497103E-2</v>
      </c>
      <c r="BS122" s="72">
        <f t="shared" si="52"/>
        <v>0.55443770577454932</v>
      </c>
      <c r="BT122" s="72">
        <f t="shared" si="53"/>
        <v>1.3212669289999057</v>
      </c>
      <c r="BU122" s="72">
        <f t="shared" si="54"/>
        <v>1.824755542182682</v>
      </c>
      <c r="BV122" s="72">
        <f t="shared" si="55"/>
        <v>512.10598607764098</v>
      </c>
      <c r="BW122" s="72">
        <f t="shared" si="56"/>
        <v>360.22756051095166</v>
      </c>
      <c r="BX122" s="72">
        <f t="shared" si="57"/>
        <v>7.2227491157493245E-2</v>
      </c>
      <c r="BY122" s="72">
        <f t="shared" si="58"/>
        <v>0.55443770577450346</v>
      </c>
      <c r="BZ122" s="72">
        <f t="shared" si="59"/>
        <v>1.3212669289999281</v>
      </c>
      <c r="CA122" s="72">
        <f t="shared" si="60"/>
        <v>1.8247555421827122</v>
      </c>
      <c r="CB122" s="72">
        <f t="shared" si="61"/>
        <v>512.10598607762529</v>
      </c>
      <c r="CC122" s="72">
        <f t="shared" si="62"/>
        <v>360.22756051095087</v>
      </c>
      <c r="CD122" s="72">
        <f t="shared" si="63"/>
        <v>7.2227491157493051E-2</v>
      </c>
      <c r="CE122" s="72">
        <f t="shared" si="64"/>
        <v>0.55443770577450113</v>
      </c>
      <c r="CF122" s="72">
        <f t="shared" si="65"/>
        <v>1.3212669289999295</v>
      </c>
      <c r="CG122" s="72">
        <f t="shared" si="66"/>
        <v>1.8247555421827133</v>
      </c>
      <c r="CH122" s="72">
        <f t="shared" si="67"/>
        <v>512.10598607762483</v>
      </c>
      <c r="CI122" s="72">
        <f t="shared" si="68"/>
        <v>360.22756051095087</v>
      </c>
      <c r="CJ122" s="72">
        <f t="shared" si="69"/>
        <v>7.2227491157493051E-2</v>
      </c>
      <c r="CK122" s="72">
        <f t="shared" si="70"/>
        <v>0.55443770577450113</v>
      </c>
      <c r="CL122" s="72">
        <f t="shared" si="71"/>
        <v>1.3212669289999295</v>
      </c>
      <c r="CM122" s="72">
        <f t="shared" si="72"/>
        <v>1.8247555421827133</v>
      </c>
      <c r="CN122" s="72">
        <f t="shared" si="73"/>
        <v>512.10598607762483</v>
      </c>
      <c r="CO122" s="72">
        <f t="shared" si="74"/>
        <v>360.22756051095087</v>
      </c>
      <c r="CP122" s="72">
        <f t="shared" si="75"/>
        <v>7.2227491157493051E-2</v>
      </c>
      <c r="CQ122" s="72">
        <f t="shared" si="76"/>
        <v>0.55443770577450113</v>
      </c>
      <c r="CR122" s="72">
        <f t="shared" si="77"/>
        <v>1.3212669289999295</v>
      </c>
      <c r="CS122" s="72">
        <f t="shared" si="78"/>
        <v>1.8247555421827133</v>
      </c>
      <c r="CT122" s="72">
        <f t="shared" si="79"/>
        <v>512.10598607762483</v>
      </c>
      <c r="CU122" s="72">
        <f t="shared" si="80"/>
        <v>360.22756051095087</v>
      </c>
      <c r="CV122" s="72">
        <f t="shared" si="81"/>
        <v>7.2227491157493051E-2</v>
      </c>
      <c r="CW122" s="72">
        <f t="shared" si="82"/>
        <v>0.55443770577450113</v>
      </c>
      <c r="CX122" s="72">
        <f t="shared" si="83"/>
        <v>1.3212669289999295</v>
      </c>
      <c r="CY122" s="72">
        <f t="shared" si="84"/>
        <v>1.8247555421827133</v>
      </c>
      <c r="CZ122" s="72">
        <f t="shared" si="85"/>
        <v>512.10598607762483</v>
      </c>
      <c r="DA122" s="72">
        <f t="shared" si="86"/>
        <v>360.22756051095087</v>
      </c>
      <c r="DB122" s="72">
        <f t="shared" si="87"/>
        <v>7.2227491157493051E-2</v>
      </c>
      <c r="DC122" s="72">
        <f t="shared" si="88"/>
        <v>0.55443770577450113</v>
      </c>
      <c r="DD122" s="72">
        <f t="shared" si="89"/>
        <v>1.3212669289999295</v>
      </c>
      <c r="DE122" s="72">
        <f t="shared" si="90"/>
        <v>1.8247555421827133</v>
      </c>
      <c r="DF122" s="72">
        <f t="shared" si="91"/>
        <v>512.10598607762483</v>
      </c>
      <c r="DG122" s="72">
        <f t="shared" si="92"/>
        <v>360.22756051095087</v>
      </c>
      <c r="DH122" s="72">
        <f t="shared" si="93"/>
        <v>7.2227491157493051E-2</v>
      </c>
      <c r="DI122" s="72">
        <f t="shared" si="94"/>
        <v>0.55443770577450113</v>
      </c>
      <c r="DJ122" s="72">
        <f t="shared" si="95"/>
        <v>1.3212669289999295</v>
      </c>
      <c r="DK122" s="72">
        <f t="shared" si="96"/>
        <v>1.8247555421827133</v>
      </c>
      <c r="DL122" s="72">
        <f t="shared" si="97"/>
        <v>512.10598607762483</v>
      </c>
      <c r="DM122" s="72">
        <f t="shared" si="98"/>
        <v>360.22756051095087</v>
      </c>
      <c r="DN122" s="72">
        <f t="shared" si="99"/>
        <v>7.2227491157493051E-2</v>
      </c>
      <c r="DO122" s="72">
        <f t="shared" si="100"/>
        <v>0.55443770577450113</v>
      </c>
      <c r="DP122" s="72">
        <f t="shared" si="101"/>
        <v>1.3212669289999295</v>
      </c>
      <c r="DQ122" s="72">
        <f t="shared" si="102"/>
        <v>1.8247555421827133</v>
      </c>
      <c r="DR122" s="72">
        <f t="shared" si="103"/>
        <v>512.10598607762483</v>
      </c>
      <c r="DS122" s="72">
        <f t="shared" si="104"/>
        <v>360.22756051095087</v>
      </c>
      <c r="DT122" s="72">
        <f t="shared" si="105"/>
        <v>7.2227491157493051E-2</v>
      </c>
      <c r="DU122" s="72">
        <f t="shared" si="106"/>
        <v>0.55443770577450113</v>
      </c>
      <c r="DV122" s="72">
        <f t="shared" si="107"/>
        <v>1.3212669289999295</v>
      </c>
      <c r="DW122" s="72">
        <f t="shared" si="108"/>
        <v>1.8247555421827133</v>
      </c>
      <c r="DX122" s="72">
        <f t="shared" si="109"/>
        <v>512.10598607762483</v>
      </c>
      <c r="DY122" s="72">
        <f t="shared" si="110"/>
        <v>360.22756051095087</v>
      </c>
      <c r="DZ122" s="72">
        <f t="shared" si="111"/>
        <v>7.2227491157493051E-2</v>
      </c>
      <c r="EA122" s="72">
        <f t="shared" si="112"/>
        <v>0.55443770577450113</v>
      </c>
      <c r="EB122" s="72">
        <f t="shared" si="113"/>
        <v>1.3212669289999295</v>
      </c>
      <c r="EC122" s="72">
        <f t="shared" si="114"/>
        <v>1.8247555421827133</v>
      </c>
      <c r="ED122" s="72">
        <f t="shared" si="115"/>
        <v>512.10598607762483</v>
      </c>
      <c r="EE122" s="72">
        <f t="shared" si="116"/>
        <v>360.22756051095087</v>
      </c>
      <c r="EF122" s="72">
        <f t="shared" si="117"/>
        <v>7.2227491157493051E-2</v>
      </c>
      <c r="EG122" s="72">
        <f t="shared" si="118"/>
        <v>0.55443770577450113</v>
      </c>
      <c r="EH122" s="72">
        <f t="shared" si="119"/>
        <v>1.3212669289999295</v>
      </c>
      <c r="EI122" s="72">
        <f t="shared" si="120"/>
        <v>1.8247555421827133</v>
      </c>
      <c r="EJ122" s="72">
        <f t="shared" si="121"/>
        <v>0.48073744587226602</v>
      </c>
      <c r="EK122" s="72">
        <f t="shared" si="122"/>
        <v>87.077560510950889</v>
      </c>
      <c r="EL122" s="71"/>
      <c r="EM122" s="71"/>
      <c r="EN122" s="71"/>
      <c r="EO122" s="71"/>
    </row>
    <row r="123" spans="13:145" x14ac:dyDescent="0.3">
      <c r="M123" s="71"/>
      <c r="N123" s="73">
        <v>0.55000000000000004</v>
      </c>
      <c r="O123" s="72">
        <f t="shared" si="123"/>
        <v>371.61887954827125</v>
      </c>
      <c r="P123" s="72">
        <f t="shared" si="124"/>
        <v>7.5086671027075058E-2</v>
      </c>
      <c r="Q123" s="72">
        <f t="shared" si="125"/>
        <v>0.58861134924782754</v>
      </c>
      <c r="R123" s="72">
        <f t="shared" si="5"/>
        <v>1.2888648796766984</v>
      </c>
      <c r="S123" s="72">
        <f t="shared" si="6"/>
        <v>1.829769405153179</v>
      </c>
      <c r="T123" s="72">
        <f t="shared" si="126"/>
        <v>523.29688331469947</v>
      </c>
      <c r="U123" s="72">
        <f t="shared" si="127"/>
        <v>360.76413160240122</v>
      </c>
      <c r="V123" s="72">
        <f t="shared" si="128"/>
        <v>7.2363673505982107E-2</v>
      </c>
      <c r="W123" s="72">
        <f t="shared" si="129"/>
        <v>0.55604908078197368</v>
      </c>
      <c r="X123" s="72">
        <f t="shared" si="7"/>
        <v>1.3036351439278893</v>
      </c>
      <c r="Y123" s="72">
        <f t="shared" si="8"/>
        <v>1.8519695231243456</v>
      </c>
      <c r="Z123" s="72">
        <f t="shared" si="130"/>
        <v>513.03242330704438</v>
      </c>
      <c r="AA123" s="72">
        <f t="shared" si="131"/>
        <v>360.27234489874434</v>
      </c>
      <c r="AB123" s="72">
        <f t="shared" si="9"/>
        <v>7.2238863179752477E-2</v>
      </c>
      <c r="AC123" s="72">
        <f t="shared" si="10"/>
        <v>0.55457220220354442</v>
      </c>
      <c r="AD123" s="72">
        <f t="shared" si="11"/>
        <v>1.3043255469366832</v>
      </c>
      <c r="AE123" s="72">
        <f t="shared" si="12"/>
        <v>1.8529809680633187</v>
      </c>
      <c r="AF123" s="72">
        <f t="shared" si="13"/>
        <v>512.53929355676439</v>
      </c>
      <c r="AG123" s="72">
        <f t="shared" si="14"/>
        <v>360.24851508083782</v>
      </c>
      <c r="AH123" s="72">
        <f t="shared" si="15"/>
        <v>7.2232812244339528E-2</v>
      </c>
      <c r="AI123" s="72">
        <f t="shared" si="16"/>
        <v>0.55450063661976623</v>
      </c>
      <c r="AJ123" s="72">
        <f t="shared" si="17"/>
        <v>1.3043590485642165</v>
      </c>
      <c r="AK123" s="72">
        <f t="shared" si="18"/>
        <v>1.853029989476604</v>
      </c>
      <c r="AL123" s="72">
        <f t="shared" si="19"/>
        <v>512.51533360459223</v>
      </c>
      <c r="AM123" s="72">
        <f t="shared" si="20"/>
        <v>360.24735676841181</v>
      </c>
      <c r="AN123" s="72">
        <f t="shared" si="21"/>
        <v>7.2232518114857425E-2</v>
      </c>
      <c r="AO123" s="72">
        <f t="shared" si="22"/>
        <v>0.55449715797608001</v>
      </c>
      <c r="AP123" s="72">
        <f t="shared" si="23"/>
        <v>1.3043606771135399</v>
      </c>
      <c r="AQ123" s="72">
        <f t="shared" si="24"/>
        <v>1.8530323723206736</v>
      </c>
      <c r="AR123" s="72">
        <f t="shared" si="25"/>
        <v>512.51416881302964</v>
      </c>
      <c r="AS123" s="72">
        <f t="shared" si="26"/>
        <v>360.24730045695719</v>
      </c>
      <c r="AT123" s="72">
        <f t="shared" si="27"/>
        <v>7.22325038157106E-2</v>
      </c>
      <c r="AU123" s="72">
        <f t="shared" si="28"/>
        <v>0.55449698886151477</v>
      </c>
      <c r="AV123" s="72">
        <f t="shared" si="29"/>
        <v>1.3043607562858663</v>
      </c>
      <c r="AW123" s="72">
        <f t="shared" si="30"/>
        <v>1.8530324881628979</v>
      </c>
      <c r="AX123" s="72">
        <f t="shared" si="31"/>
        <v>512.51411218622877</v>
      </c>
      <c r="AY123" s="72">
        <f t="shared" si="32"/>
        <v>360.24729771935085</v>
      </c>
      <c r="AZ123" s="72">
        <f t="shared" si="33"/>
        <v>7.2232503120551184E-2</v>
      </c>
      <c r="BA123" s="72">
        <f t="shared" si="34"/>
        <v>0.55449698063993513</v>
      </c>
      <c r="BB123" s="72">
        <f t="shared" si="35"/>
        <v>1.3043607601348648</v>
      </c>
      <c r="BC123" s="72">
        <f t="shared" si="36"/>
        <v>1.8530324937946192</v>
      </c>
      <c r="BD123" s="72">
        <f t="shared" si="37"/>
        <v>512.51410943329063</v>
      </c>
      <c r="BE123" s="72">
        <f t="shared" si="38"/>
        <v>360.24729758626086</v>
      </c>
      <c r="BF123" s="72">
        <f t="shared" si="39"/>
        <v>7.2232503086755689E-2</v>
      </c>
      <c r="BG123" s="72">
        <f t="shared" si="40"/>
        <v>0.55449698024023941</v>
      </c>
      <c r="BH123" s="72">
        <f t="shared" si="41"/>
        <v>1.3043607603219856</v>
      </c>
      <c r="BI123" s="72">
        <f t="shared" si="42"/>
        <v>1.853032494068408</v>
      </c>
      <c r="BJ123" s="72">
        <f t="shared" si="43"/>
        <v>512.51410929945553</v>
      </c>
      <c r="BK123" s="72">
        <f t="shared" si="44"/>
        <v>360.24729757979071</v>
      </c>
      <c r="BL123" s="72">
        <f t="shared" si="45"/>
        <v>7.2232503085112726E-2</v>
      </c>
      <c r="BM123" s="72">
        <f t="shared" si="46"/>
        <v>0.55449698022080829</v>
      </c>
      <c r="BN123" s="72">
        <f t="shared" si="47"/>
        <v>1.3043607603310823</v>
      </c>
      <c r="BO123" s="72">
        <f t="shared" si="48"/>
        <v>1.8530324940817178</v>
      </c>
      <c r="BP123" s="72">
        <f t="shared" si="49"/>
        <v>512.51410929294923</v>
      </c>
      <c r="BQ123" s="72">
        <f t="shared" si="50"/>
        <v>360.24729757947614</v>
      </c>
      <c r="BR123" s="72">
        <f t="shared" si="51"/>
        <v>7.2232503085032845E-2</v>
      </c>
      <c r="BS123" s="72">
        <f t="shared" si="52"/>
        <v>0.55449698021986349</v>
      </c>
      <c r="BT123" s="72">
        <f t="shared" si="53"/>
        <v>1.3043607603315246</v>
      </c>
      <c r="BU123" s="72">
        <f t="shared" si="54"/>
        <v>1.853032494082365</v>
      </c>
      <c r="BV123" s="72">
        <f t="shared" si="55"/>
        <v>512.51410929263272</v>
      </c>
      <c r="BW123" s="72">
        <f t="shared" si="56"/>
        <v>360.24729757946079</v>
      </c>
      <c r="BX123" s="72">
        <f t="shared" si="57"/>
        <v>7.223250308502896E-2</v>
      </c>
      <c r="BY123" s="72">
        <f t="shared" si="58"/>
        <v>0.55449698021981753</v>
      </c>
      <c r="BZ123" s="72">
        <f t="shared" si="59"/>
        <v>1.3043607603315461</v>
      </c>
      <c r="CA123" s="72">
        <f t="shared" si="60"/>
        <v>1.8530324940823963</v>
      </c>
      <c r="CB123" s="72">
        <f t="shared" si="61"/>
        <v>512.5141092926176</v>
      </c>
      <c r="CC123" s="72">
        <f t="shared" si="62"/>
        <v>360.24729757946011</v>
      </c>
      <c r="CD123" s="72">
        <f t="shared" si="63"/>
        <v>7.2232503085028779E-2</v>
      </c>
      <c r="CE123" s="72">
        <f t="shared" si="64"/>
        <v>0.55449698021981542</v>
      </c>
      <c r="CF123" s="72">
        <f t="shared" si="65"/>
        <v>1.3043607603315472</v>
      </c>
      <c r="CG123" s="72">
        <f t="shared" si="66"/>
        <v>1.8530324940823979</v>
      </c>
      <c r="CH123" s="72">
        <f t="shared" si="67"/>
        <v>512.51410929261624</v>
      </c>
      <c r="CI123" s="72">
        <f t="shared" si="68"/>
        <v>360.24729757946</v>
      </c>
      <c r="CJ123" s="72">
        <f t="shared" si="69"/>
        <v>7.2232503085028738E-2</v>
      </c>
      <c r="CK123" s="72">
        <f t="shared" si="70"/>
        <v>0.55449698021981519</v>
      </c>
      <c r="CL123" s="72">
        <f t="shared" si="71"/>
        <v>1.3043607603315475</v>
      </c>
      <c r="CM123" s="72">
        <f t="shared" si="72"/>
        <v>1.8530324940823979</v>
      </c>
      <c r="CN123" s="72">
        <f t="shared" si="73"/>
        <v>512.51410929261669</v>
      </c>
      <c r="CO123" s="72">
        <f t="shared" si="74"/>
        <v>360.24729757946</v>
      </c>
      <c r="CP123" s="72">
        <f t="shared" si="75"/>
        <v>7.2232503085028738E-2</v>
      </c>
      <c r="CQ123" s="72">
        <f t="shared" si="76"/>
        <v>0.55449698021981519</v>
      </c>
      <c r="CR123" s="72">
        <f t="shared" si="77"/>
        <v>1.3043607603315475</v>
      </c>
      <c r="CS123" s="72">
        <f t="shared" si="78"/>
        <v>1.8530324940823979</v>
      </c>
      <c r="CT123" s="72">
        <f t="shared" si="79"/>
        <v>512.51410929261669</v>
      </c>
      <c r="CU123" s="72">
        <f t="shared" si="80"/>
        <v>360.24729757946</v>
      </c>
      <c r="CV123" s="72">
        <f t="shared" si="81"/>
        <v>7.2232503085028738E-2</v>
      </c>
      <c r="CW123" s="72">
        <f t="shared" si="82"/>
        <v>0.55449698021981519</v>
      </c>
      <c r="CX123" s="72">
        <f t="shared" si="83"/>
        <v>1.3043607603315475</v>
      </c>
      <c r="CY123" s="72">
        <f t="shared" si="84"/>
        <v>1.8530324940823979</v>
      </c>
      <c r="CZ123" s="72">
        <f t="shared" si="85"/>
        <v>512.51410929261669</v>
      </c>
      <c r="DA123" s="72">
        <f t="shared" si="86"/>
        <v>360.24729757946</v>
      </c>
      <c r="DB123" s="72">
        <f t="shared" si="87"/>
        <v>7.2232503085028738E-2</v>
      </c>
      <c r="DC123" s="72">
        <f t="shared" si="88"/>
        <v>0.55449698021981519</v>
      </c>
      <c r="DD123" s="72">
        <f t="shared" si="89"/>
        <v>1.3043607603315475</v>
      </c>
      <c r="DE123" s="72">
        <f t="shared" si="90"/>
        <v>1.8530324940823979</v>
      </c>
      <c r="DF123" s="72">
        <f t="shared" si="91"/>
        <v>512.51410929261669</v>
      </c>
      <c r="DG123" s="72">
        <f t="shared" si="92"/>
        <v>360.24729757946</v>
      </c>
      <c r="DH123" s="72">
        <f t="shared" si="93"/>
        <v>7.2232503085028738E-2</v>
      </c>
      <c r="DI123" s="72">
        <f t="shared" si="94"/>
        <v>0.55449698021981519</v>
      </c>
      <c r="DJ123" s="72">
        <f t="shared" si="95"/>
        <v>1.3043607603315475</v>
      </c>
      <c r="DK123" s="72">
        <f t="shared" si="96"/>
        <v>1.8530324940823979</v>
      </c>
      <c r="DL123" s="72">
        <f t="shared" si="97"/>
        <v>512.51410929261669</v>
      </c>
      <c r="DM123" s="72">
        <f t="shared" si="98"/>
        <v>360.24729757946</v>
      </c>
      <c r="DN123" s="72">
        <f t="shared" si="99"/>
        <v>7.2232503085028738E-2</v>
      </c>
      <c r="DO123" s="72">
        <f t="shared" si="100"/>
        <v>0.55449698021981519</v>
      </c>
      <c r="DP123" s="72">
        <f t="shared" si="101"/>
        <v>1.3043607603315475</v>
      </c>
      <c r="DQ123" s="72">
        <f t="shared" si="102"/>
        <v>1.8530324940823979</v>
      </c>
      <c r="DR123" s="72">
        <f t="shared" si="103"/>
        <v>512.51410929261669</v>
      </c>
      <c r="DS123" s="72">
        <f t="shared" si="104"/>
        <v>360.24729757946</v>
      </c>
      <c r="DT123" s="72">
        <f t="shared" si="105"/>
        <v>7.2232503085028738E-2</v>
      </c>
      <c r="DU123" s="72">
        <f t="shared" si="106"/>
        <v>0.55449698021981519</v>
      </c>
      <c r="DV123" s="72">
        <f t="shared" si="107"/>
        <v>1.3043607603315475</v>
      </c>
      <c r="DW123" s="72">
        <f t="shared" si="108"/>
        <v>1.8530324940823979</v>
      </c>
      <c r="DX123" s="72">
        <f t="shared" si="109"/>
        <v>512.51410929261669</v>
      </c>
      <c r="DY123" s="72">
        <f t="shared" si="110"/>
        <v>360.24729757946</v>
      </c>
      <c r="DZ123" s="72">
        <f t="shared" si="111"/>
        <v>7.2232503085028738E-2</v>
      </c>
      <c r="EA123" s="72">
        <f t="shared" si="112"/>
        <v>0.55449698021981519</v>
      </c>
      <c r="EB123" s="72">
        <f t="shared" si="113"/>
        <v>1.3043607603315475</v>
      </c>
      <c r="EC123" s="72">
        <f t="shared" si="114"/>
        <v>1.8530324940823979</v>
      </c>
      <c r="ED123" s="72">
        <f t="shared" si="115"/>
        <v>512.51410929261669</v>
      </c>
      <c r="EE123" s="72">
        <f t="shared" si="116"/>
        <v>360.24729757946</v>
      </c>
      <c r="EF123" s="72">
        <f t="shared" si="117"/>
        <v>7.2232503085028738E-2</v>
      </c>
      <c r="EG123" s="72">
        <f t="shared" si="118"/>
        <v>0.55449698021981519</v>
      </c>
      <c r="EH123" s="72">
        <f t="shared" si="119"/>
        <v>1.3043607603315475</v>
      </c>
      <c r="EI123" s="72">
        <f t="shared" si="120"/>
        <v>1.8530324940823979</v>
      </c>
      <c r="EJ123" s="72">
        <f t="shared" si="121"/>
        <v>0.48376006648694225</v>
      </c>
      <c r="EK123" s="72">
        <f t="shared" si="122"/>
        <v>87.097297579460019</v>
      </c>
      <c r="EL123" s="71"/>
      <c r="EM123" s="71"/>
      <c r="EN123" s="71"/>
      <c r="EO123" s="71"/>
    </row>
    <row r="124" spans="13:145" x14ac:dyDescent="0.3">
      <c r="M124" s="71"/>
      <c r="N124" s="73">
        <v>0.56000000000000005</v>
      </c>
      <c r="O124" s="72">
        <f t="shared" si="123"/>
        <v>371.59097623850943</v>
      </c>
      <c r="P124" s="72">
        <f t="shared" si="124"/>
        <v>7.5079749246469957E-2</v>
      </c>
      <c r="Q124" s="72">
        <f t="shared" si="125"/>
        <v>0.58852775485854925</v>
      </c>
      <c r="R124" s="72">
        <f t="shared" si="5"/>
        <v>1.2734372826659437</v>
      </c>
      <c r="S124" s="72">
        <f t="shared" si="6"/>
        <v>1.8575807983499064</v>
      </c>
      <c r="T124" s="72">
        <f t="shared" si="126"/>
        <v>523.72884338096378</v>
      </c>
      <c r="U124" s="72">
        <f t="shared" si="127"/>
        <v>360.78465286452251</v>
      </c>
      <c r="V124" s="72">
        <f t="shared" si="128"/>
        <v>7.2368878869830927E-2</v>
      </c>
      <c r="W124" s="72">
        <f t="shared" si="129"/>
        <v>0.55611070570631893</v>
      </c>
      <c r="X124" s="72">
        <f t="shared" si="7"/>
        <v>1.2874748912858218</v>
      </c>
      <c r="Y124" s="72">
        <f t="shared" si="8"/>
        <v>1.8809108063826485</v>
      </c>
      <c r="Z124" s="72">
        <f t="shared" si="130"/>
        <v>513.49907129117059</v>
      </c>
      <c r="AA124" s="72">
        <f t="shared" si="131"/>
        <v>360.29487766682587</v>
      </c>
      <c r="AB124" s="72">
        <f t="shared" si="9"/>
        <v>7.2244584494481651E-2</v>
      </c>
      <c r="AC124" s="72">
        <f t="shared" si="10"/>
        <v>0.5546398722807353</v>
      </c>
      <c r="AD124" s="72">
        <f t="shared" si="11"/>
        <v>1.2881314586829589</v>
      </c>
      <c r="AE124" s="72">
        <f t="shared" si="12"/>
        <v>1.8819747181181581</v>
      </c>
      <c r="AF124" s="72">
        <f t="shared" si="13"/>
        <v>513.00761258875627</v>
      </c>
      <c r="AG124" s="72">
        <f t="shared" si="14"/>
        <v>360.27114640536126</v>
      </c>
      <c r="AH124" s="72">
        <f t="shared" si="15"/>
        <v>7.2238558861902571E-2</v>
      </c>
      <c r="AI124" s="72">
        <f t="shared" si="16"/>
        <v>0.55456860290005627</v>
      </c>
      <c r="AJ124" s="72">
        <f t="shared" si="17"/>
        <v>1.2881633173852536</v>
      </c>
      <c r="AK124" s="72">
        <f t="shared" si="18"/>
        <v>1.8820262813888438</v>
      </c>
      <c r="AL124" s="72">
        <f t="shared" si="19"/>
        <v>512.9837353154453</v>
      </c>
      <c r="AM124" s="72">
        <f t="shared" si="20"/>
        <v>360.26999295742587</v>
      </c>
      <c r="AN124" s="72">
        <f t="shared" si="21"/>
        <v>7.2238265981156458E-2</v>
      </c>
      <c r="AO124" s="72">
        <f t="shared" si="22"/>
        <v>0.55456513887605785</v>
      </c>
      <c r="AP124" s="72">
        <f t="shared" si="23"/>
        <v>1.28816486597199</v>
      </c>
      <c r="AQ124" s="72">
        <f t="shared" si="24"/>
        <v>1.8820287876306767</v>
      </c>
      <c r="AR124" s="72">
        <f t="shared" si="25"/>
        <v>512.98257461852779</v>
      </c>
      <c r="AS124" s="72">
        <f t="shared" si="26"/>
        <v>360.26993688610071</v>
      </c>
      <c r="AT124" s="72">
        <f t="shared" si="27"/>
        <v>7.2238251743641915E-2</v>
      </c>
      <c r="AU124" s="72">
        <f t="shared" si="28"/>
        <v>0.55456497048316722</v>
      </c>
      <c r="AV124" s="72">
        <f t="shared" si="29"/>
        <v>1.2881649412520284</v>
      </c>
      <c r="AW124" s="72">
        <f t="shared" si="30"/>
        <v>1.8820289094639913</v>
      </c>
      <c r="AX124" s="72">
        <f t="shared" si="31"/>
        <v>512.98251819445591</v>
      </c>
      <c r="AY124" s="72">
        <f t="shared" si="32"/>
        <v>360.26993416034566</v>
      </c>
      <c r="AZ124" s="72">
        <f t="shared" si="33"/>
        <v>7.2238251051523789E-2</v>
      </c>
      <c r="BA124" s="72">
        <f t="shared" si="34"/>
        <v>0.55456496229720453</v>
      </c>
      <c r="BB124" s="72">
        <f t="shared" si="35"/>
        <v>1.2881649449115635</v>
      </c>
      <c r="BC124" s="72">
        <f t="shared" si="36"/>
        <v>1.8820289153865875</v>
      </c>
      <c r="BD124" s="72">
        <f t="shared" si="37"/>
        <v>512.98251545155199</v>
      </c>
      <c r="BE124" s="72">
        <f t="shared" si="38"/>
        <v>360.26993402784046</v>
      </c>
      <c r="BF124" s="72">
        <f t="shared" si="39"/>
        <v>7.2238251017878355E-2</v>
      </c>
      <c r="BG124" s="72">
        <f t="shared" si="40"/>
        <v>0.55456496189926607</v>
      </c>
      <c r="BH124" s="72">
        <f t="shared" si="41"/>
        <v>1.2881649450894617</v>
      </c>
      <c r="BI124" s="72">
        <f t="shared" si="42"/>
        <v>1.8820289156744983</v>
      </c>
      <c r="BJ124" s="72">
        <f t="shared" si="43"/>
        <v>512.9825153182129</v>
      </c>
      <c r="BK124" s="72">
        <f t="shared" si="44"/>
        <v>360.26993402139897</v>
      </c>
      <c r="BL124" s="72">
        <f t="shared" si="45"/>
        <v>7.2238251016242733E-2</v>
      </c>
      <c r="BM124" s="72">
        <f t="shared" si="46"/>
        <v>0.55456496187992121</v>
      </c>
      <c r="BN124" s="72">
        <f t="shared" si="47"/>
        <v>1.2881649450981101</v>
      </c>
      <c r="BO124" s="72">
        <f t="shared" si="48"/>
        <v>1.8820289156884944</v>
      </c>
      <c r="BP124" s="72">
        <f t="shared" si="49"/>
        <v>512.98251531173105</v>
      </c>
      <c r="BQ124" s="72">
        <f t="shared" si="50"/>
        <v>360.26993402108587</v>
      </c>
      <c r="BR124" s="72">
        <f t="shared" si="51"/>
        <v>7.2238251016163241E-2</v>
      </c>
      <c r="BS124" s="72">
        <f t="shared" si="52"/>
        <v>0.55456496187898097</v>
      </c>
      <c r="BT124" s="72">
        <f t="shared" si="53"/>
        <v>1.2881649450985304</v>
      </c>
      <c r="BU124" s="72">
        <f t="shared" si="54"/>
        <v>1.8820289156891743</v>
      </c>
      <c r="BV124" s="72">
        <f t="shared" si="55"/>
        <v>512.98251531141659</v>
      </c>
      <c r="BW124" s="72">
        <f t="shared" si="56"/>
        <v>360.26993402107064</v>
      </c>
      <c r="BX124" s="72">
        <f t="shared" si="57"/>
        <v>7.2238251016159369E-2</v>
      </c>
      <c r="BY124" s="72">
        <f t="shared" si="58"/>
        <v>0.554564961878935</v>
      </c>
      <c r="BZ124" s="72">
        <f t="shared" si="59"/>
        <v>1.2881649450985508</v>
      </c>
      <c r="CA124" s="72">
        <f t="shared" si="60"/>
        <v>1.8820289156892076</v>
      </c>
      <c r="CB124" s="72">
        <f t="shared" si="61"/>
        <v>512.98251531140147</v>
      </c>
      <c r="CC124" s="72">
        <f t="shared" si="62"/>
        <v>360.26993402106996</v>
      </c>
      <c r="CD124" s="72">
        <f t="shared" si="63"/>
        <v>7.2238251016159188E-2</v>
      </c>
      <c r="CE124" s="72">
        <f t="shared" si="64"/>
        <v>0.554564961878933</v>
      </c>
      <c r="CF124" s="72">
        <f t="shared" si="65"/>
        <v>1.2881649450985517</v>
      </c>
      <c r="CG124" s="72">
        <f t="shared" si="66"/>
        <v>1.8820289156892092</v>
      </c>
      <c r="CH124" s="72">
        <f t="shared" si="67"/>
        <v>512.98251531139999</v>
      </c>
      <c r="CI124" s="72">
        <f t="shared" si="68"/>
        <v>360.26993402106984</v>
      </c>
      <c r="CJ124" s="72">
        <f t="shared" si="69"/>
        <v>7.2238251016159175E-2</v>
      </c>
      <c r="CK124" s="72">
        <f t="shared" si="70"/>
        <v>0.55456496187893267</v>
      </c>
      <c r="CL124" s="72">
        <f t="shared" si="71"/>
        <v>1.288164945098552</v>
      </c>
      <c r="CM124" s="72">
        <f t="shared" si="72"/>
        <v>1.8820289156892094</v>
      </c>
      <c r="CN124" s="72">
        <f t="shared" si="73"/>
        <v>512.98251531139999</v>
      </c>
      <c r="CO124" s="72">
        <f t="shared" si="74"/>
        <v>360.26993402106984</v>
      </c>
      <c r="CP124" s="72">
        <f t="shared" si="75"/>
        <v>7.2238251016159175E-2</v>
      </c>
      <c r="CQ124" s="72">
        <f t="shared" si="76"/>
        <v>0.55456496187893267</v>
      </c>
      <c r="CR124" s="72">
        <f t="shared" si="77"/>
        <v>1.288164945098552</v>
      </c>
      <c r="CS124" s="72">
        <f t="shared" si="78"/>
        <v>1.8820289156892094</v>
      </c>
      <c r="CT124" s="72">
        <f t="shared" si="79"/>
        <v>512.98251531139999</v>
      </c>
      <c r="CU124" s="72">
        <f t="shared" si="80"/>
        <v>360.26993402106984</v>
      </c>
      <c r="CV124" s="72">
        <f t="shared" si="81"/>
        <v>7.2238251016159175E-2</v>
      </c>
      <c r="CW124" s="72">
        <f t="shared" si="82"/>
        <v>0.55456496187893267</v>
      </c>
      <c r="CX124" s="72">
        <f t="shared" si="83"/>
        <v>1.288164945098552</v>
      </c>
      <c r="CY124" s="72">
        <f t="shared" si="84"/>
        <v>1.8820289156892094</v>
      </c>
      <c r="CZ124" s="72">
        <f t="shared" si="85"/>
        <v>512.98251531139999</v>
      </c>
      <c r="DA124" s="72">
        <f t="shared" si="86"/>
        <v>360.26993402106984</v>
      </c>
      <c r="DB124" s="72">
        <f t="shared" si="87"/>
        <v>7.2238251016159175E-2</v>
      </c>
      <c r="DC124" s="72">
        <f t="shared" si="88"/>
        <v>0.55456496187893267</v>
      </c>
      <c r="DD124" s="72">
        <f t="shared" si="89"/>
        <v>1.288164945098552</v>
      </c>
      <c r="DE124" s="72">
        <f t="shared" si="90"/>
        <v>1.8820289156892094</v>
      </c>
      <c r="DF124" s="72">
        <f t="shared" si="91"/>
        <v>512.98251531139999</v>
      </c>
      <c r="DG124" s="72">
        <f t="shared" si="92"/>
        <v>360.26993402106984</v>
      </c>
      <c r="DH124" s="72">
        <f t="shared" si="93"/>
        <v>7.2238251016159175E-2</v>
      </c>
      <c r="DI124" s="72">
        <f t="shared" si="94"/>
        <v>0.55456496187893267</v>
      </c>
      <c r="DJ124" s="72">
        <f t="shared" si="95"/>
        <v>1.288164945098552</v>
      </c>
      <c r="DK124" s="72">
        <f t="shared" si="96"/>
        <v>1.8820289156892094</v>
      </c>
      <c r="DL124" s="72">
        <f t="shared" si="97"/>
        <v>512.98251531139999</v>
      </c>
      <c r="DM124" s="72">
        <f t="shared" si="98"/>
        <v>360.26993402106984</v>
      </c>
      <c r="DN124" s="72">
        <f t="shared" si="99"/>
        <v>7.2238251016159175E-2</v>
      </c>
      <c r="DO124" s="72">
        <f t="shared" si="100"/>
        <v>0.55456496187893267</v>
      </c>
      <c r="DP124" s="72">
        <f t="shared" si="101"/>
        <v>1.288164945098552</v>
      </c>
      <c r="DQ124" s="72">
        <f t="shared" si="102"/>
        <v>1.8820289156892094</v>
      </c>
      <c r="DR124" s="72">
        <f t="shared" si="103"/>
        <v>512.98251531139999</v>
      </c>
      <c r="DS124" s="72">
        <f t="shared" si="104"/>
        <v>360.26993402106984</v>
      </c>
      <c r="DT124" s="72">
        <f t="shared" si="105"/>
        <v>7.2238251016159175E-2</v>
      </c>
      <c r="DU124" s="72">
        <f t="shared" si="106"/>
        <v>0.55456496187893267</v>
      </c>
      <c r="DV124" s="72">
        <f t="shared" si="107"/>
        <v>1.288164945098552</v>
      </c>
      <c r="DW124" s="72">
        <f t="shared" si="108"/>
        <v>1.8820289156892094</v>
      </c>
      <c r="DX124" s="72">
        <f t="shared" si="109"/>
        <v>512.98251531139999</v>
      </c>
      <c r="DY124" s="72">
        <f t="shared" si="110"/>
        <v>360.26993402106984</v>
      </c>
      <c r="DZ124" s="72">
        <f t="shared" si="111"/>
        <v>7.2238251016159175E-2</v>
      </c>
      <c r="EA124" s="72">
        <f t="shared" si="112"/>
        <v>0.55456496187893267</v>
      </c>
      <c r="EB124" s="72">
        <f t="shared" si="113"/>
        <v>1.288164945098552</v>
      </c>
      <c r="EC124" s="72">
        <f t="shared" si="114"/>
        <v>1.8820289156892094</v>
      </c>
      <c r="ED124" s="72">
        <f t="shared" si="115"/>
        <v>512.98251531139999</v>
      </c>
      <c r="EE124" s="72">
        <f t="shared" si="116"/>
        <v>360.26993402106984</v>
      </c>
      <c r="EF124" s="72">
        <f t="shared" si="117"/>
        <v>7.2238251016159175E-2</v>
      </c>
      <c r="EG124" s="72">
        <f t="shared" si="118"/>
        <v>0.55456496187893267</v>
      </c>
      <c r="EH124" s="72">
        <f t="shared" si="119"/>
        <v>1.288164945098552</v>
      </c>
      <c r="EI124" s="72">
        <f t="shared" si="120"/>
        <v>1.8820289156892094</v>
      </c>
      <c r="EJ124" s="72">
        <f t="shared" si="121"/>
        <v>0.48688437886354896</v>
      </c>
      <c r="EK124" s="72">
        <f t="shared" si="122"/>
        <v>87.119934021069867</v>
      </c>
      <c r="EL124" s="71"/>
      <c r="EM124" s="71"/>
      <c r="EN124" s="71"/>
      <c r="EO124" s="71"/>
    </row>
    <row r="125" spans="13:145" x14ac:dyDescent="0.3">
      <c r="M125" s="71"/>
      <c r="N125" s="73">
        <v>0.56999999999999995</v>
      </c>
      <c r="O125" s="72">
        <f t="shared" si="123"/>
        <v>371.5630729287476</v>
      </c>
      <c r="P125" s="72">
        <f t="shared" si="124"/>
        <v>7.5072827064473852E-2</v>
      </c>
      <c r="Q125" s="72">
        <f t="shared" si="125"/>
        <v>0.58844415978860043</v>
      </c>
      <c r="R125" s="72">
        <f t="shared" si="5"/>
        <v>1.2586605807892692</v>
      </c>
      <c r="S125" s="72">
        <f t="shared" si="6"/>
        <v>1.8860833343165466</v>
      </c>
      <c r="T125" s="72">
        <f t="shared" si="126"/>
        <v>524.22363901324422</v>
      </c>
      <c r="U125" s="72">
        <f t="shared" si="127"/>
        <v>360.80814217150123</v>
      </c>
      <c r="V125" s="72">
        <f t="shared" si="128"/>
        <v>7.2374836832066705E-2</v>
      </c>
      <c r="W125" s="72">
        <f t="shared" si="129"/>
        <v>0.55618124338499952</v>
      </c>
      <c r="X125" s="72">
        <f t="shared" si="7"/>
        <v>1.271990169766271</v>
      </c>
      <c r="Y125" s="72">
        <f t="shared" si="8"/>
        <v>1.9105919599926438</v>
      </c>
      <c r="Z125" s="72">
        <f t="shared" si="130"/>
        <v>514.02934315507878</v>
      </c>
      <c r="AA125" s="72">
        <f t="shared" si="131"/>
        <v>360.32046215757077</v>
      </c>
      <c r="AB125" s="72">
        <f t="shared" si="9"/>
        <v>7.2251080356490999E-2</v>
      </c>
      <c r="AC125" s="72">
        <f t="shared" si="10"/>
        <v>0.55471670699438425</v>
      </c>
      <c r="AD125" s="72">
        <f t="shared" si="11"/>
        <v>1.2726140763819946</v>
      </c>
      <c r="AE125" s="72">
        <f t="shared" si="12"/>
        <v>1.9117108029416265</v>
      </c>
      <c r="AF125" s="72">
        <f t="shared" si="13"/>
        <v>513.53954898247173</v>
      </c>
      <c r="AG125" s="72">
        <f t="shared" si="14"/>
        <v>360.2968313958213</v>
      </c>
      <c r="AH125" s="72">
        <f t="shared" si="15"/>
        <v>7.2245080555140645E-2</v>
      </c>
      <c r="AI125" s="72">
        <f t="shared" si="16"/>
        <v>0.55464573968108766</v>
      </c>
      <c r="AJ125" s="72">
        <f t="shared" si="17"/>
        <v>1.2726443519652435</v>
      </c>
      <c r="AK125" s="72">
        <f t="shared" si="18"/>
        <v>1.911765032285951</v>
      </c>
      <c r="AL125" s="72">
        <f t="shared" si="19"/>
        <v>513.51575195758301</v>
      </c>
      <c r="AM125" s="72">
        <f t="shared" si="20"/>
        <v>360.29568280472006</v>
      </c>
      <c r="AN125" s="72">
        <f t="shared" si="21"/>
        <v>7.2244788922886216E-2</v>
      </c>
      <c r="AO125" s="72">
        <f t="shared" si="22"/>
        <v>0.55464229025515521</v>
      </c>
      <c r="AP125" s="72">
        <f t="shared" si="23"/>
        <v>1.2726458236364433</v>
      </c>
      <c r="AQ125" s="72">
        <f t="shared" si="24"/>
        <v>1.9117676681802447</v>
      </c>
      <c r="AR125" s="72">
        <f t="shared" si="25"/>
        <v>513.51459513445104</v>
      </c>
      <c r="AS125" s="72">
        <f t="shared" si="26"/>
        <v>360.29562696818869</v>
      </c>
      <c r="AT125" s="72">
        <f t="shared" si="27"/>
        <v>7.2244774745731724E-2</v>
      </c>
      <c r="AU125" s="72">
        <f t="shared" si="28"/>
        <v>0.55464212256798173</v>
      </c>
      <c r="AV125" s="72">
        <f t="shared" si="29"/>
        <v>1.2726458951791326</v>
      </c>
      <c r="AW125" s="72">
        <f t="shared" si="30"/>
        <v>1.9117677963192246</v>
      </c>
      <c r="AX125" s="72">
        <f t="shared" si="31"/>
        <v>513.51453889737888</v>
      </c>
      <c r="AY125" s="72">
        <f t="shared" si="32"/>
        <v>360.29562425378401</v>
      </c>
      <c r="AZ125" s="72">
        <f t="shared" si="33"/>
        <v>7.2244774056531721E-2</v>
      </c>
      <c r="BA125" s="72">
        <f t="shared" si="34"/>
        <v>0.55464211441613487</v>
      </c>
      <c r="BB125" s="72">
        <f t="shared" si="35"/>
        <v>1.2726458986570679</v>
      </c>
      <c r="BC125" s="72">
        <f t="shared" si="36"/>
        <v>1.9117678025484988</v>
      </c>
      <c r="BD125" s="72">
        <f t="shared" si="37"/>
        <v>513.51453616350193</v>
      </c>
      <c r="BE125" s="72">
        <f t="shared" si="38"/>
        <v>360.29562412182747</v>
      </c>
      <c r="BF125" s="72">
        <f t="shared" si="39"/>
        <v>7.2244774023027356E-2</v>
      </c>
      <c r="BG125" s="72">
        <f t="shared" si="40"/>
        <v>0.55464211401984553</v>
      </c>
      <c r="BH125" s="72">
        <f t="shared" si="41"/>
        <v>1.2726458988261422</v>
      </c>
      <c r="BI125" s="72">
        <f t="shared" si="42"/>
        <v>1.9117678028513247</v>
      </c>
      <c r="BJ125" s="72">
        <f t="shared" si="43"/>
        <v>513.51453603059872</v>
      </c>
      <c r="BK125" s="72">
        <f t="shared" si="44"/>
        <v>360.29562411541258</v>
      </c>
      <c r="BL125" s="72">
        <f t="shared" si="45"/>
        <v>7.2244774021398589E-2</v>
      </c>
      <c r="BM125" s="72">
        <f t="shared" si="46"/>
        <v>0.55464211400058061</v>
      </c>
      <c r="BN125" s="72">
        <f t="shared" si="47"/>
        <v>1.2726458988343616</v>
      </c>
      <c r="BO125" s="72">
        <f t="shared" si="48"/>
        <v>1.9117678028660463</v>
      </c>
      <c r="BP125" s="72">
        <f t="shared" si="49"/>
        <v>513.51453602413756</v>
      </c>
      <c r="BQ125" s="72">
        <f t="shared" si="50"/>
        <v>360.29562411510074</v>
      </c>
      <c r="BR125" s="72">
        <f t="shared" si="51"/>
        <v>7.2244774021319388E-2</v>
      </c>
      <c r="BS125" s="72">
        <f t="shared" si="52"/>
        <v>0.55464211399964403</v>
      </c>
      <c r="BT125" s="72">
        <f t="shared" si="53"/>
        <v>1.2726458988347611</v>
      </c>
      <c r="BU125" s="72">
        <f t="shared" si="54"/>
        <v>1.911767802866762</v>
      </c>
      <c r="BV125" s="72">
        <f t="shared" si="55"/>
        <v>513.51453602382378</v>
      </c>
      <c r="BW125" s="72">
        <f t="shared" si="56"/>
        <v>360.29562411508562</v>
      </c>
      <c r="BX125" s="72">
        <f t="shared" si="57"/>
        <v>7.2244774021315558E-2</v>
      </c>
      <c r="BY125" s="72">
        <f t="shared" si="58"/>
        <v>0.55464211399959862</v>
      </c>
      <c r="BZ125" s="72">
        <f t="shared" si="59"/>
        <v>1.2726458988347804</v>
      </c>
      <c r="CA125" s="72">
        <f t="shared" si="60"/>
        <v>1.9117678028667968</v>
      </c>
      <c r="CB125" s="72">
        <f t="shared" si="61"/>
        <v>513.51453602380809</v>
      </c>
      <c r="CC125" s="72">
        <f t="shared" si="62"/>
        <v>360.29562411508482</v>
      </c>
      <c r="CD125" s="72">
        <f t="shared" si="63"/>
        <v>7.2244774021315364E-2</v>
      </c>
      <c r="CE125" s="72">
        <f t="shared" si="64"/>
        <v>0.55464211399959618</v>
      </c>
      <c r="CF125" s="72">
        <f t="shared" si="65"/>
        <v>1.2726458988347815</v>
      </c>
      <c r="CG125" s="72">
        <f t="shared" si="66"/>
        <v>1.9117678028667984</v>
      </c>
      <c r="CH125" s="72">
        <f t="shared" si="67"/>
        <v>513.51453602380786</v>
      </c>
      <c r="CI125" s="72">
        <f t="shared" si="68"/>
        <v>360.29562411508482</v>
      </c>
      <c r="CJ125" s="72">
        <f t="shared" si="69"/>
        <v>7.2244774021315364E-2</v>
      </c>
      <c r="CK125" s="72">
        <f t="shared" si="70"/>
        <v>0.55464211399959618</v>
      </c>
      <c r="CL125" s="72">
        <f t="shared" si="71"/>
        <v>1.2726458988347815</v>
      </c>
      <c r="CM125" s="72">
        <f t="shared" si="72"/>
        <v>1.9117678028667984</v>
      </c>
      <c r="CN125" s="72">
        <f t="shared" si="73"/>
        <v>513.51453602380786</v>
      </c>
      <c r="CO125" s="72">
        <f t="shared" si="74"/>
        <v>360.29562411508482</v>
      </c>
      <c r="CP125" s="72">
        <f t="shared" si="75"/>
        <v>7.2244774021315364E-2</v>
      </c>
      <c r="CQ125" s="72">
        <f t="shared" si="76"/>
        <v>0.55464211399959618</v>
      </c>
      <c r="CR125" s="72">
        <f t="shared" si="77"/>
        <v>1.2726458988347815</v>
      </c>
      <c r="CS125" s="72">
        <f t="shared" si="78"/>
        <v>1.9117678028667984</v>
      </c>
      <c r="CT125" s="72">
        <f t="shared" si="79"/>
        <v>513.51453602380786</v>
      </c>
      <c r="CU125" s="72">
        <f t="shared" si="80"/>
        <v>360.29562411508482</v>
      </c>
      <c r="CV125" s="72">
        <f t="shared" si="81"/>
        <v>7.2244774021315364E-2</v>
      </c>
      <c r="CW125" s="72">
        <f t="shared" si="82"/>
        <v>0.55464211399959618</v>
      </c>
      <c r="CX125" s="72">
        <f t="shared" si="83"/>
        <v>1.2726458988347815</v>
      </c>
      <c r="CY125" s="72">
        <f t="shared" si="84"/>
        <v>1.9117678028667984</v>
      </c>
      <c r="CZ125" s="72">
        <f t="shared" si="85"/>
        <v>513.51453602380786</v>
      </c>
      <c r="DA125" s="72">
        <f t="shared" si="86"/>
        <v>360.29562411508482</v>
      </c>
      <c r="DB125" s="72">
        <f t="shared" si="87"/>
        <v>7.2244774021315364E-2</v>
      </c>
      <c r="DC125" s="72">
        <f t="shared" si="88"/>
        <v>0.55464211399959618</v>
      </c>
      <c r="DD125" s="72">
        <f t="shared" si="89"/>
        <v>1.2726458988347815</v>
      </c>
      <c r="DE125" s="72">
        <f t="shared" si="90"/>
        <v>1.9117678028667984</v>
      </c>
      <c r="DF125" s="72">
        <f t="shared" si="91"/>
        <v>513.51453602380786</v>
      </c>
      <c r="DG125" s="72">
        <f t="shared" si="92"/>
        <v>360.29562411508482</v>
      </c>
      <c r="DH125" s="72">
        <f t="shared" si="93"/>
        <v>7.2244774021315364E-2</v>
      </c>
      <c r="DI125" s="72">
        <f t="shared" si="94"/>
        <v>0.55464211399959618</v>
      </c>
      <c r="DJ125" s="72">
        <f t="shared" si="95"/>
        <v>1.2726458988347815</v>
      </c>
      <c r="DK125" s="72">
        <f t="shared" si="96"/>
        <v>1.9117678028667984</v>
      </c>
      <c r="DL125" s="72">
        <f t="shared" si="97"/>
        <v>513.51453602380786</v>
      </c>
      <c r="DM125" s="72">
        <f t="shared" si="98"/>
        <v>360.29562411508482</v>
      </c>
      <c r="DN125" s="72">
        <f t="shared" si="99"/>
        <v>7.2244774021315364E-2</v>
      </c>
      <c r="DO125" s="72">
        <f t="shared" si="100"/>
        <v>0.55464211399959618</v>
      </c>
      <c r="DP125" s="72">
        <f t="shared" si="101"/>
        <v>1.2726458988347815</v>
      </c>
      <c r="DQ125" s="72">
        <f t="shared" si="102"/>
        <v>1.9117678028667984</v>
      </c>
      <c r="DR125" s="72">
        <f t="shared" si="103"/>
        <v>513.51453602380786</v>
      </c>
      <c r="DS125" s="72">
        <f t="shared" si="104"/>
        <v>360.29562411508482</v>
      </c>
      <c r="DT125" s="72">
        <f t="shared" si="105"/>
        <v>7.2244774021315364E-2</v>
      </c>
      <c r="DU125" s="72">
        <f t="shared" si="106"/>
        <v>0.55464211399959618</v>
      </c>
      <c r="DV125" s="72">
        <f t="shared" si="107"/>
        <v>1.2726458988347815</v>
      </c>
      <c r="DW125" s="72">
        <f t="shared" si="108"/>
        <v>1.9117678028667984</v>
      </c>
      <c r="DX125" s="72">
        <f t="shared" si="109"/>
        <v>513.51453602380786</v>
      </c>
      <c r="DY125" s="72">
        <f t="shared" si="110"/>
        <v>360.29562411508482</v>
      </c>
      <c r="DZ125" s="72">
        <f t="shared" si="111"/>
        <v>7.2244774021315364E-2</v>
      </c>
      <c r="EA125" s="72">
        <f t="shared" si="112"/>
        <v>0.55464211399959618</v>
      </c>
      <c r="EB125" s="72">
        <f t="shared" si="113"/>
        <v>1.2726458988347815</v>
      </c>
      <c r="EC125" s="72">
        <f t="shared" si="114"/>
        <v>1.9117678028667984</v>
      </c>
      <c r="ED125" s="72">
        <f t="shared" si="115"/>
        <v>513.51453602380786</v>
      </c>
      <c r="EE125" s="72">
        <f t="shared" si="116"/>
        <v>360.29562411508482</v>
      </c>
      <c r="EF125" s="72">
        <f t="shared" si="117"/>
        <v>7.2244774021315364E-2</v>
      </c>
      <c r="EG125" s="72">
        <f t="shared" si="118"/>
        <v>0.55464211399959618</v>
      </c>
      <c r="EH125" s="72">
        <f t="shared" si="119"/>
        <v>1.2726458988347815</v>
      </c>
      <c r="EI125" s="72">
        <f t="shared" si="120"/>
        <v>1.9117678028667984</v>
      </c>
      <c r="EJ125" s="72">
        <f t="shared" si="121"/>
        <v>0.49011608340527901</v>
      </c>
      <c r="EK125" s="72">
        <f t="shared" si="122"/>
        <v>87.145624115084843</v>
      </c>
      <c r="EL125" s="71"/>
      <c r="EM125" s="71"/>
      <c r="EN125" s="71"/>
      <c r="EO125" s="71"/>
    </row>
    <row r="126" spans="13:145" x14ac:dyDescent="0.3">
      <c r="M126" s="71"/>
      <c r="N126" s="73">
        <v>0.57999999999999996</v>
      </c>
      <c r="O126" s="72">
        <f t="shared" si="123"/>
        <v>371.53516961898578</v>
      </c>
      <c r="P126" s="72">
        <f t="shared" si="124"/>
        <v>7.5065904481081289E-2</v>
      </c>
      <c r="Q126" s="72">
        <f t="shared" si="125"/>
        <v>0.58836056403881642</v>
      </c>
      <c r="R126" s="72">
        <f t="shared" si="5"/>
        <v>1.2445046356745653</v>
      </c>
      <c r="S126" s="72">
        <f t="shared" si="6"/>
        <v>1.9152994855185359</v>
      </c>
      <c r="T126" s="72">
        <f t="shared" si="126"/>
        <v>524.78458845320347</v>
      </c>
      <c r="U126" s="72">
        <f t="shared" si="127"/>
        <v>360.83474993006121</v>
      </c>
      <c r="V126" s="72">
        <f t="shared" si="128"/>
        <v>7.2381585431589693E-2</v>
      </c>
      <c r="W126" s="72">
        <f t="shared" si="129"/>
        <v>0.55626114539154636</v>
      </c>
      <c r="X126" s="72">
        <f t="shared" si="7"/>
        <v>1.2571498277473332</v>
      </c>
      <c r="Y126" s="72">
        <f t="shared" si="8"/>
        <v>1.9410367381939673</v>
      </c>
      <c r="Z126" s="72">
        <f t="shared" si="130"/>
        <v>514.62679450119845</v>
      </c>
      <c r="AA126" s="72">
        <f t="shared" si="131"/>
        <v>360.34926190416707</v>
      </c>
      <c r="AB126" s="72">
        <f t="shared" si="9"/>
        <v>7.2258392161975674E-2</v>
      </c>
      <c r="AC126" s="72">
        <f t="shared" si="10"/>
        <v>0.55480319736374817</v>
      </c>
      <c r="AD126" s="72">
        <f t="shared" si="11"/>
        <v>1.2577421862236349</v>
      </c>
      <c r="AE126" s="72">
        <f t="shared" si="12"/>
        <v>1.9422130491613603</v>
      </c>
      <c r="AF126" s="72">
        <f t="shared" si="13"/>
        <v>514.13867541795355</v>
      </c>
      <c r="AG126" s="72">
        <f t="shared" si="14"/>
        <v>360.32573450565837</v>
      </c>
      <c r="AH126" s="72">
        <f t="shared" si="15"/>
        <v>7.2252418955327177E-2</v>
      </c>
      <c r="AI126" s="72">
        <f t="shared" si="16"/>
        <v>0.55473254074716971</v>
      </c>
      <c r="AJ126" s="72">
        <f t="shared" si="17"/>
        <v>1.2577709347478656</v>
      </c>
      <c r="AK126" s="72">
        <f t="shared" si="18"/>
        <v>1.9422700724246547</v>
      </c>
      <c r="AL126" s="72">
        <f t="shared" si="19"/>
        <v>514.11495732133233</v>
      </c>
      <c r="AM126" s="72">
        <f t="shared" si="20"/>
        <v>360.32459082228115</v>
      </c>
      <c r="AN126" s="72">
        <f t="shared" si="21"/>
        <v>7.2252128586258985E-2</v>
      </c>
      <c r="AO126" s="72">
        <f t="shared" si="22"/>
        <v>0.55472910607357739</v>
      </c>
      <c r="AP126" s="72">
        <f t="shared" si="23"/>
        <v>1.2577723323329875</v>
      </c>
      <c r="AQ126" s="72">
        <f t="shared" si="24"/>
        <v>1.9422728444070294</v>
      </c>
      <c r="AR126" s="72">
        <f t="shared" si="25"/>
        <v>514.11380421874924</v>
      </c>
      <c r="AS126" s="72">
        <f t="shared" si="26"/>
        <v>360.32453521872526</v>
      </c>
      <c r="AT126" s="72">
        <f t="shared" si="27"/>
        <v>7.225211446908919E-2</v>
      </c>
      <c r="AU126" s="72">
        <f t="shared" si="28"/>
        <v>0.55472893908673049</v>
      </c>
      <c r="AV126" s="72">
        <f t="shared" si="29"/>
        <v>1.2577724002809634</v>
      </c>
      <c r="AW126" s="72">
        <f t="shared" si="30"/>
        <v>1.9422729791752635</v>
      </c>
      <c r="AX126" s="72">
        <f t="shared" si="31"/>
        <v>514.11374815689783</v>
      </c>
      <c r="AY126" s="72">
        <f t="shared" si="32"/>
        <v>360.32453251537402</v>
      </c>
      <c r="AZ126" s="72">
        <f t="shared" si="33"/>
        <v>7.2252113782736133E-2</v>
      </c>
      <c r="BA126" s="72">
        <f t="shared" si="34"/>
        <v>0.55472893096811116</v>
      </c>
      <c r="BB126" s="72">
        <f t="shared" si="35"/>
        <v>1.2577724035844802</v>
      </c>
      <c r="BC126" s="72">
        <f t="shared" si="36"/>
        <v>1.9422729857274685</v>
      </c>
      <c r="BD126" s="72">
        <f t="shared" si="37"/>
        <v>514.11374543126385</v>
      </c>
      <c r="BE126" s="72">
        <f t="shared" si="38"/>
        <v>360.32453238394157</v>
      </c>
      <c r="BF126" s="72">
        <f t="shared" si="39"/>
        <v>7.2252113749366798E-2</v>
      </c>
      <c r="BG126" s="72">
        <f t="shared" si="40"/>
        <v>0.55472893057339756</v>
      </c>
      <c r="BH126" s="72">
        <f t="shared" si="41"/>
        <v>1.2577724037450917</v>
      </c>
      <c r="BI126" s="72">
        <f t="shared" si="42"/>
        <v>1.9422729860460257</v>
      </c>
      <c r="BJ126" s="72">
        <f t="shared" si="43"/>
        <v>514.11374529874854</v>
      </c>
      <c r="BK126" s="72">
        <f t="shared" si="44"/>
        <v>360.32453237755158</v>
      </c>
      <c r="BL126" s="72">
        <f t="shared" si="45"/>
        <v>7.2252113747744429E-2</v>
      </c>
      <c r="BM126" s="72">
        <f t="shared" si="46"/>
        <v>0.55472893055420724</v>
      </c>
      <c r="BN126" s="72">
        <f t="shared" si="47"/>
        <v>1.2577724037529001</v>
      </c>
      <c r="BO126" s="72">
        <f t="shared" si="48"/>
        <v>1.9422729860615136</v>
      </c>
      <c r="BP126" s="72">
        <f t="shared" si="49"/>
        <v>514.11374529230568</v>
      </c>
      <c r="BQ126" s="72">
        <f t="shared" si="50"/>
        <v>360.32453237724098</v>
      </c>
      <c r="BR126" s="72">
        <f t="shared" si="51"/>
        <v>7.2252113747665589E-2</v>
      </c>
      <c r="BS126" s="72">
        <f t="shared" si="52"/>
        <v>0.55472893055327466</v>
      </c>
      <c r="BT126" s="72">
        <f t="shared" si="53"/>
        <v>1.2577724037532796</v>
      </c>
      <c r="BU126" s="72">
        <f t="shared" si="54"/>
        <v>1.9422729860622661</v>
      </c>
      <c r="BV126" s="72">
        <f t="shared" si="55"/>
        <v>514.11374529199281</v>
      </c>
      <c r="BW126" s="72">
        <f t="shared" si="56"/>
        <v>360.32453237722575</v>
      </c>
      <c r="BX126" s="72">
        <f t="shared" si="57"/>
        <v>7.2252113747661717E-2</v>
      </c>
      <c r="BY126" s="72">
        <f t="shared" si="58"/>
        <v>0.55472893055322892</v>
      </c>
      <c r="BZ126" s="72">
        <f t="shared" si="59"/>
        <v>1.2577724037532982</v>
      </c>
      <c r="CA126" s="72">
        <f t="shared" si="60"/>
        <v>1.9422729860623031</v>
      </c>
      <c r="CB126" s="72">
        <f t="shared" si="61"/>
        <v>514.11374529197701</v>
      </c>
      <c r="CC126" s="72">
        <f t="shared" si="62"/>
        <v>360.32453237722507</v>
      </c>
      <c r="CD126" s="72">
        <f t="shared" si="63"/>
        <v>7.225211374766155E-2</v>
      </c>
      <c r="CE126" s="72">
        <f t="shared" si="64"/>
        <v>0.55472893055322681</v>
      </c>
      <c r="CF126" s="72">
        <f t="shared" si="65"/>
        <v>1.2577724037532991</v>
      </c>
      <c r="CG126" s="72">
        <f t="shared" si="66"/>
        <v>1.9422729860623049</v>
      </c>
      <c r="CH126" s="72">
        <f t="shared" si="67"/>
        <v>514.11374529197633</v>
      </c>
      <c r="CI126" s="72">
        <f t="shared" si="68"/>
        <v>360.32453237722495</v>
      </c>
      <c r="CJ126" s="72">
        <f t="shared" si="69"/>
        <v>7.2252113747661509E-2</v>
      </c>
      <c r="CK126" s="72">
        <f t="shared" si="70"/>
        <v>0.55472893055322647</v>
      </c>
      <c r="CL126" s="72">
        <f t="shared" si="71"/>
        <v>1.2577724037532994</v>
      </c>
      <c r="CM126" s="72">
        <f t="shared" si="72"/>
        <v>1.9422729860623054</v>
      </c>
      <c r="CN126" s="72">
        <f t="shared" si="73"/>
        <v>514.11374529197656</v>
      </c>
      <c r="CO126" s="72">
        <f t="shared" si="74"/>
        <v>360.32453237722507</v>
      </c>
      <c r="CP126" s="72">
        <f t="shared" si="75"/>
        <v>7.225211374766155E-2</v>
      </c>
      <c r="CQ126" s="72">
        <f t="shared" si="76"/>
        <v>0.55472893055322681</v>
      </c>
      <c r="CR126" s="72">
        <f t="shared" si="77"/>
        <v>1.2577724037532991</v>
      </c>
      <c r="CS126" s="72">
        <f t="shared" si="78"/>
        <v>1.9422729860623049</v>
      </c>
      <c r="CT126" s="72">
        <f t="shared" si="79"/>
        <v>514.11374529197633</v>
      </c>
      <c r="CU126" s="72">
        <f t="shared" si="80"/>
        <v>360.32453237722495</v>
      </c>
      <c r="CV126" s="72">
        <f t="shared" si="81"/>
        <v>7.2252113747661509E-2</v>
      </c>
      <c r="CW126" s="72">
        <f t="shared" si="82"/>
        <v>0.55472893055322647</v>
      </c>
      <c r="CX126" s="72">
        <f t="shared" si="83"/>
        <v>1.2577724037532994</v>
      </c>
      <c r="CY126" s="72">
        <f t="shared" si="84"/>
        <v>1.9422729860623054</v>
      </c>
      <c r="CZ126" s="72">
        <f t="shared" si="85"/>
        <v>514.11374529197656</v>
      </c>
      <c r="DA126" s="72">
        <f t="shared" si="86"/>
        <v>360.32453237722507</v>
      </c>
      <c r="DB126" s="72">
        <f t="shared" si="87"/>
        <v>7.225211374766155E-2</v>
      </c>
      <c r="DC126" s="72">
        <f t="shared" si="88"/>
        <v>0.55472893055322681</v>
      </c>
      <c r="DD126" s="72">
        <f t="shared" si="89"/>
        <v>1.2577724037532991</v>
      </c>
      <c r="DE126" s="72">
        <f t="shared" si="90"/>
        <v>1.9422729860623049</v>
      </c>
      <c r="DF126" s="72">
        <f t="shared" si="91"/>
        <v>514.11374529197633</v>
      </c>
      <c r="DG126" s="72">
        <f t="shared" si="92"/>
        <v>360.32453237722495</v>
      </c>
      <c r="DH126" s="72">
        <f t="shared" si="93"/>
        <v>7.2252113747661509E-2</v>
      </c>
      <c r="DI126" s="72">
        <f t="shared" si="94"/>
        <v>0.55472893055322647</v>
      </c>
      <c r="DJ126" s="72">
        <f t="shared" si="95"/>
        <v>1.2577724037532994</v>
      </c>
      <c r="DK126" s="72">
        <f t="shared" si="96"/>
        <v>1.9422729860623054</v>
      </c>
      <c r="DL126" s="72">
        <f t="shared" si="97"/>
        <v>514.11374529197656</v>
      </c>
      <c r="DM126" s="72">
        <f t="shared" si="98"/>
        <v>360.32453237722507</v>
      </c>
      <c r="DN126" s="72">
        <f t="shared" si="99"/>
        <v>7.225211374766155E-2</v>
      </c>
      <c r="DO126" s="72">
        <f t="shared" si="100"/>
        <v>0.55472893055322681</v>
      </c>
      <c r="DP126" s="72">
        <f t="shared" si="101"/>
        <v>1.2577724037532991</v>
      </c>
      <c r="DQ126" s="72">
        <f t="shared" si="102"/>
        <v>1.9422729860623049</v>
      </c>
      <c r="DR126" s="72">
        <f t="shared" si="103"/>
        <v>514.11374529197633</v>
      </c>
      <c r="DS126" s="72">
        <f t="shared" si="104"/>
        <v>360.32453237722495</v>
      </c>
      <c r="DT126" s="72">
        <f t="shared" si="105"/>
        <v>7.2252113747661509E-2</v>
      </c>
      <c r="DU126" s="72">
        <f t="shared" si="106"/>
        <v>0.55472893055322647</v>
      </c>
      <c r="DV126" s="72">
        <f t="shared" si="107"/>
        <v>1.2577724037532994</v>
      </c>
      <c r="DW126" s="72">
        <f t="shared" si="108"/>
        <v>1.9422729860623054</v>
      </c>
      <c r="DX126" s="72">
        <f t="shared" si="109"/>
        <v>514.11374529197656</v>
      </c>
      <c r="DY126" s="72">
        <f t="shared" si="110"/>
        <v>360.32453237722507</v>
      </c>
      <c r="DZ126" s="72">
        <f t="shared" si="111"/>
        <v>7.225211374766155E-2</v>
      </c>
      <c r="EA126" s="72">
        <f t="shared" si="112"/>
        <v>0.55472893055322681</v>
      </c>
      <c r="EB126" s="72">
        <f t="shared" si="113"/>
        <v>1.2577724037532991</v>
      </c>
      <c r="EC126" s="72">
        <f t="shared" si="114"/>
        <v>1.9422729860623049</v>
      </c>
      <c r="ED126" s="72">
        <f t="shared" si="115"/>
        <v>514.11374529197633</v>
      </c>
      <c r="EE126" s="72">
        <f t="shared" si="116"/>
        <v>360.32453237722495</v>
      </c>
      <c r="EF126" s="72">
        <f t="shared" si="117"/>
        <v>7.2252113747661509E-2</v>
      </c>
      <c r="EG126" s="72">
        <f t="shared" si="118"/>
        <v>0.55472893055322647</v>
      </c>
      <c r="EH126" s="72">
        <f t="shared" si="119"/>
        <v>1.2577724037532994</v>
      </c>
      <c r="EI126" s="72">
        <f t="shared" si="120"/>
        <v>1.9422729860623054</v>
      </c>
      <c r="EJ126" s="72">
        <f t="shared" si="121"/>
        <v>0.49346123959211108</v>
      </c>
      <c r="EK126" s="72">
        <f t="shared" si="122"/>
        <v>87.174532377224978</v>
      </c>
      <c r="EL126" s="71"/>
      <c r="EM126" s="71"/>
      <c r="EN126" s="71"/>
      <c r="EO126" s="71"/>
    </row>
    <row r="127" spans="13:145" x14ac:dyDescent="0.3">
      <c r="M127" s="71"/>
      <c r="N127" s="73">
        <v>0.59</v>
      </c>
      <c r="O127" s="72">
        <f t="shared" si="123"/>
        <v>371.50726630922389</v>
      </c>
      <c r="P127" s="72">
        <f t="shared" si="124"/>
        <v>7.5058981496286759E-2</v>
      </c>
      <c r="Q127" s="72">
        <f t="shared" si="125"/>
        <v>0.58827696761003223</v>
      </c>
      <c r="R127" s="72">
        <f t="shared" si="5"/>
        <v>1.2309413892863874</v>
      </c>
      <c r="S127" s="72">
        <f t="shared" si="6"/>
        <v>1.9452526685130194</v>
      </c>
      <c r="T127" s="72">
        <f t="shared" si="126"/>
        <v>525.4152451925122</v>
      </c>
      <c r="U127" s="72">
        <f t="shared" si="127"/>
        <v>360.86463621855046</v>
      </c>
      <c r="V127" s="72">
        <f t="shared" si="128"/>
        <v>7.2389165137236436E-2</v>
      </c>
      <c r="W127" s="72">
        <f t="shared" si="129"/>
        <v>0.55635089232315516</v>
      </c>
      <c r="X127" s="72">
        <f t="shared" si="7"/>
        <v>1.2429248842057223</v>
      </c>
      <c r="Y127" s="72">
        <f t="shared" si="8"/>
        <v>1.9722697577920081</v>
      </c>
      <c r="Z127" s="72">
        <f t="shared" si="130"/>
        <v>515.29523977314773</v>
      </c>
      <c r="AA127" s="72">
        <f t="shared" si="131"/>
        <v>360.38145126787458</v>
      </c>
      <c r="AB127" s="72">
        <f t="shared" si="9"/>
        <v>7.2266564030700836E-2</v>
      </c>
      <c r="AC127" s="72">
        <f t="shared" si="10"/>
        <v>0.55489986690566973</v>
      </c>
      <c r="AD127" s="72">
        <f t="shared" si="11"/>
        <v>1.2434867503283091</v>
      </c>
      <c r="AE127" s="72">
        <f t="shared" si="12"/>
        <v>1.9735061395178881</v>
      </c>
      <c r="AF127" s="72">
        <f t="shared" si="13"/>
        <v>514.80882522766922</v>
      </c>
      <c r="AG127" s="72">
        <f t="shared" si="14"/>
        <v>360.35803110553627</v>
      </c>
      <c r="AH127" s="72">
        <f t="shared" si="15"/>
        <v>7.2260618439954738E-2</v>
      </c>
      <c r="AI127" s="72">
        <f t="shared" si="16"/>
        <v>0.55482953264799251</v>
      </c>
      <c r="AJ127" s="72">
        <f t="shared" si="17"/>
        <v>1.2435140244174006</v>
      </c>
      <c r="AK127" s="72">
        <f t="shared" si="18"/>
        <v>1.9735660877117576</v>
      </c>
      <c r="AL127" s="72">
        <f t="shared" si="19"/>
        <v>514.78518596998401</v>
      </c>
      <c r="AM127" s="72">
        <f t="shared" si="20"/>
        <v>360.35689244523007</v>
      </c>
      <c r="AN127" s="72">
        <f t="shared" si="21"/>
        <v>7.2260329365207793E-2</v>
      </c>
      <c r="AO127" s="72">
        <f t="shared" si="22"/>
        <v>0.55482611307466323</v>
      </c>
      <c r="AP127" s="72">
        <f t="shared" si="23"/>
        <v>1.243515350545914</v>
      </c>
      <c r="AQ127" s="72">
        <f t="shared" si="24"/>
        <v>1.9735690023689838</v>
      </c>
      <c r="AR127" s="72">
        <f t="shared" si="25"/>
        <v>514.78403650974269</v>
      </c>
      <c r="AS127" s="72">
        <f t="shared" si="26"/>
        <v>360.35683707671126</v>
      </c>
      <c r="AT127" s="72">
        <f t="shared" si="27"/>
        <v>7.2260315308636261E-2</v>
      </c>
      <c r="AU127" s="72">
        <f t="shared" si="28"/>
        <v>0.55482594679440855</v>
      </c>
      <c r="AV127" s="72">
        <f t="shared" si="29"/>
        <v>1.2435154150304901</v>
      </c>
      <c r="AW127" s="72">
        <f t="shared" si="30"/>
        <v>1.9735691440972771</v>
      </c>
      <c r="AX127" s="72">
        <f t="shared" si="31"/>
        <v>514.78398061571613</v>
      </c>
      <c r="AY127" s="72">
        <f t="shared" si="32"/>
        <v>360.35683438434103</v>
      </c>
      <c r="AZ127" s="72">
        <f t="shared" si="33"/>
        <v>7.2260314625116132E-2</v>
      </c>
      <c r="BA127" s="72">
        <f t="shared" si="34"/>
        <v>0.5548259387088027</v>
      </c>
      <c r="BB127" s="72">
        <f t="shared" si="35"/>
        <v>1.2435154181661419</v>
      </c>
      <c r="BC127" s="72">
        <f t="shared" si="36"/>
        <v>1.9735691509890099</v>
      </c>
      <c r="BD127" s="72">
        <f t="shared" si="37"/>
        <v>514.78397789779183</v>
      </c>
      <c r="BE127" s="72">
        <f t="shared" si="38"/>
        <v>360.35683425342086</v>
      </c>
      <c r="BF127" s="72">
        <f t="shared" si="39"/>
        <v>7.2260314591879038E-2</v>
      </c>
      <c r="BG127" s="72">
        <f t="shared" si="40"/>
        <v>0.55482593831562932</v>
      </c>
      <c r="BH127" s="72">
        <f t="shared" si="41"/>
        <v>1.243515418318617</v>
      </c>
      <c r="BI127" s="72">
        <f t="shared" si="42"/>
        <v>1.9735691513241302</v>
      </c>
      <c r="BJ127" s="72">
        <f t="shared" si="43"/>
        <v>514.78397776562883</v>
      </c>
      <c r="BK127" s="72">
        <f t="shared" si="44"/>
        <v>360.35683424705462</v>
      </c>
      <c r="BL127" s="72">
        <f t="shared" si="45"/>
        <v>7.2260314590262817E-2</v>
      </c>
      <c r="BM127" s="72">
        <f t="shared" si="46"/>
        <v>0.5548259382965105</v>
      </c>
      <c r="BN127" s="72">
        <f t="shared" si="47"/>
        <v>1.2435154183260313</v>
      </c>
      <c r="BO127" s="72">
        <f t="shared" si="48"/>
        <v>1.9735691513404259</v>
      </c>
      <c r="BP127" s="72">
        <f t="shared" si="49"/>
        <v>514.78397775920234</v>
      </c>
      <c r="BQ127" s="72">
        <f t="shared" si="50"/>
        <v>360.35683424674517</v>
      </c>
      <c r="BR127" s="72">
        <f t="shared" si="51"/>
        <v>7.2260314590184255E-2</v>
      </c>
      <c r="BS127" s="72">
        <f t="shared" si="52"/>
        <v>0.55482593829558102</v>
      </c>
      <c r="BT127" s="72">
        <f t="shared" si="53"/>
        <v>1.2435154183263919</v>
      </c>
      <c r="BU127" s="72">
        <f t="shared" si="54"/>
        <v>1.9735691513412179</v>
      </c>
      <c r="BV127" s="72">
        <f t="shared" si="55"/>
        <v>514.78397775888936</v>
      </c>
      <c r="BW127" s="72">
        <f t="shared" si="56"/>
        <v>360.35683424673005</v>
      </c>
      <c r="BX127" s="72">
        <f t="shared" si="57"/>
        <v>7.2260314590180424E-2</v>
      </c>
      <c r="BY127" s="72">
        <f t="shared" si="58"/>
        <v>0.55482593829553573</v>
      </c>
      <c r="BZ127" s="72">
        <f t="shared" si="59"/>
        <v>1.2435154183264094</v>
      </c>
      <c r="CA127" s="72">
        <f t="shared" si="60"/>
        <v>1.9735691513412568</v>
      </c>
      <c r="CB127" s="72">
        <f t="shared" si="61"/>
        <v>514.78397775887436</v>
      </c>
      <c r="CC127" s="72">
        <f t="shared" si="62"/>
        <v>360.35683424672925</v>
      </c>
      <c r="CD127" s="72">
        <f t="shared" si="63"/>
        <v>7.2260314590180216E-2</v>
      </c>
      <c r="CE127" s="72">
        <f t="shared" si="64"/>
        <v>0.55482593829553328</v>
      </c>
      <c r="CF127" s="72">
        <f t="shared" si="65"/>
        <v>1.2435154183264103</v>
      </c>
      <c r="CG127" s="72">
        <f t="shared" si="66"/>
        <v>1.9735691513412585</v>
      </c>
      <c r="CH127" s="72">
        <f t="shared" si="67"/>
        <v>514.7839777588739</v>
      </c>
      <c r="CI127" s="72">
        <f t="shared" si="68"/>
        <v>360.35683424672925</v>
      </c>
      <c r="CJ127" s="72">
        <f t="shared" si="69"/>
        <v>7.2260314590180216E-2</v>
      </c>
      <c r="CK127" s="72">
        <f t="shared" si="70"/>
        <v>0.55482593829553328</v>
      </c>
      <c r="CL127" s="72">
        <f t="shared" si="71"/>
        <v>1.2435154183264103</v>
      </c>
      <c r="CM127" s="72">
        <f t="shared" si="72"/>
        <v>1.9735691513412585</v>
      </c>
      <c r="CN127" s="72">
        <f t="shared" si="73"/>
        <v>514.7839777588739</v>
      </c>
      <c r="CO127" s="72">
        <f t="shared" si="74"/>
        <v>360.35683424672925</v>
      </c>
      <c r="CP127" s="72">
        <f t="shared" si="75"/>
        <v>7.2260314590180216E-2</v>
      </c>
      <c r="CQ127" s="72">
        <f t="shared" si="76"/>
        <v>0.55482593829553328</v>
      </c>
      <c r="CR127" s="72">
        <f t="shared" si="77"/>
        <v>1.2435154183264103</v>
      </c>
      <c r="CS127" s="72">
        <f t="shared" si="78"/>
        <v>1.9735691513412585</v>
      </c>
      <c r="CT127" s="72">
        <f t="shared" si="79"/>
        <v>514.7839777588739</v>
      </c>
      <c r="CU127" s="72">
        <f t="shared" si="80"/>
        <v>360.35683424672925</v>
      </c>
      <c r="CV127" s="72">
        <f t="shared" si="81"/>
        <v>7.2260314590180216E-2</v>
      </c>
      <c r="CW127" s="72">
        <f t="shared" si="82"/>
        <v>0.55482593829553328</v>
      </c>
      <c r="CX127" s="72">
        <f t="shared" si="83"/>
        <v>1.2435154183264103</v>
      </c>
      <c r="CY127" s="72">
        <f t="shared" si="84"/>
        <v>1.9735691513412585</v>
      </c>
      <c r="CZ127" s="72">
        <f t="shared" si="85"/>
        <v>514.7839777588739</v>
      </c>
      <c r="DA127" s="72">
        <f t="shared" si="86"/>
        <v>360.35683424672925</v>
      </c>
      <c r="DB127" s="72">
        <f t="shared" si="87"/>
        <v>7.2260314590180216E-2</v>
      </c>
      <c r="DC127" s="72">
        <f t="shared" si="88"/>
        <v>0.55482593829553328</v>
      </c>
      <c r="DD127" s="72">
        <f t="shared" si="89"/>
        <v>1.2435154183264103</v>
      </c>
      <c r="DE127" s="72">
        <f t="shared" si="90"/>
        <v>1.9735691513412585</v>
      </c>
      <c r="DF127" s="72">
        <f t="shared" si="91"/>
        <v>514.7839777588739</v>
      </c>
      <c r="DG127" s="72">
        <f t="shared" si="92"/>
        <v>360.35683424672925</v>
      </c>
      <c r="DH127" s="72">
        <f t="shared" si="93"/>
        <v>7.2260314590180216E-2</v>
      </c>
      <c r="DI127" s="72">
        <f t="shared" si="94"/>
        <v>0.55482593829553328</v>
      </c>
      <c r="DJ127" s="72">
        <f t="shared" si="95"/>
        <v>1.2435154183264103</v>
      </c>
      <c r="DK127" s="72">
        <f t="shared" si="96"/>
        <v>1.9735691513412585</v>
      </c>
      <c r="DL127" s="72">
        <f t="shared" si="97"/>
        <v>514.7839777588739</v>
      </c>
      <c r="DM127" s="72">
        <f t="shared" si="98"/>
        <v>360.35683424672925</v>
      </c>
      <c r="DN127" s="72">
        <f t="shared" si="99"/>
        <v>7.2260314590180216E-2</v>
      </c>
      <c r="DO127" s="72">
        <f t="shared" si="100"/>
        <v>0.55482593829553328</v>
      </c>
      <c r="DP127" s="72">
        <f t="shared" si="101"/>
        <v>1.2435154183264103</v>
      </c>
      <c r="DQ127" s="72">
        <f t="shared" si="102"/>
        <v>1.9735691513412585</v>
      </c>
      <c r="DR127" s="72">
        <f t="shared" si="103"/>
        <v>514.7839777588739</v>
      </c>
      <c r="DS127" s="72">
        <f t="shared" si="104"/>
        <v>360.35683424672925</v>
      </c>
      <c r="DT127" s="72">
        <f t="shared" si="105"/>
        <v>7.2260314590180216E-2</v>
      </c>
      <c r="DU127" s="72">
        <f t="shared" si="106"/>
        <v>0.55482593829553328</v>
      </c>
      <c r="DV127" s="72">
        <f t="shared" si="107"/>
        <v>1.2435154183264103</v>
      </c>
      <c r="DW127" s="72">
        <f t="shared" si="108"/>
        <v>1.9735691513412585</v>
      </c>
      <c r="DX127" s="72">
        <f t="shared" si="109"/>
        <v>514.7839777588739</v>
      </c>
      <c r="DY127" s="72">
        <f t="shared" si="110"/>
        <v>360.35683424672925</v>
      </c>
      <c r="DZ127" s="72">
        <f t="shared" si="111"/>
        <v>7.2260314590180216E-2</v>
      </c>
      <c r="EA127" s="72">
        <f t="shared" si="112"/>
        <v>0.55482593829553328</v>
      </c>
      <c r="EB127" s="72">
        <f t="shared" si="113"/>
        <v>1.2435154183264103</v>
      </c>
      <c r="EC127" s="72">
        <f t="shared" si="114"/>
        <v>1.9735691513412585</v>
      </c>
      <c r="ED127" s="72">
        <f t="shared" si="115"/>
        <v>514.7839777588739</v>
      </c>
      <c r="EE127" s="72">
        <f t="shared" si="116"/>
        <v>360.35683424672925</v>
      </c>
      <c r="EF127" s="72">
        <f t="shared" si="117"/>
        <v>7.2260314590180216E-2</v>
      </c>
      <c r="EG127" s="72">
        <f t="shared" si="118"/>
        <v>0.55482593829553328</v>
      </c>
      <c r="EH127" s="72">
        <f t="shared" si="119"/>
        <v>1.2435154183264103</v>
      </c>
      <c r="EI127" s="72">
        <f t="shared" si="120"/>
        <v>1.9735691513412585</v>
      </c>
      <c r="EJ127" s="72">
        <f t="shared" si="121"/>
        <v>0.49692629957234347</v>
      </c>
      <c r="EK127" s="72">
        <f t="shared" si="122"/>
        <v>87.206834246729272</v>
      </c>
      <c r="EL127" s="71"/>
      <c r="EM127" s="71"/>
      <c r="EN127" s="71"/>
      <c r="EO127" s="71"/>
    </row>
    <row r="128" spans="13:145" x14ac:dyDescent="0.3">
      <c r="M128" s="71"/>
      <c r="N128" s="73">
        <v>0.6</v>
      </c>
      <c r="O128" s="72">
        <f t="shared" si="123"/>
        <v>371.47936299946207</v>
      </c>
      <c r="P128" s="72">
        <f t="shared" si="124"/>
        <v>7.5052058110084849E-2</v>
      </c>
      <c r="Q128" s="72">
        <f t="shared" si="125"/>
        <v>0.58819337050308396</v>
      </c>
      <c r="R128" s="72">
        <f t="shared" si="5"/>
        <v>1.2179446989950025</v>
      </c>
      <c r="S128" s="72">
        <f t="shared" si="6"/>
        <v>1.975967288787484</v>
      </c>
      <c r="T128" s="72">
        <f t="shared" si="126"/>
        <v>526.11941650869949</v>
      </c>
      <c r="U128" s="72">
        <f t="shared" si="127"/>
        <v>360.89797144796955</v>
      </c>
      <c r="V128" s="72">
        <f t="shared" si="128"/>
        <v>7.239761901209564E-2</v>
      </c>
      <c r="W128" s="72">
        <f t="shared" si="129"/>
        <v>0.55645099578270385</v>
      </c>
      <c r="X128" s="72">
        <f t="shared" si="7"/>
        <v>1.2292883572627704</v>
      </c>
      <c r="Y128" s="72">
        <f t="shared" si="8"/>
        <v>2.0043165203406046</v>
      </c>
      <c r="Z128" s="72">
        <f t="shared" si="130"/>
        <v>516.03877294695212</v>
      </c>
      <c r="AA128" s="72">
        <f t="shared" si="131"/>
        <v>360.41721618493023</v>
      </c>
      <c r="AB128" s="72">
        <f t="shared" si="9"/>
        <v>7.2275642991809122E-2</v>
      </c>
      <c r="AC128" s="72">
        <f t="shared" si="10"/>
        <v>0.55500727387434412</v>
      </c>
      <c r="AD128" s="72">
        <f t="shared" si="11"/>
        <v>1.229820734979276</v>
      </c>
      <c r="AE128" s="72">
        <f t="shared" si="12"/>
        <v>2.0056156330383774</v>
      </c>
      <c r="AF128" s="72">
        <f t="shared" si="13"/>
        <v>515.55411326762294</v>
      </c>
      <c r="AG128" s="72">
        <f t="shared" si="14"/>
        <v>360.39390823767178</v>
      </c>
      <c r="AH128" s="72">
        <f t="shared" si="15"/>
        <v>7.2269726320406152E-2</v>
      </c>
      <c r="AI128" s="72">
        <f t="shared" si="16"/>
        <v>0.55493727696067796</v>
      </c>
      <c r="AJ128" s="72">
        <f t="shared" si="17"/>
        <v>1.2298465841143156</v>
      </c>
      <c r="AK128" s="72">
        <f t="shared" si="18"/>
        <v>2.005678639734672</v>
      </c>
      <c r="AL128" s="72">
        <f t="shared" si="19"/>
        <v>515.5305541238165</v>
      </c>
      <c r="AM128" s="72">
        <f t="shared" si="20"/>
        <v>360.39277478669305</v>
      </c>
      <c r="AN128" s="72">
        <f t="shared" si="21"/>
        <v>7.2269438589193449E-2</v>
      </c>
      <c r="AO128" s="72">
        <f t="shared" si="22"/>
        <v>0.55493387304856401</v>
      </c>
      <c r="AP128" s="72">
        <f t="shared" si="23"/>
        <v>1.229847841232393</v>
      </c>
      <c r="AQ128" s="72">
        <f t="shared" si="24"/>
        <v>2.0056817037656671</v>
      </c>
      <c r="AR128" s="72">
        <f t="shared" si="25"/>
        <v>515.52940831100034</v>
      </c>
      <c r="AS128" s="72">
        <f t="shared" si="26"/>
        <v>360.39271965955106</v>
      </c>
      <c r="AT128" s="72">
        <f t="shared" si="27"/>
        <v>7.2269424594923803E-2</v>
      </c>
      <c r="AU128" s="72">
        <f t="shared" si="28"/>
        <v>0.55493370749401827</v>
      </c>
      <c r="AV128" s="72">
        <f t="shared" si="29"/>
        <v>1.2298479023744902</v>
      </c>
      <c r="AW128" s="72">
        <f t="shared" si="30"/>
        <v>2.0056818527896847</v>
      </c>
      <c r="AX128" s="72">
        <f t="shared" si="31"/>
        <v>515.52935258227535</v>
      </c>
      <c r="AY128" s="72">
        <f t="shared" si="32"/>
        <v>360.39271697833794</v>
      </c>
      <c r="AZ128" s="72">
        <f t="shared" si="33"/>
        <v>7.2269423914285924E-2</v>
      </c>
      <c r="BA128" s="72">
        <f t="shared" si="34"/>
        <v>0.55493369944195903</v>
      </c>
      <c r="BB128" s="72">
        <f t="shared" si="35"/>
        <v>1.2298479053482523</v>
      </c>
      <c r="BC128" s="72">
        <f t="shared" si="36"/>
        <v>2.0056818600377504</v>
      </c>
      <c r="BD128" s="72">
        <f t="shared" si="37"/>
        <v>515.52934987180265</v>
      </c>
      <c r="BE128" s="72">
        <f t="shared" si="38"/>
        <v>360.39271684793209</v>
      </c>
      <c r="BF128" s="72">
        <f t="shared" si="39"/>
        <v>7.2269423881181807E-2</v>
      </c>
      <c r="BG128" s="72">
        <f t="shared" si="40"/>
        <v>0.55493369905033174</v>
      </c>
      <c r="BH128" s="72">
        <f t="shared" si="41"/>
        <v>1.229847905492887</v>
      </c>
      <c r="BI128" s="72">
        <f t="shared" si="42"/>
        <v>2.0056818603902742</v>
      </c>
      <c r="BJ128" s="72">
        <f t="shared" si="43"/>
        <v>515.52934973997333</v>
      </c>
      <c r="BK128" s="72">
        <f t="shared" si="44"/>
        <v>360.3927168415895</v>
      </c>
      <c r="BL128" s="72">
        <f t="shared" si="45"/>
        <v>7.2269423879571706E-2</v>
      </c>
      <c r="BM128" s="72">
        <f t="shared" si="46"/>
        <v>0.55493369903128431</v>
      </c>
      <c r="BN128" s="72">
        <f t="shared" si="47"/>
        <v>1.2298479054999214</v>
      </c>
      <c r="BO128" s="72">
        <f t="shared" si="48"/>
        <v>2.00568186040742</v>
      </c>
      <c r="BP128" s="72">
        <f t="shared" si="49"/>
        <v>515.52934973356173</v>
      </c>
      <c r="BQ128" s="72">
        <f t="shared" si="50"/>
        <v>360.39271684128107</v>
      </c>
      <c r="BR128" s="72">
        <f t="shared" si="51"/>
        <v>7.2269423879493422E-2</v>
      </c>
      <c r="BS128" s="72">
        <f t="shared" si="52"/>
        <v>0.55493369903035794</v>
      </c>
      <c r="BT128" s="72">
        <f t="shared" si="53"/>
        <v>1.2298479055002636</v>
      </c>
      <c r="BU128" s="72">
        <f t="shared" si="54"/>
        <v>2.0056818604082536</v>
      </c>
      <c r="BV128" s="72">
        <f t="shared" si="55"/>
        <v>515.52934973324977</v>
      </c>
      <c r="BW128" s="72">
        <f t="shared" si="56"/>
        <v>360.39271684126595</v>
      </c>
      <c r="BX128" s="72">
        <f t="shared" si="57"/>
        <v>7.2269423879489578E-2</v>
      </c>
      <c r="BY128" s="72">
        <f t="shared" si="58"/>
        <v>0.55493369903031253</v>
      </c>
      <c r="BZ128" s="72">
        <f t="shared" si="59"/>
        <v>1.2298479055002804</v>
      </c>
      <c r="CA128" s="72">
        <f t="shared" si="60"/>
        <v>2.0056818604082949</v>
      </c>
      <c r="CB128" s="72">
        <f t="shared" si="61"/>
        <v>515.52934973323408</v>
      </c>
      <c r="CC128" s="72">
        <f t="shared" si="62"/>
        <v>360.39271684126527</v>
      </c>
      <c r="CD128" s="72">
        <f t="shared" si="63"/>
        <v>7.2269423879489411E-2</v>
      </c>
      <c r="CE128" s="72">
        <f t="shared" si="64"/>
        <v>0.55493369903031042</v>
      </c>
      <c r="CF128" s="72">
        <f t="shared" si="65"/>
        <v>1.2298479055002813</v>
      </c>
      <c r="CG128" s="72">
        <f t="shared" si="66"/>
        <v>2.0056818604082962</v>
      </c>
      <c r="CH128" s="72">
        <f t="shared" si="67"/>
        <v>515.52934973323386</v>
      </c>
      <c r="CI128" s="72">
        <f t="shared" si="68"/>
        <v>360.39271684126527</v>
      </c>
      <c r="CJ128" s="72">
        <f t="shared" si="69"/>
        <v>7.2269423879489411E-2</v>
      </c>
      <c r="CK128" s="72">
        <f t="shared" si="70"/>
        <v>0.55493369903031042</v>
      </c>
      <c r="CL128" s="72">
        <f t="shared" si="71"/>
        <v>1.2298479055002813</v>
      </c>
      <c r="CM128" s="72">
        <f t="shared" si="72"/>
        <v>2.0056818604082962</v>
      </c>
      <c r="CN128" s="72">
        <f t="shared" si="73"/>
        <v>515.52934973323386</v>
      </c>
      <c r="CO128" s="72">
        <f t="shared" si="74"/>
        <v>360.39271684126527</v>
      </c>
      <c r="CP128" s="72">
        <f t="shared" si="75"/>
        <v>7.2269423879489411E-2</v>
      </c>
      <c r="CQ128" s="72">
        <f t="shared" si="76"/>
        <v>0.55493369903031042</v>
      </c>
      <c r="CR128" s="72">
        <f t="shared" si="77"/>
        <v>1.2298479055002813</v>
      </c>
      <c r="CS128" s="72">
        <f t="shared" si="78"/>
        <v>2.0056818604082962</v>
      </c>
      <c r="CT128" s="72">
        <f t="shared" si="79"/>
        <v>515.52934973323386</v>
      </c>
      <c r="CU128" s="72">
        <f t="shared" si="80"/>
        <v>360.39271684126527</v>
      </c>
      <c r="CV128" s="72">
        <f t="shared" si="81"/>
        <v>7.2269423879489411E-2</v>
      </c>
      <c r="CW128" s="72">
        <f t="shared" si="82"/>
        <v>0.55493369903031042</v>
      </c>
      <c r="CX128" s="72">
        <f t="shared" si="83"/>
        <v>1.2298479055002813</v>
      </c>
      <c r="CY128" s="72">
        <f t="shared" si="84"/>
        <v>2.0056818604082962</v>
      </c>
      <c r="CZ128" s="72">
        <f t="shared" si="85"/>
        <v>515.52934973323386</v>
      </c>
      <c r="DA128" s="72">
        <f t="shared" si="86"/>
        <v>360.39271684126527</v>
      </c>
      <c r="DB128" s="72">
        <f t="shared" si="87"/>
        <v>7.2269423879489411E-2</v>
      </c>
      <c r="DC128" s="72">
        <f t="shared" si="88"/>
        <v>0.55493369903031042</v>
      </c>
      <c r="DD128" s="72">
        <f t="shared" si="89"/>
        <v>1.2298479055002813</v>
      </c>
      <c r="DE128" s="72">
        <f t="shared" si="90"/>
        <v>2.0056818604082962</v>
      </c>
      <c r="DF128" s="72">
        <f t="shared" si="91"/>
        <v>515.52934973323386</v>
      </c>
      <c r="DG128" s="72">
        <f t="shared" si="92"/>
        <v>360.39271684126527</v>
      </c>
      <c r="DH128" s="72">
        <f t="shared" si="93"/>
        <v>7.2269423879489411E-2</v>
      </c>
      <c r="DI128" s="72">
        <f t="shared" si="94"/>
        <v>0.55493369903031042</v>
      </c>
      <c r="DJ128" s="72">
        <f t="shared" si="95"/>
        <v>1.2298479055002813</v>
      </c>
      <c r="DK128" s="72">
        <f t="shared" si="96"/>
        <v>2.0056818604082962</v>
      </c>
      <c r="DL128" s="72">
        <f t="shared" si="97"/>
        <v>515.52934973323386</v>
      </c>
      <c r="DM128" s="72">
        <f t="shared" si="98"/>
        <v>360.39271684126527</v>
      </c>
      <c r="DN128" s="72">
        <f t="shared" si="99"/>
        <v>7.2269423879489411E-2</v>
      </c>
      <c r="DO128" s="72">
        <f t="shared" si="100"/>
        <v>0.55493369903031042</v>
      </c>
      <c r="DP128" s="72">
        <f t="shared" si="101"/>
        <v>1.2298479055002813</v>
      </c>
      <c r="DQ128" s="72">
        <f t="shared" si="102"/>
        <v>2.0056818604082962</v>
      </c>
      <c r="DR128" s="72">
        <f t="shared" si="103"/>
        <v>515.52934973323386</v>
      </c>
      <c r="DS128" s="72">
        <f t="shared" si="104"/>
        <v>360.39271684126527</v>
      </c>
      <c r="DT128" s="72">
        <f t="shared" si="105"/>
        <v>7.2269423879489411E-2</v>
      </c>
      <c r="DU128" s="72">
        <f t="shared" si="106"/>
        <v>0.55493369903031042</v>
      </c>
      <c r="DV128" s="72">
        <f t="shared" si="107"/>
        <v>1.2298479055002813</v>
      </c>
      <c r="DW128" s="72">
        <f t="shared" si="108"/>
        <v>2.0056818604082962</v>
      </c>
      <c r="DX128" s="72">
        <f t="shared" si="109"/>
        <v>515.52934973323386</v>
      </c>
      <c r="DY128" s="72">
        <f t="shared" si="110"/>
        <v>360.39271684126527</v>
      </c>
      <c r="DZ128" s="72">
        <f t="shared" si="111"/>
        <v>7.2269423879489411E-2</v>
      </c>
      <c r="EA128" s="72">
        <f t="shared" si="112"/>
        <v>0.55493369903031042</v>
      </c>
      <c r="EB128" s="72">
        <f t="shared" si="113"/>
        <v>1.2298479055002813</v>
      </c>
      <c r="EC128" s="72">
        <f t="shared" si="114"/>
        <v>2.0056818604082962</v>
      </c>
      <c r="ED128" s="72">
        <f t="shared" si="115"/>
        <v>515.52934973323386</v>
      </c>
      <c r="EE128" s="72">
        <f t="shared" si="116"/>
        <v>360.39271684126527</v>
      </c>
      <c r="EF128" s="72">
        <f t="shared" si="117"/>
        <v>7.2269423879489411E-2</v>
      </c>
      <c r="EG128" s="72">
        <f t="shared" si="118"/>
        <v>0.55493369903031042</v>
      </c>
      <c r="EH128" s="72">
        <f t="shared" si="119"/>
        <v>1.2298479055002813</v>
      </c>
      <c r="EI128" s="72">
        <f t="shared" si="120"/>
        <v>2.0056818604082962</v>
      </c>
      <c r="EJ128" s="72">
        <f t="shared" si="121"/>
        <v>0.50051814482805268</v>
      </c>
      <c r="EK128" s="72">
        <f t="shared" si="122"/>
        <v>87.242716841265292</v>
      </c>
      <c r="EL128" s="71"/>
      <c r="EM128" s="71"/>
      <c r="EN128" s="71"/>
      <c r="EO128" s="71"/>
    </row>
    <row r="129" spans="13:145" x14ac:dyDescent="0.3">
      <c r="M129" s="71"/>
      <c r="N129" s="73">
        <v>0.61</v>
      </c>
      <c r="O129" s="72">
        <f t="shared" si="123"/>
        <v>371.45145968970019</v>
      </c>
      <c r="P129" s="72">
        <f t="shared" si="124"/>
        <v>7.504513432247005E-2</v>
      </c>
      <c r="Q129" s="72">
        <f t="shared" si="125"/>
        <v>0.58810977271880727</v>
      </c>
      <c r="R129" s="72">
        <f t="shared" si="5"/>
        <v>1.2054901885071854</v>
      </c>
      <c r="S129" s="72">
        <f t="shared" si="6"/>
        <v>2.0074687882767024</v>
      </c>
      <c r="T129" s="72">
        <f t="shared" si="126"/>
        <v>526.90118409443346</v>
      </c>
      <c r="U129" s="72">
        <f t="shared" si="127"/>
        <v>360.93493709111135</v>
      </c>
      <c r="V129" s="72">
        <f t="shared" si="128"/>
        <v>7.2406992894632358E-2</v>
      </c>
      <c r="W129" s="72">
        <f t="shared" si="129"/>
        <v>0.55656200056484018</v>
      </c>
      <c r="X129" s="72">
        <f t="shared" si="7"/>
        <v>1.2162151092587519</v>
      </c>
      <c r="Y129" s="72">
        <f t="shared" si="8"/>
        <v>2.0372034333166029</v>
      </c>
      <c r="Z129" s="72">
        <f t="shared" si="130"/>
        <v>516.86179050023065</v>
      </c>
      <c r="AA129" s="72">
        <f t="shared" si="131"/>
        <v>360.45675498644698</v>
      </c>
      <c r="AB129" s="72">
        <f t="shared" si="9"/>
        <v>7.2285679187611307E-2</v>
      </c>
      <c r="AC129" s="72">
        <f t="shared" si="10"/>
        <v>0.55512601371977888</v>
      </c>
      <c r="AD129" s="72">
        <f t="shared" si="11"/>
        <v>1.2167189554256543</v>
      </c>
      <c r="AE129" s="72">
        <f t="shared" si="12"/>
        <v>2.0385679838441337</v>
      </c>
      <c r="AF129" s="72">
        <f t="shared" si="13"/>
        <v>516.37895907960433</v>
      </c>
      <c r="AG129" s="72">
        <f t="shared" si="14"/>
        <v>360.43356544348228</v>
      </c>
      <c r="AH129" s="72">
        <f t="shared" si="15"/>
        <v>7.2279793047686475E-2</v>
      </c>
      <c r="AI129" s="72">
        <f t="shared" si="16"/>
        <v>0.55505637277149644</v>
      </c>
      <c r="AJ129" s="72">
        <f t="shared" si="17"/>
        <v>1.2167434262244521</v>
      </c>
      <c r="AK129" s="72">
        <f t="shared" si="18"/>
        <v>2.0386341843994122</v>
      </c>
      <c r="AL129" s="72">
        <f t="shared" si="19"/>
        <v>516.35548283608807</v>
      </c>
      <c r="AM129" s="72">
        <f t="shared" si="20"/>
        <v>360.43243746601081</v>
      </c>
      <c r="AN129" s="72">
        <f t="shared" si="21"/>
        <v>7.2279506729077736E-2</v>
      </c>
      <c r="AO129" s="72">
        <f t="shared" si="22"/>
        <v>0.55505298531564395</v>
      </c>
      <c r="AP129" s="72">
        <f t="shared" si="23"/>
        <v>1.2167446166109237</v>
      </c>
      <c r="AQ129" s="72">
        <f t="shared" si="24"/>
        <v>2.0386374045652942</v>
      </c>
      <c r="AR129" s="72">
        <f t="shared" si="25"/>
        <v>516.35434076823844</v>
      </c>
      <c r="AS129" s="72">
        <f t="shared" si="26"/>
        <v>360.43238259129987</v>
      </c>
      <c r="AT129" s="72">
        <f t="shared" si="27"/>
        <v>7.227949280001425E-2</v>
      </c>
      <c r="AU129" s="72">
        <f t="shared" si="28"/>
        <v>0.55505282052008675</v>
      </c>
      <c r="AV129" s="72">
        <f t="shared" si="29"/>
        <v>1.2167446745219601</v>
      </c>
      <c r="AW129" s="72">
        <f t="shared" si="30"/>
        <v>2.0386375612225343</v>
      </c>
      <c r="AX129" s="72">
        <f t="shared" si="31"/>
        <v>516.35428520770586</v>
      </c>
      <c r="AY129" s="72">
        <f t="shared" si="32"/>
        <v>360.43237992169395</v>
      </c>
      <c r="AZ129" s="72">
        <f t="shared" si="33"/>
        <v>7.2279492122377637E-2</v>
      </c>
      <c r="BA129" s="72">
        <f t="shared" si="34"/>
        <v>0.55505281250292915</v>
      </c>
      <c r="BB129" s="72">
        <f t="shared" si="35"/>
        <v>1.2167446773392812</v>
      </c>
      <c r="BC129" s="72">
        <f t="shared" si="36"/>
        <v>2.0386375688437708</v>
      </c>
      <c r="BD129" s="72">
        <f t="shared" si="37"/>
        <v>516.35428250473433</v>
      </c>
      <c r="BE129" s="72">
        <f t="shared" si="38"/>
        <v>360.43237979181993</v>
      </c>
      <c r="BF129" s="72">
        <f t="shared" si="39"/>
        <v>7.2279492089411201E-2</v>
      </c>
      <c r="BG129" s="72">
        <f t="shared" si="40"/>
        <v>0.55505281211290147</v>
      </c>
      <c r="BH129" s="72">
        <f t="shared" si="41"/>
        <v>1.2167446774763413</v>
      </c>
      <c r="BI129" s="72">
        <f t="shared" si="42"/>
        <v>2.0386375692145369</v>
      </c>
      <c r="BJ129" s="72">
        <f t="shared" si="43"/>
        <v>516.35428237323697</v>
      </c>
      <c r="BK129" s="72">
        <f t="shared" si="44"/>
        <v>360.43237978550155</v>
      </c>
      <c r="BL129" s="72">
        <f t="shared" si="45"/>
        <v>7.2279492087807387E-2</v>
      </c>
      <c r="BM129" s="72">
        <f t="shared" si="46"/>
        <v>0.55505281209392654</v>
      </c>
      <c r="BN129" s="72">
        <f t="shared" si="47"/>
        <v>1.2167446774830095</v>
      </c>
      <c r="BO129" s="72">
        <f t="shared" si="48"/>
        <v>2.0386375692325749</v>
      </c>
      <c r="BP129" s="72">
        <f t="shared" si="49"/>
        <v>516.35428236683958</v>
      </c>
      <c r="BQ129" s="72">
        <f t="shared" si="50"/>
        <v>360.43237978519426</v>
      </c>
      <c r="BR129" s="72">
        <f t="shared" si="51"/>
        <v>7.227949208772938E-2</v>
      </c>
      <c r="BS129" s="72">
        <f t="shared" si="52"/>
        <v>0.55505281209300361</v>
      </c>
      <c r="BT129" s="72">
        <f t="shared" si="53"/>
        <v>1.2167446774833339</v>
      </c>
      <c r="BU129" s="72">
        <f t="shared" si="54"/>
        <v>2.0386375692334515</v>
      </c>
      <c r="BV129" s="72">
        <f t="shared" si="55"/>
        <v>516.35428236652865</v>
      </c>
      <c r="BW129" s="72">
        <f t="shared" si="56"/>
        <v>360.43237978517925</v>
      </c>
      <c r="BX129" s="72">
        <f t="shared" si="57"/>
        <v>7.2279492087725564E-2</v>
      </c>
      <c r="BY129" s="72">
        <f t="shared" si="58"/>
        <v>0.55505281209295865</v>
      </c>
      <c r="BZ129" s="72">
        <f t="shared" si="59"/>
        <v>1.2167446774833497</v>
      </c>
      <c r="CA129" s="72">
        <f t="shared" si="60"/>
        <v>2.038637569233495</v>
      </c>
      <c r="CB129" s="72">
        <f t="shared" si="61"/>
        <v>516.35428236651296</v>
      </c>
      <c r="CC129" s="72">
        <f t="shared" si="62"/>
        <v>360.43237978517857</v>
      </c>
      <c r="CD129" s="72">
        <f t="shared" si="63"/>
        <v>7.2279492087725411E-2</v>
      </c>
      <c r="CE129" s="72">
        <f t="shared" si="64"/>
        <v>0.55505281209295654</v>
      </c>
      <c r="CF129" s="72">
        <f t="shared" si="65"/>
        <v>1.2167446774833504</v>
      </c>
      <c r="CG129" s="72">
        <f t="shared" si="66"/>
        <v>2.0386375692334973</v>
      </c>
      <c r="CH129" s="72">
        <f t="shared" si="67"/>
        <v>516.35428236651251</v>
      </c>
      <c r="CI129" s="72">
        <f t="shared" si="68"/>
        <v>360.43237978517857</v>
      </c>
      <c r="CJ129" s="72">
        <f t="shared" si="69"/>
        <v>7.2279492087725411E-2</v>
      </c>
      <c r="CK129" s="72">
        <f t="shared" si="70"/>
        <v>0.55505281209295654</v>
      </c>
      <c r="CL129" s="72">
        <f t="shared" si="71"/>
        <v>1.2167446774833504</v>
      </c>
      <c r="CM129" s="72">
        <f t="shared" si="72"/>
        <v>2.0386375692334973</v>
      </c>
      <c r="CN129" s="72">
        <f t="shared" si="73"/>
        <v>516.35428236651251</v>
      </c>
      <c r="CO129" s="72">
        <f t="shared" si="74"/>
        <v>360.43237978517857</v>
      </c>
      <c r="CP129" s="72">
        <f t="shared" si="75"/>
        <v>7.2279492087725411E-2</v>
      </c>
      <c r="CQ129" s="72">
        <f t="shared" si="76"/>
        <v>0.55505281209295654</v>
      </c>
      <c r="CR129" s="72">
        <f t="shared" si="77"/>
        <v>1.2167446774833504</v>
      </c>
      <c r="CS129" s="72">
        <f t="shared" si="78"/>
        <v>2.0386375692334973</v>
      </c>
      <c r="CT129" s="72">
        <f t="shared" si="79"/>
        <v>516.35428236651251</v>
      </c>
      <c r="CU129" s="72">
        <f t="shared" si="80"/>
        <v>360.43237978517857</v>
      </c>
      <c r="CV129" s="72">
        <f t="shared" si="81"/>
        <v>7.2279492087725411E-2</v>
      </c>
      <c r="CW129" s="72">
        <f t="shared" si="82"/>
        <v>0.55505281209295654</v>
      </c>
      <c r="CX129" s="72">
        <f t="shared" si="83"/>
        <v>1.2167446774833504</v>
      </c>
      <c r="CY129" s="72">
        <f t="shared" si="84"/>
        <v>2.0386375692334973</v>
      </c>
      <c r="CZ129" s="72">
        <f t="shared" si="85"/>
        <v>516.35428236651251</v>
      </c>
      <c r="DA129" s="72">
        <f t="shared" si="86"/>
        <v>360.43237978517857</v>
      </c>
      <c r="DB129" s="72">
        <f t="shared" si="87"/>
        <v>7.2279492087725411E-2</v>
      </c>
      <c r="DC129" s="72">
        <f t="shared" si="88"/>
        <v>0.55505281209295654</v>
      </c>
      <c r="DD129" s="72">
        <f t="shared" si="89"/>
        <v>1.2167446774833504</v>
      </c>
      <c r="DE129" s="72">
        <f t="shared" si="90"/>
        <v>2.0386375692334973</v>
      </c>
      <c r="DF129" s="72">
        <f t="shared" si="91"/>
        <v>516.35428236651251</v>
      </c>
      <c r="DG129" s="72">
        <f t="shared" si="92"/>
        <v>360.43237978517857</v>
      </c>
      <c r="DH129" s="72">
        <f t="shared" si="93"/>
        <v>7.2279492087725411E-2</v>
      </c>
      <c r="DI129" s="72">
        <f t="shared" si="94"/>
        <v>0.55505281209295654</v>
      </c>
      <c r="DJ129" s="72">
        <f t="shared" si="95"/>
        <v>1.2167446774833504</v>
      </c>
      <c r="DK129" s="72">
        <f t="shared" si="96"/>
        <v>2.0386375692334973</v>
      </c>
      <c r="DL129" s="72">
        <f t="shared" si="97"/>
        <v>516.35428236651251</v>
      </c>
      <c r="DM129" s="72">
        <f t="shared" si="98"/>
        <v>360.43237978517857</v>
      </c>
      <c r="DN129" s="72">
        <f t="shared" si="99"/>
        <v>7.2279492087725411E-2</v>
      </c>
      <c r="DO129" s="72">
        <f t="shared" si="100"/>
        <v>0.55505281209295654</v>
      </c>
      <c r="DP129" s="72">
        <f t="shared" si="101"/>
        <v>1.2167446774833504</v>
      </c>
      <c r="DQ129" s="72">
        <f t="shared" si="102"/>
        <v>2.0386375692334973</v>
      </c>
      <c r="DR129" s="72">
        <f t="shared" si="103"/>
        <v>516.35428236651251</v>
      </c>
      <c r="DS129" s="72">
        <f t="shared" si="104"/>
        <v>360.43237978517857</v>
      </c>
      <c r="DT129" s="72">
        <f t="shared" si="105"/>
        <v>7.2279492087725411E-2</v>
      </c>
      <c r="DU129" s="72">
        <f t="shared" si="106"/>
        <v>0.55505281209295654</v>
      </c>
      <c r="DV129" s="72">
        <f t="shared" si="107"/>
        <v>1.2167446774833504</v>
      </c>
      <c r="DW129" s="72">
        <f t="shared" si="108"/>
        <v>2.0386375692334973</v>
      </c>
      <c r="DX129" s="72">
        <f t="shared" si="109"/>
        <v>516.35428236651251</v>
      </c>
      <c r="DY129" s="72">
        <f t="shared" si="110"/>
        <v>360.43237978517857</v>
      </c>
      <c r="DZ129" s="72">
        <f t="shared" si="111"/>
        <v>7.2279492087725411E-2</v>
      </c>
      <c r="EA129" s="72">
        <f t="shared" si="112"/>
        <v>0.55505281209295654</v>
      </c>
      <c r="EB129" s="72">
        <f t="shared" si="113"/>
        <v>1.2167446774833504</v>
      </c>
      <c r="EC129" s="72">
        <f t="shared" si="114"/>
        <v>2.0386375692334973</v>
      </c>
      <c r="ED129" s="72">
        <f t="shared" si="115"/>
        <v>516.35428236651251</v>
      </c>
      <c r="EE129" s="72">
        <f t="shared" si="116"/>
        <v>360.43237978517857</v>
      </c>
      <c r="EF129" s="72">
        <f t="shared" si="117"/>
        <v>7.2279492087725411E-2</v>
      </c>
      <c r="EG129" s="72">
        <f t="shared" si="118"/>
        <v>0.55505281209295654</v>
      </c>
      <c r="EH129" s="72">
        <f t="shared" si="119"/>
        <v>1.2167446774833504</v>
      </c>
      <c r="EI129" s="72">
        <f t="shared" si="120"/>
        <v>2.0386375692334973</v>
      </c>
      <c r="EJ129" s="72">
        <f t="shared" si="121"/>
        <v>0.50424412631760196</v>
      </c>
      <c r="EK129" s="72">
        <f t="shared" si="122"/>
        <v>87.282379785178591</v>
      </c>
      <c r="EL129" s="71"/>
      <c r="EM129" s="71"/>
      <c r="EN129" s="71"/>
      <c r="EO129" s="71"/>
    </row>
    <row r="130" spans="13:145" x14ac:dyDescent="0.3">
      <c r="M130" s="71"/>
      <c r="N130" s="73">
        <v>0.62</v>
      </c>
      <c r="O130" s="72">
        <f t="shared" si="123"/>
        <v>371.42355637993842</v>
      </c>
      <c r="P130" s="72">
        <f t="shared" si="124"/>
        <v>7.5038210133436978E-2</v>
      </c>
      <c r="Q130" s="72">
        <f t="shared" si="125"/>
        <v>0.58802617425803883</v>
      </c>
      <c r="R130" s="72">
        <f t="shared" si="5"/>
        <v>1.1935551129380153</v>
      </c>
      <c r="S130" s="72">
        <f t="shared" si="6"/>
        <v>2.0397836957186639</v>
      </c>
      <c r="T130" s="72">
        <f t="shared" si="126"/>
        <v>527.76492701433938</v>
      </c>
      <c r="U130" s="72">
        <f t="shared" si="127"/>
        <v>360.97572648625453</v>
      </c>
      <c r="V130" s="72">
        <f t="shared" si="128"/>
        <v>7.2417335598187235E-2</v>
      </c>
      <c r="W130" s="72">
        <f t="shared" si="129"/>
        <v>0.5566844870654214</v>
      </c>
      <c r="X130" s="72">
        <f t="shared" si="7"/>
        <v>1.2036817065553114</v>
      </c>
      <c r="Y130" s="72">
        <f t="shared" si="8"/>
        <v>2.0709578298975537</v>
      </c>
      <c r="Z130" s="72">
        <f t="shared" si="130"/>
        <v>517.7690169071318</v>
      </c>
      <c r="AA130" s="72">
        <f t="shared" si="131"/>
        <v>360.5002792976677</v>
      </c>
      <c r="AB130" s="72">
        <f t="shared" si="9"/>
        <v>7.2296726096895345E-2</v>
      </c>
      <c r="AC130" s="72">
        <f t="shared" si="10"/>
        <v>0.55525672178396712</v>
      </c>
      <c r="AD130" s="72">
        <f t="shared" si="11"/>
        <v>1.2041579354513372</v>
      </c>
      <c r="AE130" s="72">
        <f t="shared" si="12"/>
        <v>2.072390558149845</v>
      </c>
      <c r="AF130" s="72">
        <f t="shared" si="13"/>
        <v>517.28811259246402</v>
      </c>
      <c r="AG130" s="72">
        <f t="shared" si="14"/>
        <v>360.47721567085648</v>
      </c>
      <c r="AH130" s="72">
        <f t="shared" si="15"/>
        <v>7.2290872437735174E-2</v>
      </c>
      <c r="AI130" s="72">
        <f t="shared" si="16"/>
        <v>0.55518745939609571</v>
      </c>
      <c r="AJ130" s="72">
        <f t="shared" si="17"/>
        <v>1.204181071936639</v>
      </c>
      <c r="AK130" s="72">
        <f t="shared" si="18"/>
        <v>2.072460088730204</v>
      </c>
      <c r="AL130" s="72">
        <f t="shared" si="19"/>
        <v>517.26472370883812</v>
      </c>
      <c r="AM130" s="72">
        <f t="shared" si="20"/>
        <v>360.47609351658298</v>
      </c>
      <c r="AN130" s="72">
        <f t="shared" si="21"/>
        <v>7.2290587622578978E-2</v>
      </c>
      <c r="AO130" s="72">
        <f t="shared" si="22"/>
        <v>0.5551840894484309</v>
      </c>
      <c r="AP130" s="72">
        <f t="shared" si="23"/>
        <v>1.2041821977183871</v>
      </c>
      <c r="AQ130" s="72">
        <f t="shared" si="24"/>
        <v>2.072463471791425</v>
      </c>
      <c r="AR130" s="72">
        <f t="shared" si="25"/>
        <v>517.26358558606057</v>
      </c>
      <c r="AS130" s="72">
        <f t="shared" si="26"/>
        <v>360.47603891054541</v>
      </c>
      <c r="AT130" s="72">
        <f t="shared" si="27"/>
        <v>7.2290573762946536E-2</v>
      </c>
      <c r="AU130" s="72">
        <f t="shared" si="28"/>
        <v>0.55518392546072604</v>
      </c>
      <c r="AV130" s="72">
        <f t="shared" si="29"/>
        <v>1.2041822525011396</v>
      </c>
      <c r="AW130" s="72">
        <f t="shared" si="30"/>
        <v>2.0724636364174116</v>
      </c>
      <c r="AX130" s="72">
        <f t="shared" si="31"/>
        <v>517.26353020262786</v>
      </c>
      <c r="AY130" s="72">
        <f t="shared" si="32"/>
        <v>360.47603625329907</v>
      </c>
      <c r="AZ130" s="72">
        <f t="shared" si="33"/>
        <v>7.2290573088507198E-2</v>
      </c>
      <c r="BA130" s="72">
        <f t="shared" si="34"/>
        <v>0.55518391748073437</v>
      </c>
      <c r="BB130" s="72">
        <f t="shared" si="35"/>
        <v>1.2041822551669858</v>
      </c>
      <c r="BC130" s="72">
        <f t="shared" si="36"/>
        <v>2.0724636444284643</v>
      </c>
      <c r="BD130" s="72">
        <f t="shared" si="37"/>
        <v>517.26352750755075</v>
      </c>
      <c r="BE130" s="72">
        <f t="shared" si="38"/>
        <v>360.47603612399166</v>
      </c>
      <c r="BF130" s="72">
        <f t="shared" si="39"/>
        <v>7.2290573055687521E-2</v>
      </c>
      <c r="BG130" s="72">
        <f t="shared" si="40"/>
        <v>0.55518391709241066</v>
      </c>
      <c r="BH130" s="72">
        <f t="shared" si="41"/>
        <v>1.2041822552967116</v>
      </c>
      <c r="BI130" s="72">
        <f t="shared" si="42"/>
        <v>2.0724636448182991</v>
      </c>
      <c r="BJ130" s="72">
        <f t="shared" si="43"/>
        <v>517.26352737640275</v>
      </c>
      <c r="BK130" s="72">
        <f t="shared" si="44"/>
        <v>360.47603611769932</v>
      </c>
      <c r="BL130" s="72">
        <f t="shared" si="45"/>
        <v>7.2290573054090451E-2</v>
      </c>
      <c r="BM130" s="72">
        <f t="shared" si="46"/>
        <v>0.55518391707351389</v>
      </c>
      <c r="BN130" s="72">
        <f t="shared" si="47"/>
        <v>1.2041822553030244</v>
      </c>
      <c r="BO130" s="72">
        <f t="shared" si="48"/>
        <v>2.0724636448372702</v>
      </c>
      <c r="BP130" s="72">
        <f t="shared" si="49"/>
        <v>517.2635273700206</v>
      </c>
      <c r="BQ130" s="72">
        <f t="shared" si="50"/>
        <v>360.47603611739305</v>
      </c>
      <c r="BR130" s="72">
        <f t="shared" si="51"/>
        <v>7.2290573054012722E-2</v>
      </c>
      <c r="BS130" s="72">
        <f t="shared" si="52"/>
        <v>0.55518391707259429</v>
      </c>
      <c r="BT130" s="72">
        <f t="shared" si="53"/>
        <v>1.2041822553033317</v>
      </c>
      <c r="BU130" s="72">
        <f t="shared" si="54"/>
        <v>2.072463644838193</v>
      </c>
      <c r="BV130" s="72">
        <f t="shared" si="55"/>
        <v>517.26352736970966</v>
      </c>
      <c r="BW130" s="72">
        <f t="shared" si="56"/>
        <v>360.47603611737816</v>
      </c>
      <c r="BX130" s="72">
        <f t="shared" si="57"/>
        <v>7.2290573054008947E-2</v>
      </c>
      <c r="BY130" s="72">
        <f t="shared" si="58"/>
        <v>0.55518391707254955</v>
      </c>
      <c r="BZ130" s="72">
        <f t="shared" si="59"/>
        <v>1.2041822553033465</v>
      </c>
      <c r="CA130" s="72">
        <f t="shared" si="60"/>
        <v>2.0724636448382379</v>
      </c>
      <c r="CB130" s="72">
        <f t="shared" si="61"/>
        <v>517.263527369695</v>
      </c>
      <c r="CC130" s="72">
        <f t="shared" si="62"/>
        <v>360.47603611737748</v>
      </c>
      <c r="CD130" s="72">
        <f t="shared" si="63"/>
        <v>7.2290573054008767E-2</v>
      </c>
      <c r="CE130" s="72">
        <f t="shared" si="64"/>
        <v>0.55518391707254744</v>
      </c>
      <c r="CF130" s="72">
        <f t="shared" si="65"/>
        <v>1.2041822553033474</v>
      </c>
      <c r="CG130" s="72">
        <f t="shared" si="66"/>
        <v>2.0724636448382401</v>
      </c>
      <c r="CH130" s="72">
        <f t="shared" si="67"/>
        <v>517.26352736969409</v>
      </c>
      <c r="CI130" s="72">
        <f t="shared" si="68"/>
        <v>360.47603611737748</v>
      </c>
      <c r="CJ130" s="72">
        <f t="shared" si="69"/>
        <v>7.2290573054008767E-2</v>
      </c>
      <c r="CK130" s="72">
        <f t="shared" si="70"/>
        <v>0.55518391707254744</v>
      </c>
      <c r="CL130" s="72">
        <f t="shared" si="71"/>
        <v>1.2041822553033474</v>
      </c>
      <c r="CM130" s="72">
        <f t="shared" si="72"/>
        <v>2.0724636448382401</v>
      </c>
      <c r="CN130" s="72">
        <f t="shared" si="73"/>
        <v>517.26352736969409</v>
      </c>
      <c r="CO130" s="72">
        <f t="shared" si="74"/>
        <v>360.47603611737748</v>
      </c>
      <c r="CP130" s="72">
        <f t="shared" si="75"/>
        <v>7.2290573054008767E-2</v>
      </c>
      <c r="CQ130" s="72">
        <f t="shared" si="76"/>
        <v>0.55518391707254744</v>
      </c>
      <c r="CR130" s="72">
        <f t="shared" si="77"/>
        <v>1.2041822553033474</v>
      </c>
      <c r="CS130" s="72">
        <f t="shared" si="78"/>
        <v>2.0724636448382401</v>
      </c>
      <c r="CT130" s="72">
        <f t="shared" si="79"/>
        <v>517.26352736969409</v>
      </c>
      <c r="CU130" s="72">
        <f t="shared" si="80"/>
        <v>360.47603611737748</v>
      </c>
      <c r="CV130" s="72">
        <f t="shared" si="81"/>
        <v>7.2290573054008767E-2</v>
      </c>
      <c r="CW130" s="72">
        <f t="shared" si="82"/>
        <v>0.55518391707254744</v>
      </c>
      <c r="CX130" s="72">
        <f t="shared" si="83"/>
        <v>1.2041822553033474</v>
      </c>
      <c r="CY130" s="72">
        <f t="shared" si="84"/>
        <v>2.0724636448382401</v>
      </c>
      <c r="CZ130" s="72">
        <f t="shared" si="85"/>
        <v>517.26352736969409</v>
      </c>
      <c r="DA130" s="72">
        <f t="shared" si="86"/>
        <v>360.47603611737748</v>
      </c>
      <c r="DB130" s="72">
        <f t="shared" si="87"/>
        <v>7.2290573054008767E-2</v>
      </c>
      <c r="DC130" s="72">
        <f t="shared" si="88"/>
        <v>0.55518391707254744</v>
      </c>
      <c r="DD130" s="72">
        <f t="shared" si="89"/>
        <v>1.2041822553033474</v>
      </c>
      <c r="DE130" s="72">
        <f t="shared" si="90"/>
        <v>2.0724636448382401</v>
      </c>
      <c r="DF130" s="72">
        <f t="shared" si="91"/>
        <v>517.26352736969409</v>
      </c>
      <c r="DG130" s="72">
        <f t="shared" si="92"/>
        <v>360.47603611737748</v>
      </c>
      <c r="DH130" s="72">
        <f t="shared" si="93"/>
        <v>7.2290573054008767E-2</v>
      </c>
      <c r="DI130" s="72">
        <f t="shared" si="94"/>
        <v>0.55518391707254744</v>
      </c>
      <c r="DJ130" s="72">
        <f t="shared" si="95"/>
        <v>1.2041822553033474</v>
      </c>
      <c r="DK130" s="72">
        <f t="shared" si="96"/>
        <v>2.0724636448382401</v>
      </c>
      <c r="DL130" s="72">
        <f t="shared" si="97"/>
        <v>517.26352736969409</v>
      </c>
      <c r="DM130" s="72">
        <f t="shared" si="98"/>
        <v>360.47603611737748</v>
      </c>
      <c r="DN130" s="72">
        <f t="shared" si="99"/>
        <v>7.2290573054008767E-2</v>
      </c>
      <c r="DO130" s="72">
        <f t="shared" si="100"/>
        <v>0.55518391707254744</v>
      </c>
      <c r="DP130" s="72">
        <f t="shared" si="101"/>
        <v>1.2041822553033474</v>
      </c>
      <c r="DQ130" s="72">
        <f t="shared" si="102"/>
        <v>2.0724636448382401</v>
      </c>
      <c r="DR130" s="72">
        <f t="shared" si="103"/>
        <v>517.26352736969409</v>
      </c>
      <c r="DS130" s="72">
        <f t="shared" si="104"/>
        <v>360.47603611737748</v>
      </c>
      <c r="DT130" s="72">
        <f t="shared" si="105"/>
        <v>7.2290573054008767E-2</v>
      </c>
      <c r="DU130" s="72">
        <f t="shared" si="106"/>
        <v>0.55518391707254744</v>
      </c>
      <c r="DV130" s="72">
        <f t="shared" si="107"/>
        <v>1.2041822553033474</v>
      </c>
      <c r="DW130" s="72">
        <f t="shared" si="108"/>
        <v>2.0724636448382401</v>
      </c>
      <c r="DX130" s="72">
        <f t="shared" si="109"/>
        <v>517.26352736969409</v>
      </c>
      <c r="DY130" s="72">
        <f t="shared" si="110"/>
        <v>360.47603611737748</v>
      </c>
      <c r="DZ130" s="72">
        <f t="shared" si="111"/>
        <v>7.2290573054008767E-2</v>
      </c>
      <c r="EA130" s="72">
        <f t="shared" si="112"/>
        <v>0.55518391707254744</v>
      </c>
      <c r="EB130" s="72">
        <f t="shared" si="113"/>
        <v>1.2041822553033474</v>
      </c>
      <c r="EC130" s="72">
        <f t="shared" si="114"/>
        <v>2.0724636448382401</v>
      </c>
      <c r="ED130" s="72">
        <f t="shared" si="115"/>
        <v>517.26352736969409</v>
      </c>
      <c r="EE130" s="72">
        <f t="shared" si="116"/>
        <v>360.47603611737748</v>
      </c>
      <c r="EF130" s="72">
        <f t="shared" si="117"/>
        <v>7.2290573054008767E-2</v>
      </c>
      <c r="EG130" s="72">
        <f t="shared" si="118"/>
        <v>0.55518391707254744</v>
      </c>
      <c r="EH130" s="72">
        <f t="shared" si="119"/>
        <v>1.2041822553033474</v>
      </c>
      <c r="EI130" s="72">
        <f t="shared" si="120"/>
        <v>2.0724636448382401</v>
      </c>
      <c r="EJ130" s="72">
        <f t="shared" si="121"/>
        <v>0.50811210854677114</v>
      </c>
      <c r="EK130" s="72">
        <f t="shared" si="122"/>
        <v>87.326036117377498</v>
      </c>
      <c r="EL130" s="71"/>
      <c r="EM130" s="71"/>
      <c r="EN130" s="71"/>
      <c r="EO130" s="71"/>
    </row>
    <row r="131" spans="13:145" x14ac:dyDescent="0.3">
      <c r="M131" s="71"/>
      <c r="N131" s="73">
        <v>0.63</v>
      </c>
      <c r="O131" s="72">
        <f t="shared" si="123"/>
        <v>371.39565307017654</v>
      </c>
      <c r="P131" s="72">
        <f t="shared" si="124"/>
        <v>7.5031285542980136E-2</v>
      </c>
      <c r="Q131" s="72">
        <f t="shared" si="125"/>
        <v>0.58794257512161463</v>
      </c>
      <c r="R131" s="72">
        <f t="shared" si="5"/>
        <v>1.1821182365139336</v>
      </c>
      <c r="S131" s="72">
        <f t="shared" si="6"/>
        <v>2.07293968002323</v>
      </c>
      <c r="T131" s="72">
        <f t="shared" si="126"/>
        <v>528.71534726029904</v>
      </c>
      <c r="U131" s="72">
        <f t="shared" si="127"/>
        <v>361.02054572282566</v>
      </c>
      <c r="V131" s="72">
        <f t="shared" si="128"/>
        <v>7.242869913065289E-2</v>
      </c>
      <c r="W131" s="72">
        <f t="shared" si="129"/>
        <v>0.55681907393647889</v>
      </c>
      <c r="X131" s="72">
        <f t="shared" si="7"/>
        <v>1.1916662924855994</v>
      </c>
      <c r="Y131" s="72">
        <f t="shared" si="8"/>
        <v>2.1056079868840567</v>
      </c>
      <c r="Z131" s="72">
        <f t="shared" si="130"/>
        <v>518.76553294366352</v>
      </c>
      <c r="AA131" s="72">
        <f t="shared" si="131"/>
        <v>360.54801502379075</v>
      </c>
      <c r="AB131" s="72">
        <f t="shared" si="9"/>
        <v>7.2308840779491929E-2</v>
      </c>
      <c r="AC131" s="72">
        <f t="shared" si="10"/>
        <v>0.55540007625634225</v>
      </c>
      <c r="AD131" s="72">
        <f t="shared" si="11"/>
        <v>1.1921157801251463</v>
      </c>
      <c r="AE131" s="72">
        <f t="shared" si="12"/>
        <v>2.1071116489361081</v>
      </c>
      <c r="AF131" s="72">
        <f t="shared" si="13"/>
        <v>518.28668264679595</v>
      </c>
      <c r="AG131" s="72">
        <f t="shared" si="14"/>
        <v>360.52508626818531</v>
      </c>
      <c r="AH131" s="72">
        <f t="shared" si="15"/>
        <v>7.2303021918036212E-2</v>
      </c>
      <c r="AI131" s="72">
        <f t="shared" si="16"/>
        <v>0.55533121935957419</v>
      </c>
      <c r="AJ131" s="72">
        <f t="shared" si="17"/>
        <v>1.1921376239838641</v>
      </c>
      <c r="AK131" s="72">
        <f t="shared" si="18"/>
        <v>2.1071846453080441</v>
      </c>
      <c r="AL131" s="72">
        <f t="shared" si="19"/>
        <v>518.26338743277267</v>
      </c>
      <c r="AM131" s="72">
        <f t="shared" si="20"/>
        <v>360.52397038047775</v>
      </c>
      <c r="AN131" s="72">
        <f t="shared" si="21"/>
        <v>7.2302738721026563E-2</v>
      </c>
      <c r="AO131" s="72">
        <f t="shared" si="22"/>
        <v>0.55532786825342706</v>
      </c>
      <c r="AP131" s="72">
        <f t="shared" si="23"/>
        <v>1.1921386871508044</v>
      </c>
      <c r="AQ131" s="72">
        <f t="shared" si="24"/>
        <v>2.1071881979463729</v>
      </c>
      <c r="AR131" s="72">
        <f t="shared" si="25"/>
        <v>518.26225356882242</v>
      </c>
      <c r="AS131" s="72">
        <f t="shared" si="26"/>
        <v>360.52391606505557</v>
      </c>
      <c r="AT131" s="72">
        <f t="shared" si="27"/>
        <v>7.2302724936500237E-2</v>
      </c>
      <c r="AU131" s="72">
        <f t="shared" si="28"/>
        <v>0.55532770513955909</v>
      </c>
      <c r="AV131" s="72">
        <f t="shared" si="29"/>
        <v>1.1921387389002489</v>
      </c>
      <c r="AW131" s="72">
        <f t="shared" si="30"/>
        <v>2.1071883708699208</v>
      </c>
      <c r="AX131" s="72">
        <f t="shared" si="31"/>
        <v>518.26219837807844</v>
      </c>
      <c r="AY131" s="72">
        <f t="shared" si="32"/>
        <v>360.52391342125395</v>
      </c>
      <c r="AZ131" s="72">
        <f t="shared" si="33"/>
        <v>7.230272426553877E-2</v>
      </c>
      <c r="BA131" s="72">
        <f t="shared" si="34"/>
        <v>0.5553276971999962</v>
      </c>
      <c r="BB131" s="72">
        <f t="shared" si="35"/>
        <v>1.192138741419152</v>
      </c>
      <c r="BC131" s="72">
        <f t="shared" si="36"/>
        <v>2.1071883792869701</v>
      </c>
      <c r="BD131" s="72">
        <f t="shared" si="37"/>
        <v>518.26219569166915</v>
      </c>
      <c r="BE131" s="72">
        <f t="shared" si="38"/>
        <v>360.52391329256693</v>
      </c>
      <c r="BF131" s="72">
        <f t="shared" si="39"/>
        <v>7.2302724232879742E-2</v>
      </c>
      <c r="BG131" s="72">
        <f t="shared" si="40"/>
        <v>0.55532769681353811</v>
      </c>
      <c r="BH131" s="72">
        <f t="shared" si="41"/>
        <v>1.1921387415417597</v>
      </c>
      <c r="BI131" s="72">
        <f t="shared" si="42"/>
        <v>2.1071883796966695</v>
      </c>
      <c r="BJ131" s="72">
        <f t="shared" si="43"/>
        <v>518.26219556090871</v>
      </c>
      <c r="BK131" s="72">
        <f t="shared" si="44"/>
        <v>360.52391328630313</v>
      </c>
      <c r="BL131" s="72">
        <f t="shared" si="45"/>
        <v>7.2302724231290055E-2</v>
      </c>
      <c r="BM131" s="72">
        <f t="shared" si="46"/>
        <v>0.55532769679472738</v>
      </c>
      <c r="BN131" s="72">
        <f t="shared" si="47"/>
        <v>1.1921387415477276</v>
      </c>
      <c r="BO131" s="72">
        <f t="shared" si="48"/>
        <v>2.1071883797166113</v>
      </c>
      <c r="BP131" s="72">
        <f t="shared" si="49"/>
        <v>518.26219555454395</v>
      </c>
      <c r="BQ131" s="72">
        <f t="shared" si="50"/>
        <v>360.52391328599822</v>
      </c>
      <c r="BR131" s="72">
        <f t="shared" si="51"/>
        <v>7.2302724231212673E-2</v>
      </c>
      <c r="BS131" s="72">
        <f t="shared" si="52"/>
        <v>0.55532769679381166</v>
      </c>
      <c r="BT131" s="72">
        <f t="shared" si="53"/>
        <v>1.1921387415480182</v>
      </c>
      <c r="BU131" s="72">
        <f t="shared" si="54"/>
        <v>2.1071883797175825</v>
      </c>
      <c r="BV131" s="72">
        <f t="shared" si="55"/>
        <v>518.26219555423393</v>
      </c>
      <c r="BW131" s="72">
        <f t="shared" si="56"/>
        <v>360.52391328598333</v>
      </c>
      <c r="BX131" s="72">
        <f t="shared" si="57"/>
        <v>7.2302724231208912E-2</v>
      </c>
      <c r="BY131" s="72">
        <f t="shared" si="58"/>
        <v>0.55532769679376703</v>
      </c>
      <c r="BZ131" s="72">
        <f t="shared" si="59"/>
        <v>1.1921387415480322</v>
      </c>
      <c r="CA131" s="72">
        <f t="shared" si="60"/>
        <v>2.1071883797176301</v>
      </c>
      <c r="CB131" s="72">
        <f t="shared" si="61"/>
        <v>518.26219555421869</v>
      </c>
      <c r="CC131" s="72">
        <f t="shared" si="62"/>
        <v>360.52391328598264</v>
      </c>
      <c r="CD131" s="72">
        <f t="shared" si="63"/>
        <v>7.2302724231208718E-2</v>
      </c>
      <c r="CE131" s="72">
        <f t="shared" si="64"/>
        <v>0.55532769679376504</v>
      </c>
      <c r="CF131" s="72">
        <f t="shared" si="65"/>
        <v>1.1921387415480329</v>
      </c>
      <c r="CG131" s="72">
        <f t="shared" si="66"/>
        <v>2.1071883797176318</v>
      </c>
      <c r="CH131" s="72">
        <f t="shared" si="67"/>
        <v>518.2621955542179</v>
      </c>
      <c r="CI131" s="72">
        <f t="shared" si="68"/>
        <v>360.52391328598253</v>
      </c>
      <c r="CJ131" s="72">
        <f t="shared" si="69"/>
        <v>7.230272423120869E-2</v>
      </c>
      <c r="CK131" s="72">
        <f t="shared" si="70"/>
        <v>0.55532769679376459</v>
      </c>
      <c r="CL131" s="72">
        <f t="shared" si="71"/>
        <v>1.1921387415480329</v>
      </c>
      <c r="CM131" s="72">
        <f t="shared" si="72"/>
        <v>2.1071883797176323</v>
      </c>
      <c r="CN131" s="72">
        <f t="shared" si="73"/>
        <v>518.2621955542179</v>
      </c>
      <c r="CO131" s="72">
        <f t="shared" si="74"/>
        <v>360.52391328598253</v>
      </c>
      <c r="CP131" s="72">
        <f t="shared" si="75"/>
        <v>7.230272423120869E-2</v>
      </c>
      <c r="CQ131" s="72">
        <f t="shared" si="76"/>
        <v>0.55532769679376459</v>
      </c>
      <c r="CR131" s="72">
        <f t="shared" si="77"/>
        <v>1.1921387415480329</v>
      </c>
      <c r="CS131" s="72">
        <f t="shared" si="78"/>
        <v>2.1071883797176323</v>
      </c>
      <c r="CT131" s="72">
        <f t="shared" si="79"/>
        <v>518.2621955542179</v>
      </c>
      <c r="CU131" s="72">
        <f t="shared" si="80"/>
        <v>360.52391328598253</v>
      </c>
      <c r="CV131" s="72">
        <f t="shared" si="81"/>
        <v>7.230272423120869E-2</v>
      </c>
      <c r="CW131" s="72">
        <f t="shared" si="82"/>
        <v>0.55532769679376459</v>
      </c>
      <c r="CX131" s="72">
        <f t="shared" si="83"/>
        <v>1.1921387415480329</v>
      </c>
      <c r="CY131" s="72">
        <f t="shared" si="84"/>
        <v>2.1071883797176323</v>
      </c>
      <c r="CZ131" s="72">
        <f t="shared" si="85"/>
        <v>518.2621955542179</v>
      </c>
      <c r="DA131" s="72">
        <f t="shared" si="86"/>
        <v>360.52391328598253</v>
      </c>
      <c r="DB131" s="72">
        <f t="shared" si="87"/>
        <v>7.230272423120869E-2</v>
      </c>
      <c r="DC131" s="72">
        <f t="shared" si="88"/>
        <v>0.55532769679376459</v>
      </c>
      <c r="DD131" s="72">
        <f t="shared" si="89"/>
        <v>1.1921387415480329</v>
      </c>
      <c r="DE131" s="72">
        <f t="shared" si="90"/>
        <v>2.1071883797176323</v>
      </c>
      <c r="DF131" s="72">
        <f t="shared" si="91"/>
        <v>518.2621955542179</v>
      </c>
      <c r="DG131" s="72">
        <f t="shared" si="92"/>
        <v>360.52391328598253</v>
      </c>
      <c r="DH131" s="72">
        <f t="shared" si="93"/>
        <v>7.230272423120869E-2</v>
      </c>
      <c r="DI131" s="72">
        <f t="shared" si="94"/>
        <v>0.55532769679376459</v>
      </c>
      <c r="DJ131" s="72">
        <f t="shared" si="95"/>
        <v>1.1921387415480329</v>
      </c>
      <c r="DK131" s="72">
        <f t="shared" si="96"/>
        <v>2.1071883797176323</v>
      </c>
      <c r="DL131" s="72">
        <f t="shared" si="97"/>
        <v>518.2621955542179</v>
      </c>
      <c r="DM131" s="72">
        <f t="shared" si="98"/>
        <v>360.52391328598253</v>
      </c>
      <c r="DN131" s="72">
        <f t="shared" si="99"/>
        <v>7.230272423120869E-2</v>
      </c>
      <c r="DO131" s="72">
        <f t="shared" si="100"/>
        <v>0.55532769679376459</v>
      </c>
      <c r="DP131" s="72">
        <f t="shared" si="101"/>
        <v>1.1921387415480329</v>
      </c>
      <c r="DQ131" s="72">
        <f t="shared" si="102"/>
        <v>2.1071883797176323</v>
      </c>
      <c r="DR131" s="72">
        <f t="shared" si="103"/>
        <v>518.2621955542179</v>
      </c>
      <c r="DS131" s="72">
        <f t="shared" si="104"/>
        <v>360.52391328598253</v>
      </c>
      <c r="DT131" s="72">
        <f t="shared" si="105"/>
        <v>7.230272423120869E-2</v>
      </c>
      <c r="DU131" s="72">
        <f t="shared" si="106"/>
        <v>0.55532769679376459</v>
      </c>
      <c r="DV131" s="72">
        <f t="shared" si="107"/>
        <v>1.1921387415480329</v>
      </c>
      <c r="DW131" s="72">
        <f t="shared" si="108"/>
        <v>2.1071883797176323</v>
      </c>
      <c r="DX131" s="72">
        <f t="shared" si="109"/>
        <v>518.2621955542179</v>
      </c>
      <c r="DY131" s="72">
        <f t="shared" si="110"/>
        <v>360.52391328598253</v>
      </c>
      <c r="DZ131" s="72">
        <f t="shared" si="111"/>
        <v>7.230272423120869E-2</v>
      </c>
      <c r="EA131" s="72">
        <f t="shared" si="112"/>
        <v>0.55532769679376459</v>
      </c>
      <c r="EB131" s="72">
        <f t="shared" si="113"/>
        <v>1.1921387415480329</v>
      </c>
      <c r="EC131" s="72">
        <f t="shared" si="114"/>
        <v>2.1071883797176323</v>
      </c>
      <c r="ED131" s="72">
        <f t="shared" si="115"/>
        <v>518.2621955542179</v>
      </c>
      <c r="EE131" s="72">
        <f t="shared" si="116"/>
        <v>360.52391328598253</v>
      </c>
      <c r="EF131" s="72">
        <f t="shared" si="117"/>
        <v>7.230272423120869E-2</v>
      </c>
      <c r="EG131" s="72">
        <f t="shared" si="118"/>
        <v>0.55532769679376459</v>
      </c>
      <c r="EH131" s="72">
        <f t="shared" si="119"/>
        <v>1.1921387415480329</v>
      </c>
      <c r="EI131" s="72">
        <f t="shared" si="120"/>
        <v>2.1071883797176323</v>
      </c>
      <c r="EJ131" s="72">
        <f t="shared" si="121"/>
        <v>0.51213051807670495</v>
      </c>
      <c r="EK131" s="72">
        <f t="shared" si="122"/>
        <v>87.373913285982553</v>
      </c>
      <c r="EL131" s="71"/>
      <c r="EM131" s="71"/>
      <c r="EN131" s="71"/>
      <c r="EO131" s="71"/>
    </row>
    <row r="132" spans="13:145" x14ac:dyDescent="0.3">
      <c r="M132" s="71"/>
      <c r="N132" s="73">
        <v>0.64</v>
      </c>
      <c r="O132" s="72">
        <f t="shared" si="123"/>
        <v>371.36774976041471</v>
      </c>
      <c r="P132" s="72">
        <f t="shared" si="124"/>
        <v>7.5024360551094155E-2</v>
      </c>
      <c r="Q132" s="72">
        <f t="shared" si="125"/>
        <v>0.5878589753103719</v>
      </c>
      <c r="R132" s="72">
        <f t="shared" si="5"/>
        <v>1.1711597215798211</v>
      </c>
      <c r="S132" s="72">
        <f t="shared" si="6"/>
        <v>2.106965606841217</v>
      </c>
      <c r="T132" s="72">
        <f t="shared" si="126"/>
        <v>529.75749821853049</v>
      </c>
      <c r="U132" s="72">
        <f t="shared" si="127"/>
        <v>361.06961461754679</v>
      </c>
      <c r="V132" s="72">
        <f t="shared" si="128"/>
        <v>7.244113893639606E-2</v>
      </c>
      <c r="W132" s="72">
        <f t="shared" si="129"/>
        <v>0.55696642101218563</v>
      </c>
      <c r="X132" s="72">
        <f t="shared" si="7"/>
        <v>1.1801484720615947</v>
      </c>
      <c r="Y132" s="72">
        <f t="shared" si="8"/>
        <v>2.141183140226401</v>
      </c>
      <c r="Z132" s="72">
        <f t="shared" si="130"/>
        <v>519.85680712996236</v>
      </c>
      <c r="AA132" s="72">
        <f t="shared" si="131"/>
        <v>360.60020343053463</v>
      </c>
      <c r="AB132" s="72">
        <f t="shared" si="9"/>
        <v>7.2322084144062479E-2</v>
      </c>
      <c r="AC132" s="72">
        <f t="shared" si="10"/>
        <v>0.5555568014129284</v>
      </c>
      <c r="AD132" s="72">
        <f t="shared" si="11"/>
        <v>1.1805720603378176</v>
      </c>
      <c r="AE132" s="72">
        <f t="shared" si="12"/>
        <v>2.1427604876876516</v>
      </c>
      <c r="AF132" s="72">
        <f t="shared" si="13"/>
        <v>519.3801686688937</v>
      </c>
      <c r="AG132" s="72">
        <f t="shared" si="14"/>
        <v>360.57742007321019</v>
      </c>
      <c r="AH132" s="72">
        <f t="shared" si="15"/>
        <v>7.2316302797461957E-2</v>
      </c>
      <c r="AI132" s="72">
        <f t="shared" si="16"/>
        <v>0.55548838166047587</v>
      </c>
      <c r="AJ132" s="72">
        <f t="shared" si="17"/>
        <v>1.1805926511733598</v>
      </c>
      <c r="AK132" s="72">
        <f t="shared" si="18"/>
        <v>2.1428370837360431</v>
      </c>
      <c r="AL132" s="72">
        <f t="shared" si="19"/>
        <v>519.35697547693792</v>
      </c>
      <c r="AM132" s="72">
        <f t="shared" si="20"/>
        <v>360.57631099784714</v>
      </c>
      <c r="AN132" s="72">
        <f t="shared" si="21"/>
        <v>7.2316021359345853E-2</v>
      </c>
      <c r="AO132" s="72">
        <f t="shared" si="22"/>
        <v>0.55548505103680346</v>
      </c>
      <c r="AP132" s="72">
        <f t="shared" si="23"/>
        <v>1.1805936535931569</v>
      </c>
      <c r="AQ132" s="72">
        <f t="shared" si="24"/>
        <v>2.1428408124588914</v>
      </c>
      <c r="AR132" s="72">
        <f t="shared" si="25"/>
        <v>519.35584631129871</v>
      </c>
      <c r="AS132" s="72">
        <f t="shared" si="26"/>
        <v>360.57625700122935</v>
      </c>
      <c r="AT132" s="72">
        <f t="shared" si="27"/>
        <v>7.2316007657189152E-2</v>
      </c>
      <c r="AU132" s="72">
        <f t="shared" si="28"/>
        <v>0.55548488888152148</v>
      </c>
      <c r="AV132" s="72">
        <f t="shared" si="29"/>
        <v>1.1805937023973019</v>
      </c>
      <c r="AW132" s="72">
        <f t="shared" si="30"/>
        <v>2.1428409939962907</v>
      </c>
      <c r="AX132" s="72">
        <f t="shared" si="31"/>
        <v>519.35579133623105</v>
      </c>
      <c r="AY132" s="72">
        <f t="shared" si="32"/>
        <v>360.57625437232321</v>
      </c>
      <c r="AZ132" s="72">
        <f t="shared" si="33"/>
        <v>7.2316006990079132E-2</v>
      </c>
      <c r="BA132" s="72">
        <f t="shared" si="34"/>
        <v>0.55548488098674886</v>
      </c>
      <c r="BB132" s="72">
        <f t="shared" si="35"/>
        <v>1.1805937047734052</v>
      </c>
      <c r="BC132" s="72">
        <f t="shared" si="36"/>
        <v>2.1428410028347109</v>
      </c>
      <c r="BD132" s="72">
        <f t="shared" si="37"/>
        <v>519.35578865968705</v>
      </c>
      <c r="BE132" s="72">
        <f t="shared" si="38"/>
        <v>360.57625424433093</v>
      </c>
      <c r="BF132" s="72">
        <f t="shared" si="39"/>
        <v>7.2316006957599849E-2</v>
      </c>
      <c r="BG132" s="72">
        <f t="shared" si="40"/>
        <v>0.55548488060237999</v>
      </c>
      <c r="BH132" s="72">
        <f t="shared" si="41"/>
        <v>1.1805937048890893</v>
      </c>
      <c r="BI132" s="72">
        <f t="shared" si="42"/>
        <v>2.1428410032650231</v>
      </c>
      <c r="BJ132" s="72">
        <f t="shared" si="43"/>
        <v>519.35578852937522</v>
      </c>
      <c r="BK132" s="72">
        <f t="shared" si="44"/>
        <v>360.57625423809941</v>
      </c>
      <c r="BL132" s="72">
        <f t="shared" si="45"/>
        <v>7.2316006956018558E-2</v>
      </c>
      <c r="BM132" s="72">
        <f t="shared" si="46"/>
        <v>0.5554848805836663</v>
      </c>
      <c r="BN132" s="72">
        <f t="shared" si="47"/>
        <v>1.1805937048947217</v>
      </c>
      <c r="BO132" s="72">
        <f t="shared" si="48"/>
        <v>2.142841003285973</v>
      </c>
      <c r="BP132" s="72">
        <f t="shared" si="49"/>
        <v>519.35578852303081</v>
      </c>
      <c r="BQ132" s="72">
        <f t="shared" si="50"/>
        <v>360.57625423779598</v>
      </c>
      <c r="BR132" s="72">
        <f t="shared" si="51"/>
        <v>7.2316006955941564E-2</v>
      </c>
      <c r="BS132" s="72">
        <f t="shared" si="52"/>
        <v>0.55548488058275514</v>
      </c>
      <c r="BT132" s="72">
        <f t="shared" si="53"/>
        <v>1.1805937048949959</v>
      </c>
      <c r="BU132" s="72">
        <f t="shared" si="54"/>
        <v>2.1428410032869936</v>
      </c>
      <c r="BV132" s="72">
        <f t="shared" si="55"/>
        <v>519.35578852272215</v>
      </c>
      <c r="BW132" s="72">
        <f t="shared" si="56"/>
        <v>360.5762542377812</v>
      </c>
      <c r="BX132" s="72">
        <f t="shared" si="57"/>
        <v>7.2316006955937817E-2</v>
      </c>
      <c r="BY132" s="72">
        <f t="shared" si="58"/>
        <v>0.55548488058271062</v>
      </c>
      <c r="BZ132" s="72">
        <f t="shared" si="59"/>
        <v>1.1805937048950093</v>
      </c>
      <c r="CA132" s="72">
        <f t="shared" si="60"/>
        <v>2.1428410032870433</v>
      </c>
      <c r="CB132" s="72">
        <f t="shared" si="61"/>
        <v>519.35578852270703</v>
      </c>
      <c r="CC132" s="72">
        <f t="shared" si="62"/>
        <v>360.57625423778052</v>
      </c>
      <c r="CD132" s="72">
        <f t="shared" si="63"/>
        <v>7.2316006955937623E-2</v>
      </c>
      <c r="CE132" s="72">
        <f t="shared" si="64"/>
        <v>0.55548488058270851</v>
      </c>
      <c r="CF132" s="72">
        <f t="shared" si="65"/>
        <v>1.1805937048950097</v>
      </c>
      <c r="CG132" s="72">
        <f t="shared" si="66"/>
        <v>2.142841003287046</v>
      </c>
      <c r="CH132" s="72">
        <f t="shared" si="67"/>
        <v>519.35578852270623</v>
      </c>
      <c r="CI132" s="72">
        <f t="shared" si="68"/>
        <v>360.57625423778052</v>
      </c>
      <c r="CJ132" s="72">
        <f t="shared" si="69"/>
        <v>7.2316006955937623E-2</v>
      </c>
      <c r="CK132" s="72">
        <f t="shared" si="70"/>
        <v>0.55548488058270851</v>
      </c>
      <c r="CL132" s="72">
        <f t="shared" si="71"/>
        <v>1.1805937048950097</v>
      </c>
      <c r="CM132" s="72">
        <f t="shared" si="72"/>
        <v>2.142841003287046</v>
      </c>
      <c r="CN132" s="72">
        <f t="shared" si="73"/>
        <v>519.35578852270623</v>
      </c>
      <c r="CO132" s="72">
        <f t="shared" si="74"/>
        <v>360.57625423778052</v>
      </c>
      <c r="CP132" s="72">
        <f t="shared" si="75"/>
        <v>7.2316006955937623E-2</v>
      </c>
      <c r="CQ132" s="72">
        <f t="shared" si="76"/>
        <v>0.55548488058270851</v>
      </c>
      <c r="CR132" s="72">
        <f t="shared" si="77"/>
        <v>1.1805937048950097</v>
      </c>
      <c r="CS132" s="72">
        <f t="shared" si="78"/>
        <v>2.142841003287046</v>
      </c>
      <c r="CT132" s="72">
        <f t="shared" si="79"/>
        <v>519.35578852270623</v>
      </c>
      <c r="CU132" s="72">
        <f t="shared" si="80"/>
        <v>360.57625423778052</v>
      </c>
      <c r="CV132" s="72">
        <f t="shared" si="81"/>
        <v>7.2316006955937623E-2</v>
      </c>
      <c r="CW132" s="72">
        <f t="shared" si="82"/>
        <v>0.55548488058270851</v>
      </c>
      <c r="CX132" s="72">
        <f t="shared" si="83"/>
        <v>1.1805937048950097</v>
      </c>
      <c r="CY132" s="72">
        <f t="shared" si="84"/>
        <v>2.142841003287046</v>
      </c>
      <c r="CZ132" s="72">
        <f t="shared" si="85"/>
        <v>519.35578852270623</v>
      </c>
      <c r="DA132" s="72">
        <f t="shared" si="86"/>
        <v>360.57625423778052</v>
      </c>
      <c r="DB132" s="72">
        <f t="shared" si="87"/>
        <v>7.2316006955937623E-2</v>
      </c>
      <c r="DC132" s="72">
        <f t="shared" si="88"/>
        <v>0.55548488058270851</v>
      </c>
      <c r="DD132" s="72">
        <f t="shared" si="89"/>
        <v>1.1805937048950097</v>
      </c>
      <c r="DE132" s="72">
        <f t="shared" si="90"/>
        <v>2.142841003287046</v>
      </c>
      <c r="DF132" s="72">
        <f t="shared" si="91"/>
        <v>519.35578852270623</v>
      </c>
      <c r="DG132" s="72">
        <f t="shared" si="92"/>
        <v>360.57625423778052</v>
      </c>
      <c r="DH132" s="72">
        <f t="shared" si="93"/>
        <v>7.2316006955937623E-2</v>
      </c>
      <c r="DI132" s="72">
        <f t="shared" si="94"/>
        <v>0.55548488058270851</v>
      </c>
      <c r="DJ132" s="72">
        <f t="shared" si="95"/>
        <v>1.1805937048950097</v>
      </c>
      <c r="DK132" s="72">
        <f t="shared" si="96"/>
        <v>2.142841003287046</v>
      </c>
      <c r="DL132" s="72">
        <f t="shared" si="97"/>
        <v>519.35578852270623</v>
      </c>
      <c r="DM132" s="72">
        <f t="shared" si="98"/>
        <v>360.57625423778052</v>
      </c>
      <c r="DN132" s="72">
        <f t="shared" si="99"/>
        <v>7.2316006955937623E-2</v>
      </c>
      <c r="DO132" s="72">
        <f t="shared" si="100"/>
        <v>0.55548488058270851</v>
      </c>
      <c r="DP132" s="72">
        <f t="shared" si="101"/>
        <v>1.1805937048950097</v>
      </c>
      <c r="DQ132" s="72">
        <f t="shared" si="102"/>
        <v>2.142841003287046</v>
      </c>
      <c r="DR132" s="72">
        <f t="shared" si="103"/>
        <v>519.35578852270623</v>
      </c>
      <c r="DS132" s="72">
        <f t="shared" si="104"/>
        <v>360.57625423778052</v>
      </c>
      <c r="DT132" s="72">
        <f t="shared" si="105"/>
        <v>7.2316006955937623E-2</v>
      </c>
      <c r="DU132" s="72">
        <f t="shared" si="106"/>
        <v>0.55548488058270851</v>
      </c>
      <c r="DV132" s="72">
        <f t="shared" si="107"/>
        <v>1.1805937048950097</v>
      </c>
      <c r="DW132" s="72">
        <f t="shared" si="108"/>
        <v>2.142841003287046</v>
      </c>
      <c r="DX132" s="72">
        <f t="shared" si="109"/>
        <v>519.35578852270623</v>
      </c>
      <c r="DY132" s="72">
        <f t="shared" si="110"/>
        <v>360.57625423778052</v>
      </c>
      <c r="DZ132" s="72">
        <f t="shared" si="111"/>
        <v>7.2316006955937623E-2</v>
      </c>
      <c r="EA132" s="72">
        <f t="shared" si="112"/>
        <v>0.55548488058270851</v>
      </c>
      <c r="EB132" s="72">
        <f t="shared" si="113"/>
        <v>1.1805937048950097</v>
      </c>
      <c r="EC132" s="72">
        <f t="shared" si="114"/>
        <v>2.142841003287046</v>
      </c>
      <c r="ED132" s="72">
        <f t="shared" si="115"/>
        <v>519.35578852270623</v>
      </c>
      <c r="EE132" s="72">
        <f t="shared" si="116"/>
        <v>360.57625423778052</v>
      </c>
      <c r="EF132" s="72">
        <f t="shared" si="117"/>
        <v>7.2316006955937623E-2</v>
      </c>
      <c r="EG132" s="72">
        <f t="shared" si="118"/>
        <v>0.55548488058270851</v>
      </c>
      <c r="EH132" s="72">
        <f t="shared" si="119"/>
        <v>1.1805937048950097</v>
      </c>
      <c r="EI132" s="72">
        <f t="shared" si="120"/>
        <v>2.142841003287046</v>
      </c>
      <c r="EJ132" s="72">
        <f t="shared" si="121"/>
        <v>0.51630839704279263</v>
      </c>
      <c r="EK132" s="72">
        <f t="shared" si="122"/>
        <v>87.42625423778054</v>
      </c>
      <c r="EL132" s="71"/>
      <c r="EM132" s="71"/>
      <c r="EN132" s="71"/>
      <c r="EO132" s="71"/>
    </row>
    <row r="133" spans="13:145" x14ac:dyDescent="0.3">
      <c r="M133" s="71"/>
      <c r="N133" s="73">
        <v>0.65</v>
      </c>
      <c r="O133" s="72">
        <f t="shared" si="123"/>
        <v>371.33984645065289</v>
      </c>
      <c r="P133" s="72">
        <f t="shared" si="124"/>
        <v>7.5017435157773579E-2</v>
      </c>
      <c r="Q133" s="72">
        <f t="shared" si="125"/>
        <v>0.58777537482514719</v>
      </c>
      <c r="R133" s="72">
        <f t="shared" ref="R133:R168" si="132">IF($Q$61,1,EXP(-1*LN(N133+(1-N133)*P133)+(1-N133)*( P133/(N133+(1-N133)*P133) - Q133/((1-N133)+N133*Q133))))</f>
        <v>1.1606610277410891</v>
      </c>
      <c r="S133" s="72">
        <f t="shared" ref="S133:S168" si="133">IF($Q$61,1,EXP(-1*LN((1-N133)+N133*Q133)-N133*(P133/(N133+(1-N133)*P133)-Q133/((1-N133)+N133*Q133))))</f>
        <v>2.1418915985365414</v>
      </c>
      <c r="T133" s="72">
        <f t="shared" si="126"/>
        <v>530.89681641070285</v>
      </c>
      <c r="U133" s="72">
        <f t="shared" si="127"/>
        <v>361.12316779082607</v>
      </c>
      <c r="V133" s="72">
        <f t="shared" si="128"/>
        <v>7.2454714162794753E-2</v>
      </c>
      <c r="W133" s="72">
        <f t="shared" si="129"/>
        <v>0.55712723253500263</v>
      </c>
      <c r="X133" s="72">
        <f t="shared" ref="X133:X168" si="134">IF($Q$61,1,EXP(-1*LN(N133+(1-N133)*V133)+(1-N133)*( V133/(N133+(1-N133)*V133) - W133/((1-N133)+N133*W133))))</f>
        <v>1.1691092072124263</v>
      </c>
      <c r="Y133" s="72">
        <f t="shared" ref="Y133:Y168" si="135">IF($Q$61,1,EXP(-1*LN((1-N133)+N133*W133)-N133*(V133/(N133+(1-N133)*V133)-W133/((1-N133)+N133*W133))))</f>
        <v>2.1777134975190093</v>
      </c>
      <c r="Z133" s="72">
        <f t="shared" si="130"/>
        <v>521.04873068408267</v>
      </c>
      <c r="AA133" s="72">
        <f t="shared" si="131"/>
        <v>360.6571023286541</v>
      </c>
      <c r="AB133" s="72">
        <f t="shared" ref="AB133:AB168" si="136">($O$61/$N$61)*EXP(-1*$N$62/($N$65*AA133))</f>
        <v>7.233652124132274E-2</v>
      </c>
      <c r="AC133" s="72">
        <f t="shared" ref="AC133:AC168" si="137">($N$61/$O$61)*EXP(-1*$O$62/($N$65*AA133))</f>
        <v>0.55572767116671118</v>
      </c>
      <c r="AD133" s="72">
        <f t="shared" ref="AD133:AD168" si="138">IF($Q$61,1,EXP(-1*LN(N133+(1-N133)*AB133)+(1-N133)*( AB133/(N133+(1-N133)*AB133) - AC133/((1-N133)+N133*AC133))))</f>
        <v>1.1695077078959573</v>
      </c>
      <c r="AE133" s="72">
        <f t="shared" ref="AE133:AE168" si="139">IF($Q$61,1,EXP(-1*LN((1-N133)+N133*AC133)-N133*(AB133/(N133+(1-N133)*AB133)-AC133/((1-N133)+N133*AC133))))</f>
        <v>2.1793672524859287</v>
      </c>
      <c r="AF133" s="72">
        <f t="shared" ref="AF133:AF168" si="140">$N$64/(N133*AD133+(1-N133)*AE133*EXP($O$58-$O$59/($O$60+AA133))/EXP($N$58-$N$59/($N$60+AA133)) )</f>
        <v>520.57449586722987</v>
      </c>
      <c r="AG133" s="72">
        <f t="shared" ref="AG133:AG168" si="141">$N$59/($N$58-LN(AF133))-$N$60</f>
        <v>360.63447660574843</v>
      </c>
      <c r="AH133" s="72">
        <f t="shared" ref="AH133:AH168" si="142">($O$61/$N$61)*EXP(-1*$N$62/($N$65*AG133))</f>
        <v>7.2330780561524824E-2</v>
      </c>
      <c r="AI133" s="72">
        <f t="shared" ref="AI133:AI168" si="143">($N$61/$O$61)*EXP(-1*$O$62/($N$65*AG133))</f>
        <v>0.5556597253457779</v>
      </c>
      <c r="AJ133" s="72">
        <f t="shared" ref="AJ133:AJ168" si="144">IF($Q$61,1,EXP(-1*LN(N133+(1-N133)*AH133)+(1-N133)*( AH133/(N133+(1-N133)*AH133) - AI133/((1-N133)+N133*AI133))))</f>
        <v>1.169527083475536</v>
      </c>
      <c r="AK133" s="72">
        <f t="shared" ref="AK133:AK168" si="145">IF($Q$61,1,EXP(-1*LN((1-N133)+N133*AI133)-N133*(AH133/(N133+(1-N133)*AH133)-AI133/((1-N133)+N133*AI133))))</f>
        <v>2.1794475784153029</v>
      </c>
      <c r="AL133" s="72">
        <f t="shared" ref="AL133:AL168" si="146">$N$64/(N133*AJ133+(1-N133)*AK133*EXP($O$58-$O$59/($O$60+AG133))/EXP($N$58-$N$59/($N$60+AG133)) )</f>
        <v>520.55141530119784</v>
      </c>
      <c r="AM133" s="72">
        <f t="shared" ref="AM133:AM168" si="147">$N$59/($N$58-LN(AL133))-$N$60</f>
        <v>360.63337500019406</v>
      </c>
      <c r="AN133" s="72">
        <f t="shared" ref="AN133:AN168" si="148">($O$61/$N$61)*EXP(-1*$N$62/($N$65*AM133))</f>
        <v>7.2330501051443577E-2</v>
      </c>
      <c r="AO133" s="72">
        <f t="shared" ref="AO133:AO168" si="149">($N$61/$O$61)*EXP(-1*$O$62/($N$65*AM133))</f>
        <v>0.55565641718101177</v>
      </c>
      <c r="AP133" s="72">
        <f t="shared" ref="AP133:AP168" si="150">IF($Q$61,1, EXP(-1*LN(N133+(1-N133)*AN133)+(1-N133)*( AN133/(N133+(1-N133)*AN133) - AO133/((1-N133)+N133*AO133))))</f>
        <v>1.1695280269081854</v>
      </c>
      <c r="AQ133" s="72">
        <f t="shared" ref="AQ133:AQ168" si="151">IF($Q$61,1,EXP(-1*LN((1-N133)+N133*AO133)-N133*(AN133/(N133+(1-N133)*AN133)-AO133/((1-N133)+N133*AO133))))</f>
        <v>2.1794514894396015</v>
      </c>
      <c r="AR133" s="72">
        <f t="shared" ref="AR133:AR168" si="152">$N$64/(N133*AP133+(1-N133)*AQ133*EXP($O$58-$O$59/($O$60+AM133))/EXP($N$58-$N$59/($N$60+AM133)) )</f>
        <v>520.55029141213652</v>
      </c>
      <c r="AS133" s="72">
        <f t="shared" ref="AS133:AS168" si="153">$N$59/($N$58-LN(AR133))-$N$60</f>
        <v>360.63332135739711</v>
      </c>
      <c r="AT133" s="72">
        <f t="shared" ref="AT133:AT168" si="154">($O$61/$N$61)*EXP(-1*$N$62/($N$65*AS133))</f>
        <v>7.2330487440655122E-2</v>
      </c>
      <c r="AU133" s="72">
        <f t="shared" ref="AU133:AU168" si="155">($N$61/$O$61)*EXP(-1*$O$62/($N$65*AS133))</f>
        <v>0.55565625608957159</v>
      </c>
      <c r="AV133" s="72">
        <f t="shared" ref="AV133:AV168" si="156">IF($Q$61,1,EXP(-1*LN(N133+(1-N133)*AT133)+(1-N133)*( AT133/(N133+(1-N133)*AT133) - AU133/((1-N133)+N133*AU133))))</f>
        <v>1.1695280728489039</v>
      </c>
      <c r="AW133" s="72">
        <f t="shared" ref="AW133:AW168" si="157">IF($Q$61,1,EXP(-1*LN((1-N133)+N133*AU133)-N133*(AT133/(N133+(1-N133)*AT133)-AU133/((1-N133)+N133*AU133))))</f>
        <v>2.1794516798875736</v>
      </c>
      <c r="AX133" s="72">
        <f t="shared" ref="AX133:AX168" si="158">$N$64/(N133*AV133+(1-N133)*AW133*EXP($O$58-$O$59/($O$60+AS133))/EXP($N$58-$N$59/($N$60+AS133)) )</f>
        <v>520.5502366839147</v>
      </c>
      <c r="AY133" s="72">
        <f t="shared" ref="AY133:AY168" si="159">$N$59/($N$58-LN(AX133))-$N$60</f>
        <v>360.63331874523749</v>
      </c>
      <c r="AZ133" s="72">
        <f t="shared" ref="AZ133:AZ168" si="160">($O$61/$N$61)*EXP(-1*$N$62/($N$65*AY133))</f>
        <v>7.2330486777871725E-2</v>
      </c>
      <c r="BA133" s="72">
        <f t="shared" ref="BA133:BA168" si="161">($N$61/$O$61)*EXP(-1*$O$62/($N$65*AY133))</f>
        <v>0.55565624824515281</v>
      </c>
      <c r="BB133" s="72">
        <f t="shared" ref="BB133:BB168" si="162">IF($Q$61,1,EXP(-1*LN(N133+(1-N133)*AZ133)+(1-N133)*( AZ133/(N133+(1-N133)*AZ133) - BA133/((1-N133)+N133*BA133))))</f>
        <v>1.1695280750860078</v>
      </c>
      <c r="BC133" s="72">
        <f t="shared" ref="BC133:BC168" si="163">IF($Q$61,1,EXP(-1*LN((1-N133)+N133*BA133)-N133*(AZ133/(N133+(1-N133)*AZ133)-BA133/((1-N133)+N133*BA133))))</f>
        <v>2.1794516891615223</v>
      </c>
      <c r="BD133" s="72">
        <f t="shared" ref="BD133:BD168" si="164">$N$64/(N133*BB133+(1-N133)*BC133*EXP($O$58-$O$59/($O$60+AY133))/EXP($N$58-$N$59/($N$60+AY133)) )</f>
        <v>520.55023401889923</v>
      </c>
      <c r="BE133" s="72">
        <f t="shared" ref="BE133:BE168" si="165">$N$59/($N$58-LN(BD133))-$N$60</f>
        <v>360.63331861803726</v>
      </c>
      <c r="BF133" s="72">
        <f t="shared" ref="BF133:BF168" si="166">($O$61/$N$61)*EXP(-1*$N$62/($N$65*BE133))</f>
        <v>7.2330486745597208E-2</v>
      </c>
      <c r="BG133" s="72">
        <f t="shared" ref="BG133:BG168" si="167">($N$61/$O$61)*EXP(-1*$O$62/($N$65*BE133))</f>
        <v>0.55565624786316559</v>
      </c>
      <c r="BH133" s="72">
        <f t="shared" ref="BH133:BH168" si="168">IF($Q$61,1,EXP(-1*LN(N133+(1-N133)*BF133)+(1-N133)*( BF133/(N133+(1-N133)*BF133) - BG133/((1-N133)+N133*BG133))))</f>
        <v>1.1695280751949446</v>
      </c>
      <c r="BI133" s="72">
        <f t="shared" ref="BI133:BI168" si="169">IF($Q$61,1,EXP(-1*LN((1-N133)+N133*BG133)-N133*(BF133/(N133+(1-N133)*BF133)-BG133/((1-N133)+N133*BG133))))</f>
        <v>2.1794516896131206</v>
      </c>
      <c r="BJ133" s="72">
        <f t="shared" ref="BJ133:BJ168" si="170">$N$64/(N133*BH133+(1-N133)*BI133*EXP($O$58-$O$59/($O$60+BE133))/EXP($N$58-$N$59/($N$60+BE133)) )</f>
        <v>520.55023388912514</v>
      </c>
      <c r="BK133" s="72">
        <f t="shared" ref="BK133:BK168" si="171">$N$59/($N$58-LN(BJ133))-$N$60</f>
        <v>360.63331861184315</v>
      </c>
      <c r="BL133" s="72">
        <f t="shared" ref="BL133:BL168" si="172">($O$61/$N$61)*EXP(-1*$N$62/($N$65*BK133))</f>
        <v>7.2330486744025577E-2</v>
      </c>
      <c r="BM133" s="72">
        <f t="shared" ref="BM133:BM168" si="173">($N$61/$O$61)*EXP(-1*$O$62/($N$65*BK133))</f>
        <v>0.55565624784456447</v>
      </c>
      <c r="BN133" s="72">
        <f t="shared" ref="BN133:BN168" si="174">IF($Q$61,1,EXP(-1*LN(N133+(1-N133)*BL133)+(1-N133)*( BL133/(N133+(1-N133)*BL133) - BM133/((1-N133)+N133*BM133))))</f>
        <v>1.1695280752002495</v>
      </c>
      <c r="BO133" s="72">
        <f t="shared" ref="BO133:BO168" si="175">IF($Q$61,1,EXP(-1*LN((1-N133)+N133*BM133)-N133*(BL133/(N133+(1-N133)*BL133)-BM133/((1-N133)+N133*BM133))))</f>
        <v>2.1794516896351119</v>
      </c>
      <c r="BP133" s="72">
        <f t="shared" ref="BP133:BP168" si="176">$N$64/(N133*BN133+(1-N133)*BO133*EXP($O$58-$O$59/($O$60+BK133))/EXP($N$58-$N$59/($N$60+BK133)) )</f>
        <v>520.55023388280551</v>
      </c>
      <c r="BQ133" s="72">
        <f t="shared" ref="BQ133:BQ168" si="177">$N$59/($N$58-LN(BP133))-$N$60</f>
        <v>360.63331861154143</v>
      </c>
      <c r="BR133" s="72">
        <f t="shared" ref="BR133:BR168" si="178">($O$61/$N$61)*EXP(-1*$N$62/($N$65*BQ133))</f>
        <v>7.2330486743949027E-2</v>
      </c>
      <c r="BS133" s="72">
        <f t="shared" ref="BS133:BS168" si="179">($N$61/$O$61)*EXP(-1*$O$62/($N$65*BQ133))</f>
        <v>0.5556562478436583</v>
      </c>
      <c r="BT133" s="72">
        <f t="shared" ref="BT133:BT168" si="180">IF($Q$61,1,EXP(-1*LN(N133+(1-N133)*BR133)+(1-N133)*( BR133/(N133+(1-N133)*BR133) - BS133/((1-N133)+N133*BS133))))</f>
        <v>1.1695280752005077</v>
      </c>
      <c r="BU133" s="72">
        <f t="shared" ref="BU133:BU168" si="181">IF($Q$61,1,EXP(-1*LN((1-N133)+N133*BS133)-N133*(BR133/(N133+(1-N133)*BR133)-BS133/((1-N133)+N133*BS133))))</f>
        <v>2.1794516896361826</v>
      </c>
      <c r="BV133" s="72">
        <f t="shared" ref="BV133:BV168" si="182">$N$64/(N133*BT133+(1-N133)*BU133*EXP($O$58-$O$59/($O$60+BQ133))/EXP($N$58-$N$59/($N$60+BQ133)) )</f>
        <v>520.55023388249811</v>
      </c>
      <c r="BW133" s="72">
        <f t="shared" ref="BW133:BW168" si="183">$N$59/($N$58-LN(BV133))-$N$60</f>
        <v>360.63331861152676</v>
      </c>
      <c r="BX133" s="72">
        <f t="shared" ref="BX133:BX168" si="184">($O$61/$N$61)*EXP(-1*$N$62/($N$65*BW133))</f>
        <v>7.2330486743945308E-2</v>
      </c>
      <c r="BY133" s="72">
        <f t="shared" ref="BY133:BY168" si="185">($N$61/$O$61)*EXP(-1*$O$62/($N$65*BW133))</f>
        <v>0.55565624784361434</v>
      </c>
      <c r="BZ133" s="72">
        <f t="shared" ref="BZ133:BZ168" si="186">IF($Q$61,1,EXP(-1*LN(N133+(1-N133)*BX133)+(1-N133)*( BX133/(N133+(1-N133)*BX133) - BY133/((1-N133)+N133*BY133))))</f>
        <v>1.1695280752005204</v>
      </c>
      <c r="CA133" s="72">
        <f t="shared" ref="CA133:CA168" si="187">IF($Q$61,1,EXP(-1*LN((1-N133)+N133*BY133)-N133*(BX133/(N133+(1-N133)*BX133)-BY133/((1-N133)+N133*BY133))))</f>
        <v>2.1794516896362346</v>
      </c>
      <c r="CB133" s="72">
        <f t="shared" ref="CB133:CB168" si="188">$N$64/(N133*BZ133+(1-N133)*CA133*EXP($O$58-$O$59/($O$60+BW133))/EXP($N$58-$N$59/($N$60+BW133)) )</f>
        <v>520.5502338824831</v>
      </c>
      <c r="CC133" s="72">
        <f t="shared" ref="CC133:CC168" si="189">$N$59/($N$58-LN(CB133))-$N$60</f>
        <v>360.63331861152608</v>
      </c>
      <c r="CD133" s="72">
        <f t="shared" ref="CD133:CD168" si="190">($O$61/$N$61)*EXP(-1*$N$62/($N$65*CC133))</f>
        <v>7.2330486743945141E-2</v>
      </c>
      <c r="CE133" s="72">
        <f t="shared" ref="CE133:CE168" si="191">($N$61/$O$61)*EXP(-1*$O$62/($N$65*CC133))</f>
        <v>0.55565624784361223</v>
      </c>
      <c r="CF133" s="72">
        <f t="shared" ref="CF133:CF168" si="192">IF($Q$61,1,EXP(-1*LN(N133+(1-N133)*CD133)+(1-N133)*( CD133/(N133+(1-N133)*CD133) - CE133/((1-N133)+N133*CE133))))</f>
        <v>1.1695280752005208</v>
      </c>
      <c r="CG133" s="72">
        <f t="shared" ref="CG133:CG168" si="193">IF($Q$61,1,EXP(-1*LN((1-N133)+N133*CE133)-N133*(CD133/(N133+(1-N133)*CD133)-CE133/((1-N133)+N133*CE133))))</f>
        <v>2.1794516896362377</v>
      </c>
      <c r="CH133" s="72">
        <f t="shared" ref="CH133:CH168" si="194">$N$64/(N133*CF133+(1-N133)*CG133*EXP($O$58-$O$59/($O$60+CC133))/EXP($N$58-$N$59/($N$60+CC133)) )</f>
        <v>520.55023388248219</v>
      </c>
      <c r="CI133" s="72">
        <f t="shared" ref="CI133:CI168" si="195">$N$59/($N$58-LN(CH133))-$N$60</f>
        <v>360.63331861152608</v>
      </c>
      <c r="CJ133" s="72">
        <f t="shared" ref="CJ133:CJ168" si="196">($O$61/$N$61)*EXP(-1*$N$62/($N$65*CI133))</f>
        <v>7.2330486743945141E-2</v>
      </c>
      <c r="CK133" s="72">
        <f t="shared" ref="CK133:CK168" si="197">($N$61/$O$61)*EXP(-1*$O$62/($N$65*CI133))</f>
        <v>0.55565624784361223</v>
      </c>
      <c r="CL133" s="72">
        <f t="shared" ref="CL133:CL168" si="198">IF($Q$61,1,EXP(-1*LN(N133+(1-N133)*CJ133)+(1-N133)*( CJ133/(N133+(1-N133)*CJ133) - CK133/((1-N133)+N133*CK133))))</f>
        <v>1.1695280752005208</v>
      </c>
      <c r="CM133" s="72">
        <f t="shared" ref="CM133:CM168" si="199">IF($Q$61,1,EXP(-1*LN((1-N133)+N133*CK133)-N133*(CJ133/(N133+(1-N133)*CJ133)-CK133/((1-N133)+N133*CK133))))</f>
        <v>2.1794516896362377</v>
      </c>
      <c r="CN133" s="72">
        <f t="shared" ref="CN133:CN168" si="200">$N$64/(N133*CL133+(1-N133)*CM133*EXP($O$58-$O$59/($O$60+CI133))/EXP($N$58-$N$59/($N$60+CI133)) )</f>
        <v>520.55023388248219</v>
      </c>
      <c r="CO133" s="72">
        <f t="shared" ref="CO133:CO168" si="201">$N$59/($N$58-LN(CN133))-$N$60</f>
        <v>360.63331861152608</v>
      </c>
      <c r="CP133" s="72">
        <f t="shared" ref="CP133:CP168" si="202">($O$61/$N$61)*EXP(-1*$N$62/($N$65*CO133))</f>
        <v>7.2330486743945141E-2</v>
      </c>
      <c r="CQ133" s="72">
        <f t="shared" ref="CQ133:CQ168" si="203">($N$61/$O$61)*EXP(-1*$O$62/($N$65*CO133))</f>
        <v>0.55565624784361223</v>
      </c>
      <c r="CR133" s="72">
        <f t="shared" ref="CR133:CR168" si="204">IF($Q$61,1,EXP(-1*LN(N133+(1-N133)*CP133)+(1-N133)*( CP133/(N133+(1-N133)*CP133) - CQ133/((1-N133)+N133*CQ133))))</f>
        <v>1.1695280752005208</v>
      </c>
      <c r="CS133" s="72">
        <f t="shared" ref="CS133:CS168" si="205">IF($Q$61,1,EXP(-1*LN((1-N133)+N133*CQ133)-N133*(CP133/(N133+(1-N133)*CP133)-CQ133/((1-N133)+N133*CQ133))))</f>
        <v>2.1794516896362377</v>
      </c>
      <c r="CT133" s="72">
        <f t="shared" ref="CT133:CT168" si="206">$N$64/(N133*CR133+(1-N133)*CS133*EXP($O$58-$O$59/($O$60+CO133))/EXP($N$58-$N$59/($N$60+CO133)) )</f>
        <v>520.55023388248219</v>
      </c>
      <c r="CU133" s="72">
        <f t="shared" ref="CU133:CU168" si="207">$N$59/($N$58-LN(CT133))-$N$60</f>
        <v>360.63331861152608</v>
      </c>
      <c r="CV133" s="72">
        <f t="shared" ref="CV133:CV168" si="208">($O$61/$N$61)*EXP(-1*$N$62/($N$65*CU133))</f>
        <v>7.2330486743945141E-2</v>
      </c>
      <c r="CW133" s="72">
        <f t="shared" ref="CW133:CW168" si="209">($N$61/$O$61)*EXP(-1*$O$62/($N$65*CU133))</f>
        <v>0.55565624784361223</v>
      </c>
      <c r="CX133" s="72">
        <f t="shared" ref="CX133:CX168" si="210">IF($Q$61,1,EXP(-1*LN(N133+(1-N133)*CV133)+(1-N133)*( CV133/(N133+(1-N133)*CV133) - CW133/((1-N133)+N133*CW133))))</f>
        <v>1.1695280752005208</v>
      </c>
      <c r="CY133" s="72">
        <f t="shared" ref="CY133:CY168" si="211">IF($Q$61,1,EXP(-1*LN((1-N133)+N133*CW133)-N133*(CV133/(N133+(1-N133)*CV133)-CW133/((1-N133)+N133*CW133))))</f>
        <v>2.1794516896362377</v>
      </c>
      <c r="CZ133" s="72">
        <f t="shared" ref="CZ133:CZ168" si="212">$N$64/(N133*CX133+(1-N133)*CY133*EXP($O$58-$O$59/($O$60+CU133))/EXP($N$58-$N$59/($N$60+CU133)) )</f>
        <v>520.55023388248219</v>
      </c>
      <c r="DA133" s="72">
        <f t="shared" ref="DA133:DA168" si="213">$N$59/($N$58-LN(CZ133))-$N$60</f>
        <v>360.63331861152608</v>
      </c>
      <c r="DB133" s="72">
        <f t="shared" ref="DB133:DB168" si="214">($O$61/$N$61)*EXP(-1*$N$62/($N$65*DA133))</f>
        <v>7.2330486743945141E-2</v>
      </c>
      <c r="DC133" s="72">
        <f t="shared" ref="DC133:DC168" si="215">($N$61/$O$61)*EXP(-1*$O$62/($N$65*DA133))</f>
        <v>0.55565624784361223</v>
      </c>
      <c r="DD133" s="72">
        <f t="shared" ref="DD133:DD168" si="216">IF($Q$61,1,EXP(-1*LN(N133+(1-N133)*DB133)+(1-N133)*( DB133/(N133+(1-N133)*DB133) - DC133/((1-N133)+N133*DC133))))</f>
        <v>1.1695280752005208</v>
      </c>
      <c r="DE133" s="72">
        <f t="shared" ref="DE133:DE168" si="217">IF($Q$61,1,EXP(-1*LN((1-N133)+N133*DC133)-N133*(DB133/(N133+(1-N133)*DB133)-DC133/((1-N133)+N133*DC133))))</f>
        <v>2.1794516896362377</v>
      </c>
      <c r="DF133" s="72">
        <f t="shared" ref="DF133:DF168" si="218">$N$64/(N133*DD133+(1-N133)*DE133*EXP($O$58-$O$59/($O$60+DA133))/EXP($N$58-$N$59/($N$60+DA133)) )</f>
        <v>520.55023388248219</v>
      </c>
      <c r="DG133" s="72">
        <f t="shared" ref="DG133:DG168" si="219">$N$59/($N$58-LN(DF133))-$N$60</f>
        <v>360.63331861152608</v>
      </c>
      <c r="DH133" s="72">
        <f t="shared" ref="DH133:DH168" si="220">($O$61/$N$61)*EXP(-1*$N$62/($N$65*DG133))</f>
        <v>7.2330486743945141E-2</v>
      </c>
      <c r="DI133" s="72">
        <f t="shared" ref="DI133:DI168" si="221">($N$61/$O$61)*EXP(-1*$O$62/($N$65*DG133))</f>
        <v>0.55565624784361223</v>
      </c>
      <c r="DJ133" s="72">
        <f t="shared" ref="DJ133:DJ168" si="222">IF($Q$61,1,EXP(-1*LN(N133+(1-N133)*DH133)+(1-N133)*( DH133/(N133+(1-N133)*DH133) - DI133/((1-N133)+N133*DI133))))</f>
        <v>1.1695280752005208</v>
      </c>
      <c r="DK133" s="72">
        <f t="shared" ref="DK133:DK168" si="223">IF($Q$61,1,EXP(-1*LN((1-N133)+N133*DI133)-N133*(DH133/(N133+(1-N133)*DH133)-DI133/((1-N133)+N133*DI133))))</f>
        <v>2.1794516896362377</v>
      </c>
      <c r="DL133" s="72">
        <f t="shared" ref="DL133:DL168" si="224">$N$64/(N133*DJ133+(1-N133)*DK133*EXP($O$58-$O$59/($O$60+DG133))/EXP($N$58-$N$59/($N$60+DG133)) )</f>
        <v>520.55023388248219</v>
      </c>
      <c r="DM133" s="72">
        <f t="shared" ref="DM133:DM168" si="225">$N$59/($N$58-LN(DL133))-$N$60</f>
        <v>360.63331861152608</v>
      </c>
      <c r="DN133" s="72">
        <f t="shared" ref="DN133:DN168" si="226">($O$61/$N$61)*EXP(-1*$N$62/($N$65*DM133))</f>
        <v>7.2330486743945141E-2</v>
      </c>
      <c r="DO133" s="72">
        <f t="shared" ref="DO133:DO168" si="227">($N$61/$O$61)*EXP(-1*$O$62/($N$65*DM133))</f>
        <v>0.55565624784361223</v>
      </c>
      <c r="DP133" s="72">
        <f t="shared" ref="DP133:DP168" si="228">IF($Q$61,1,EXP(-1*LN(N133+(1-N133)*DN133)+(1-N133)*( DN133/(N133+(1-N133)*DN133) - DO133/((1-N133)+N133*DO133))))</f>
        <v>1.1695280752005208</v>
      </c>
      <c r="DQ133" s="72">
        <f t="shared" ref="DQ133:DQ168" si="229">IF($Q$61,1,EXP(-1*LN((1-N133)+N133*DO133)-N133*(DN133/(N133+(1-N133)*DN133)-DO133/((1-N133)+N133*DO133))))</f>
        <v>2.1794516896362377</v>
      </c>
      <c r="DR133" s="72">
        <f t="shared" ref="DR133:DR168" si="230">$N$64/(N133*DP133+(1-N133)*DQ133*EXP($O$58-$O$59/($O$60+DM133))/EXP($N$58-$N$59/($N$60+DM133)) )</f>
        <v>520.55023388248219</v>
      </c>
      <c r="DS133" s="72">
        <f t="shared" ref="DS133:DS168" si="231">$N$59/($N$58-LN(DR133))-$N$60</f>
        <v>360.63331861152608</v>
      </c>
      <c r="DT133" s="72">
        <f t="shared" ref="DT133:DT168" si="232">($O$61/$N$61)*EXP(-1*$N$62/($N$65*DS133))</f>
        <v>7.2330486743945141E-2</v>
      </c>
      <c r="DU133" s="72">
        <f t="shared" ref="DU133:DU168" si="233">($N$61/$O$61)*EXP(-1*$O$62/($N$65*DS133))</f>
        <v>0.55565624784361223</v>
      </c>
      <c r="DV133" s="72">
        <f t="shared" ref="DV133:DV168" si="234">IF($Q$61,1,EXP(-1*LN(N133+(1-N133)*DT133)+(1-N133)*( DT133/(N133+(1-N133)*DT133) - DU133/((1-N133)+N133*DU133))))</f>
        <v>1.1695280752005208</v>
      </c>
      <c r="DW133" s="72">
        <f t="shared" ref="DW133:DW168" si="235">IF($Q$61,1,EXP(-1*LN((1-N133)+N133*DU133)-N133*(DT133/(N133+(1-N133)*DT133)-DU133/((1-N133)+N133*DU133))))</f>
        <v>2.1794516896362377</v>
      </c>
      <c r="DX133" s="72">
        <f t="shared" ref="DX133:DX168" si="236">$N$64/(N133*DV133+(1-N133)*DW133*EXP($O$58-$O$59/($O$60+DS133))/EXP($N$58-$N$59/($N$60+DS133)) )</f>
        <v>520.55023388248219</v>
      </c>
      <c r="DY133" s="72">
        <f t="shared" ref="DY133:DY168" si="237">$N$59/($N$58-LN(DX133))-$N$60</f>
        <v>360.63331861152608</v>
      </c>
      <c r="DZ133" s="72">
        <f t="shared" ref="DZ133:DZ168" si="238">($O$61/$N$61)*EXP(-1*$N$62/($N$65*DY133))</f>
        <v>7.2330486743945141E-2</v>
      </c>
      <c r="EA133" s="72">
        <f t="shared" ref="EA133:EA168" si="239">($N$61/$O$61)*EXP(-1*$O$62/($N$65*DY133))</f>
        <v>0.55565624784361223</v>
      </c>
      <c r="EB133" s="72">
        <f t="shared" ref="EB133:EB168" si="240">IF($Q$61,1,EXP(-1*LN(N133+(1-N133)*DZ133)+(1-N133)*( DZ133/(N133+(1-N133)*DZ133) - EA133/((1-N133)+N133*EA133))))</f>
        <v>1.1695280752005208</v>
      </c>
      <c r="EC133" s="72">
        <f t="shared" ref="EC133:EC168" si="241">IF($Q$61,1,EXP(-1*LN((1-N133)+N133*EA133)-N133*(DZ133/(N133+(1-N133)*DZ133)-EA133/((1-N133)+N133*EA133))))</f>
        <v>2.1794516896362377</v>
      </c>
      <c r="ED133" s="72">
        <f t="shared" ref="ED133:ED168" si="242">$N$64/(N133*EB133+(1-N133)*EC133*EXP($O$58-$O$59/($O$60+DY133))/EXP($N$58-$N$59/($N$60+DY133)) )</f>
        <v>520.55023388248219</v>
      </c>
      <c r="EE133" s="72">
        <f t="shared" ref="EE133:EE168" si="243">$N$59/($N$58-LN(ED133))-$N$60</f>
        <v>360.63331861152608</v>
      </c>
      <c r="EF133" s="72">
        <f t="shared" ref="EF133:EF168" si="244">($O$61/$N$61)*EXP(-1*$N$62/($N$65*EE133))</f>
        <v>7.2330486743945141E-2</v>
      </c>
      <c r="EG133" s="72">
        <f t="shared" ref="EG133:EG168" si="245">($N$61/$O$61)*EXP(-1*$O$62/($N$65*EE133))</f>
        <v>0.55565624784361223</v>
      </c>
      <c r="EH133" s="72">
        <f t="shared" ref="EH133:EH168" si="246">IF($Q$61,1,EXP(-1*LN(N133+(1-N133)*EF133)+(1-N133)*( EF133/(N133+(1-N133)*EF133) - EG133/((1-N133)+N133*EG133))))</f>
        <v>1.1695280752005208</v>
      </c>
      <c r="EI133" s="72">
        <f t="shared" ref="EI133:EI168" si="247">IF($Q$61,1,EXP(-1*LN((1-N133)+N133*EG133)-N133*(EF133/(N133+(1-N133)*EF133)-EG133/((1-N133)+N133*EG133))))</f>
        <v>2.1794516896362377</v>
      </c>
      <c r="EJ133" s="72">
        <f t="shared" ref="EJ133:EJ168" si="248">N133*EH133*EXP($N$58-$N$59/($N$60+EE133))/$N$64</f>
        <v>0.52065546233529947</v>
      </c>
      <c r="EK133" s="72">
        <f t="shared" ref="EK133:EK168" si="249">(EE133-273.15)</f>
        <v>87.483318611526101</v>
      </c>
      <c r="EL133" s="71"/>
      <c r="EM133" s="71"/>
      <c r="EN133" s="71"/>
      <c r="EO133" s="71"/>
    </row>
    <row r="134" spans="13:145" x14ac:dyDescent="0.3">
      <c r="M134" s="71"/>
      <c r="N134" s="73">
        <v>0.66</v>
      </c>
      <c r="O134" s="72">
        <f t="shared" ref="O134:O168" si="250">N134*$Q$64+(1-N134)*$Q$65</f>
        <v>371.311943140891</v>
      </c>
      <c r="P134" s="72">
        <f t="shared" ref="P134:P168" si="251">($O$61/$N$61)*EXP(-1*$N$62/($N$65*O134))</f>
        <v>7.5010509363013039E-2</v>
      </c>
      <c r="Q134" s="72">
        <f t="shared" ref="Q134:Q168" si="252">($N$61/$O$61)*EXP(-1*$O$62/($N$65*O134))</f>
        <v>0.58769177366677816</v>
      </c>
      <c r="R134" s="72">
        <f t="shared" si="132"/>
        <v>1.1506048201092409</v>
      </c>
      <c r="S134" s="72">
        <f t="shared" si="133"/>
        <v>2.1777490977800396</v>
      </c>
      <c r="T134" s="72">
        <f t="shared" ref="T134:T168" si="253">$N$64/(N134*R134+(1-N134)*S134*EXP($O$58-$O$59/($O$60+O134))/EXP($N$58-$N$59/($N$60+O134)) )</f>
        <v>532.1391569282913</v>
      </c>
      <c r="U134" s="72">
        <f t="shared" ref="U134:U168" si="254">$N$59/($N$58-LN(T134))-$N$60</f>
        <v>361.18145585457637</v>
      </c>
      <c r="V134" s="72">
        <f t="shared" ref="V134:V168" si="255">($O$61/$N$61)*EXP(-1*$N$62/($N$65*U134))</f>
        <v>7.2469487954102796E-2</v>
      </c>
      <c r="W134" s="72">
        <f t="shared" ref="W134:W168" si="256">($N$61/$O$61)*EXP(-1*$O$62/($N$65*U134))</f>
        <v>0.55730226071545452</v>
      </c>
      <c r="X134" s="72">
        <f t="shared" si="134"/>
        <v>1.1585307214699492</v>
      </c>
      <c r="Y134" s="72">
        <f t="shared" si="135"/>
        <v>2.2152302467134874</v>
      </c>
      <c r="Z134" s="72">
        <f t="shared" ref="Z134:Z168" si="257">$N$64/(N134*X134+(1-N134)*Y134*EXP($O$58-$O$59/($O$60+U134))/EXP($N$58-$N$59/($N$60+U134)) )</f>
        <v>522.34765641704098</v>
      </c>
      <c r="AA134" s="72">
        <f t="shared" ref="AA134:AA168" si="258">$N$59/($N$58-LN(Z134))-$N$60</f>
        <v>360.71898737278775</v>
      </c>
      <c r="AB134" s="72">
        <f t="shared" si="136"/>
        <v>7.235222158519157E-2</v>
      </c>
      <c r="AC134" s="72">
        <f t="shared" si="137"/>
        <v>0.55591351296023583</v>
      </c>
      <c r="AD134" s="72">
        <f t="shared" si="138"/>
        <v>1.1589049200857149</v>
      </c>
      <c r="AE134" s="72">
        <f t="shared" si="139"/>
        <v>2.2169630716240234</v>
      </c>
      <c r="AF134" s="72">
        <f t="shared" si="140"/>
        <v>521.87605437906541</v>
      </c>
      <c r="AG134" s="72">
        <f t="shared" si="141"/>
        <v>360.69653337447608</v>
      </c>
      <c r="AH134" s="72">
        <f t="shared" si="142"/>
        <v>7.2346525195473549E-2</v>
      </c>
      <c r="AI134" s="72">
        <f t="shared" si="143"/>
        <v>0.55584608342727027</v>
      </c>
      <c r="AJ134" s="72">
        <f t="shared" si="144"/>
        <v>1.1589231165842899</v>
      </c>
      <c r="AK134" s="72">
        <f t="shared" si="145"/>
        <v>2.2170472517941531</v>
      </c>
      <c r="AL134" s="72">
        <f t="shared" si="146"/>
        <v>521.85309951879094</v>
      </c>
      <c r="AM134" s="72">
        <f t="shared" si="147"/>
        <v>360.69544001764734</v>
      </c>
      <c r="AN134" s="72">
        <f t="shared" si="148"/>
        <v>7.2346247813424802E-2</v>
      </c>
      <c r="AO134" s="72">
        <f t="shared" si="149"/>
        <v>0.55584280006263975</v>
      </c>
      <c r="AP134" s="72">
        <f t="shared" si="150"/>
        <v>1.1589240026966821</v>
      </c>
      <c r="AQ134" s="72">
        <f t="shared" si="151"/>
        <v>2.2170513509067185</v>
      </c>
      <c r="AR134" s="72">
        <f t="shared" si="152"/>
        <v>521.85198163735481</v>
      </c>
      <c r="AS134" s="72">
        <f t="shared" si="153"/>
        <v>360.69538677112428</v>
      </c>
      <c r="AT134" s="72">
        <f t="shared" si="154"/>
        <v>7.2346234304891704E-2</v>
      </c>
      <c r="AU134" s="72">
        <f t="shared" si="155"/>
        <v>0.55584264016263241</v>
      </c>
      <c r="AV134" s="72">
        <f t="shared" si="156"/>
        <v>1.158924045850551</v>
      </c>
      <c r="AW134" s="72">
        <f t="shared" si="157"/>
        <v>2.2170515505339354</v>
      </c>
      <c r="AX134" s="72">
        <f t="shared" si="158"/>
        <v>521.85192719615998</v>
      </c>
      <c r="AY134" s="72">
        <f t="shared" si="159"/>
        <v>360.69538417799868</v>
      </c>
      <c r="AZ134" s="72">
        <f t="shared" si="160"/>
        <v>7.2346233647021072E-2</v>
      </c>
      <c r="BA134" s="72">
        <f t="shared" si="161"/>
        <v>0.55584263237544229</v>
      </c>
      <c r="BB134" s="72">
        <f t="shared" si="162"/>
        <v>1.158924047952161</v>
      </c>
      <c r="BC134" s="72">
        <f t="shared" si="163"/>
        <v>2.2170515602558556</v>
      </c>
      <c r="BD134" s="72">
        <f t="shared" si="164"/>
        <v>521.8519245448523</v>
      </c>
      <c r="BE134" s="72">
        <f t="shared" si="165"/>
        <v>360.69538405171238</v>
      </c>
      <c r="BF134" s="72">
        <f t="shared" si="166"/>
        <v>7.2346233614982491E-2</v>
      </c>
      <c r="BG134" s="72">
        <f t="shared" si="167"/>
        <v>0.55584263199620298</v>
      </c>
      <c r="BH134" s="72">
        <f t="shared" si="168"/>
        <v>1.15892404805451</v>
      </c>
      <c r="BI134" s="72">
        <f t="shared" si="169"/>
        <v>2.2170515607293177</v>
      </c>
      <c r="BJ134" s="72">
        <f t="shared" si="170"/>
        <v>521.85192441573258</v>
      </c>
      <c r="BK134" s="72">
        <f t="shared" si="171"/>
        <v>360.69538404556215</v>
      </c>
      <c r="BL134" s="72">
        <f t="shared" si="172"/>
        <v>7.2346233613422184E-2</v>
      </c>
      <c r="BM134" s="72">
        <f t="shared" si="173"/>
        <v>0.55584263197773365</v>
      </c>
      <c r="BN134" s="72">
        <f t="shared" si="174"/>
        <v>1.1589240480594944</v>
      </c>
      <c r="BO134" s="72">
        <f t="shared" si="175"/>
        <v>2.2170515607523757</v>
      </c>
      <c r="BP134" s="72">
        <f t="shared" si="176"/>
        <v>521.85192440944456</v>
      </c>
      <c r="BQ134" s="72">
        <f t="shared" si="177"/>
        <v>360.6953840452627</v>
      </c>
      <c r="BR134" s="72">
        <f t="shared" si="178"/>
        <v>7.2346233613346217E-2</v>
      </c>
      <c r="BS134" s="72">
        <f t="shared" si="179"/>
        <v>0.55584263197683448</v>
      </c>
      <c r="BT134" s="72">
        <f t="shared" si="180"/>
        <v>1.1589240480597371</v>
      </c>
      <c r="BU134" s="72">
        <f t="shared" si="181"/>
        <v>2.2170515607534984</v>
      </c>
      <c r="BV134" s="72">
        <f t="shared" si="182"/>
        <v>521.85192440913841</v>
      </c>
      <c r="BW134" s="72">
        <f t="shared" si="183"/>
        <v>360.69538404524815</v>
      </c>
      <c r="BX134" s="72">
        <f t="shared" si="184"/>
        <v>7.2346233613342525E-2</v>
      </c>
      <c r="BY134" s="72">
        <f t="shared" si="185"/>
        <v>0.55584263197679074</v>
      </c>
      <c r="BZ134" s="72">
        <f t="shared" si="186"/>
        <v>1.1589240480597489</v>
      </c>
      <c r="CA134" s="72">
        <f t="shared" si="187"/>
        <v>2.217051560753553</v>
      </c>
      <c r="CB134" s="72">
        <f t="shared" si="188"/>
        <v>521.8519244091234</v>
      </c>
      <c r="CC134" s="72">
        <f t="shared" si="189"/>
        <v>360.69538404524735</v>
      </c>
      <c r="CD134" s="72">
        <f t="shared" si="190"/>
        <v>7.2346233613342317E-2</v>
      </c>
      <c r="CE134" s="72">
        <f t="shared" si="191"/>
        <v>0.55584263197678818</v>
      </c>
      <c r="CF134" s="72">
        <f t="shared" si="192"/>
        <v>1.1589240480597496</v>
      </c>
      <c r="CG134" s="72">
        <f t="shared" si="193"/>
        <v>2.2170515607535561</v>
      </c>
      <c r="CH134" s="72">
        <f t="shared" si="194"/>
        <v>521.85192440912238</v>
      </c>
      <c r="CI134" s="72">
        <f t="shared" si="195"/>
        <v>360.69538404524735</v>
      </c>
      <c r="CJ134" s="72">
        <f t="shared" si="196"/>
        <v>7.2346233613342317E-2</v>
      </c>
      <c r="CK134" s="72">
        <f t="shared" si="197"/>
        <v>0.55584263197678818</v>
      </c>
      <c r="CL134" s="72">
        <f t="shared" si="198"/>
        <v>1.1589240480597496</v>
      </c>
      <c r="CM134" s="72">
        <f t="shared" si="199"/>
        <v>2.2170515607535561</v>
      </c>
      <c r="CN134" s="72">
        <f t="shared" si="200"/>
        <v>521.85192440912238</v>
      </c>
      <c r="CO134" s="72">
        <f t="shared" si="201"/>
        <v>360.69538404524735</v>
      </c>
      <c r="CP134" s="72">
        <f t="shared" si="202"/>
        <v>7.2346233613342317E-2</v>
      </c>
      <c r="CQ134" s="72">
        <f t="shared" si="203"/>
        <v>0.55584263197678818</v>
      </c>
      <c r="CR134" s="72">
        <f t="shared" si="204"/>
        <v>1.1589240480597496</v>
      </c>
      <c r="CS134" s="72">
        <f t="shared" si="205"/>
        <v>2.2170515607535561</v>
      </c>
      <c r="CT134" s="72">
        <f t="shared" si="206"/>
        <v>521.85192440912238</v>
      </c>
      <c r="CU134" s="72">
        <f t="shared" si="207"/>
        <v>360.69538404524735</v>
      </c>
      <c r="CV134" s="72">
        <f t="shared" si="208"/>
        <v>7.2346233613342317E-2</v>
      </c>
      <c r="CW134" s="72">
        <f t="shared" si="209"/>
        <v>0.55584263197678818</v>
      </c>
      <c r="CX134" s="72">
        <f t="shared" si="210"/>
        <v>1.1589240480597496</v>
      </c>
      <c r="CY134" s="72">
        <f t="shared" si="211"/>
        <v>2.2170515607535561</v>
      </c>
      <c r="CZ134" s="72">
        <f t="shared" si="212"/>
        <v>521.85192440912238</v>
      </c>
      <c r="DA134" s="72">
        <f t="shared" si="213"/>
        <v>360.69538404524735</v>
      </c>
      <c r="DB134" s="72">
        <f t="shared" si="214"/>
        <v>7.2346233613342317E-2</v>
      </c>
      <c r="DC134" s="72">
        <f t="shared" si="215"/>
        <v>0.55584263197678818</v>
      </c>
      <c r="DD134" s="72">
        <f t="shared" si="216"/>
        <v>1.1589240480597496</v>
      </c>
      <c r="DE134" s="72">
        <f t="shared" si="217"/>
        <v>2.2170515607535561</v>
      </c>
      <c r="DF134" s="72">
        <f t="shared" si="218"/>
        <v>521.85192440912238</v>
      </c>
      <c r="DG134" s="72">
        <f t="shared" si="219"/>
        <v>360.69538404524735</v>
      </c>
      <c r="DH134" s="72">
        <f t="shared" si="220"/>
        <v>7.2346233613342317E-2</v>
      </c>
      <c r="DI134" s="72">
        <f t="shared" si="221"/>
        <v>0.55584263197678818</v>
      </c>
      <c r="DJ134" s="72">
        <f t="shared" si="222"/>
        <v>1.1589240480597496</v>
      </c>
      <c r="DK134" s="72">
        <f t="shared" si="223"/>
        <v>2.2170515607535561</v>
      </c>
      <c r="DL134" s="72">
        <f t="shared" si="224"/>
        <v>521.85192440912238</v>
      </c>
      <c r="DM134" s="72">
        <f t="shared" si="225"/>
        <v>360.69538404524735</v>
      </c>
      <c r="DN134" s="72">
        <f t="shared" si="226"/>
        <v>7.2346233613342317E-2</v>
      </c>
      <c r="DO134" s="72">
        <f t="shared" si="227"/>
        <v>0.55584263197678818</v>
      </c>
      <c r="DP134" s="72">
        <f t="shared" si="228"/>
        <v>1.1589240480597496</v>
      </c>
      <c r="DQ134" s="72">
        <f t="shared" si="229"/>
        <v>2.2170515607535561</v>
      </c>
      <c r="DR134" s="72">
        <f t="shared" si="230"/>
        <v>521.85192440912238</v>
      </c>
      <c r="DS134" s="72">
        <f t="shared" si="231"/>
        <v>360.69538404524735</v>
      </c>
      <c r="DT134" s="72">
        <f t="shared" si="232"/>
        <v>7.2346233613342317E-2</v>
      </c>
      <c r="DU134" s="72">
        <f t="shared" si="233"/>
        <v>0.55584263197678818</v>
      </c>
      <c r="DV134" s="72">
        <f t="shared" si="234"/>
        <v>1.1589240480597496</v>
      </c>
      <c r="DW134" s="72">
        <f t="shared" si="235"/>
        <v>2.2170515607535561</v>
      </c>
      <c r="DX134" s="72">
        <f t="shared" si="236"/>
        <v>521.85192440912238</v>
      </c>
      <c r="DY134" s="72">
        <f t="shared" si="237"/>
        <v>360.69538404524735</v>
      </c>
      <c r="DZ134" s="72">
        <f t="shared" si="238"/>
        <v>7.2346233613342317E-2</v>
      </c>
      <c r="EA134" s="72">
        <f t="shared" si="239"/>
        <v>0.55584263197678818</v>
      </c>
      <c r="EB134" s="72">
        <f t="shared" si="240"/>
        <v>1.1589240480597496</v>
      </c>
      <c r="EC134" s="72">
        <f t="shared" si="241"/>
        <v>2.2170515607535561</v>
      </c>
      <c r="ED134" s="72">
        <f t="shared" si="242"/>
        <v>521.85192440912238</v>
      </c>
      <c r="EE134" s="72">
        <f t="shared" si="243"/>
        <v>360.69538404524735</v>
      </c>
      <c r="EF134" s="72">
        <f t="shared" si="244"/>
        <v>7.2346233613342317E-2</v>
      </c>
      <c r="EG134" s="72">
        <f t="shared" si="245"/>
        <v>0.55584263197678818</v>
      </c>
      <c r="EH134" s="72">
        <f t="shared" si="246"/>
        <v>1.1589240480597496</v>
      </c>
      <c r="EI134" s="72">
        <f t="shared" si="247"/>
        <v>2.2170515607535561</v>
      </c>
      <c r="EJ134" s="72">
        <f t="shared" si="248"/>
        <v>0.5251821711818373</v>
      </c>
      <c r="EK134" s="72">
        <f t="shared" si="249"/>
        <v>87.545384045247374</v>
      </c>
      <c r="EL134" s="71"/>
      <c r="EM134" s="71"/>
      <c r="EN134" s="71"/>
      <c r="EO134" s="71"/>
    </row>
    <row r="135" spans="13:145" x14ac:dyDescent="0.3">
      <c r="M135" s="71"/>
      <c r="N135" s="73">
        <v>0.67</v>
      </c>
      <c r="O135" s="72">
        <f t="shared" si="250"/>
        <v>371.28403983112918</v>
      </c>
      <c r="P135" s="72">
        <f t="shared" si="251"/>
        <v>7.5003583166807178E-2</v>
      </c>
      <c r="Q135" s="72">
        <f t="shared" si="252"/>
        <v>0.58760817183610281</v>
      </c>
      <c r="R135" s="72">
        <f t="shared" si="132"/>
        <v>1.1409748857390749</v>
      </c>
      <c r="S135" s="72">
        <f t="shared" si="133"/>
        <v>2.2145709350008196</v>
      </c>
      <c r="T135" s="72">
        <f t="shared" si="253"/>
        <v>533.49083304585599</v>
      </c>
      <c r="U135" s="72">
        <f t="shared" si="254"/>
        <v>361.24474672427516</v>
      </c>
      <c r="V135" s="72">
        <f t="shared" si="255"/>
        <v>7.2485527775747488E-2</v>
      </c>
      <c r="W135" s="72">
        <f t="shared" si="256"/>
        <v>0.5574923096638339</v>
      </c>
      <c r="X135" s="72">
        <f t="shared" si="134"/>
        <v>1.1483964131414972</v>
      </c>
      <c r="Y135" s="72">
        <f t="shared" si="135"/>
        <v>2.2537655601687883</v>
      </c>
      <c r="Z135" s="72">
        <f t="shared" si="257"/>
        <v>523.7604420624873</v>
      </c>
      <c r="AA135" s="72">
        <f t="shared" si="258"/>
        <v>360.78615348631956</v>
      </c>
      <c r="AB135" s="72">
        <f t="shared" si="136"/>
        <v>7.2369259504661318E-2</v>
      </c>
      <c r="AC135" s="72">
        <f t="shared" si="137"/>
        <v>0.55611521203532188</v>
      </c>
      <c r="AD135" s="72">
        <f t="shared" si="138"/>
        <v>1.1487470727426321</v>
      </c>
      <c r="AE135" s="72">
        <f t="shared" si="139"/>
        <v>2.2555800217714785</v>
      </c>
      <c r="AF135" s="72">
        <f t="shared" si="140"/>
        <v>523.29174285739646</v>
      </c>
      <c r="AG135" s="72">
        <f t="shared" si="141"/>
        <v>360.76388730918586</v>
      </c>
      <c r="AH135" s="72">
        <f t="shared" si="142"/>
        <v>7.2363611537961905E-2</v>
      </c>
      <c r="AI135" s="72">
        <f t="shared" si="143"/>
        <v>0.55604834717342533</v>
      </c>
      <c r="AJ135" s="72">
        <f t="shared" si="144"/>
        <v>1.1487641249849179</v>
      </c>
      <c r="AK135" s="72">
        <f t="shared" si="145"/>
        <v>2.2556681721130736</v>
      </c>
      <c r="AL135" s="72">
        <f t="shared" si="146"/>
        <v>523.26892949869386</v>
      </c>
      <c r="AM135" s="72">
        <f t="shared" si="147"/>
        <v>360.76280311163362</v>
      </c>
      <c r="AN135" s="72">
        <f t="shared" si="148"/>
        <v>7.2363336517361432E-2</v>
      </c>
      <c r="AO135" s="72">
        <f t="shared" si="149"/>
        <v>0.55604509134551805</v>
      </c>
      <c r="AP135" s="72">
        <f t="shared" si="150"/>
        <v>1.1487649553654935</v>
      </c>
      <c r="AQ135" s="72">
        <f t="shared" si="151"/>
        <v>2.2556724645041522</v>
      </c>
      <c r="AR135" s="72">
        <f t="shared" si="152"/>
        <v>523.26781852355612</v>
      </c>
      <c r="AS135" s="72">
        <f t="shared" si="153"/>
        <v>360.76275031190369</v>
      </c>
      <c r="AT135" s="72">
        <f t="shared" si="154"/>
        <v>7.2363323124017914E-2</v>
      </c>
      <c r="AU135" s="72">
        <f t="shared" si="155"/>
        <v>0.55604493278876077</v>
      </c>
      <c r="AV135" s="72">
        <f t="shared" si="156"/>
        <v>1.1487649958046475</v>
      </c>
      <c r="AW135" s="72">
        <f t="shared" si="157"/>
        <v>2.2556726735411559</v>
      </c>
      <c r="AX135" s="72">
        <f t="shared" si="158"/>
        <v>523.26776441945742</v>
      </c>
      <c r="AY135" s="72">
        <f t="shared" si="159"/>
        <v>360.76274774057299</v>
      </c>
      <c r="AZ135" s="72">
        <f t="shared" si="160"/>
        <v>7.2363322471766134E-2</v>
      </c>
      <c r="BA135" s="72">
        <f t="shared" si="161"/>
        <v>0.55604492506709513</v>
      </c>
      <c r="BB135" s="72">
        <f t="shared" si="162"/>
        <v>1.1487649977740224</v>
      </c>
      <c r="BC135" s="72">
        <f t="shared" si="163"/>
        <v>2.2556726837211949</v>
      </c>
      <c r="BD135" s="72">
        <f t="shared" si="164"/>
        <v>523.26776178460341</v>
      </c>
      <c r="BE135" s="72">
        <f t="shared" si="165"/>
        <v>360.76274761535001</v>
      </c>
      <c r="BF135" s="72">
        <f t="shared" si="166"/>
        <v>7.2363322440001668E-2</v>
      </c>
      <c r="BG135" s="72">
        <f t="shared" si="167"/>
        <v>0.5560449246910526</v>
      </c>
      <c r="BH135" s="72">
        <f t="shared" si="168"/>
        <v>1.1487649978699304</v>
      </c>
      <c r="BI135" s="72">
        <f t="shared" si="169"/>
        <v>2.2556726842169597</v>
      </c>
      <c r="BJ135" s="72">
        <f t="shared" si="170"/>
        <v>523.26776165628723</v>
      </c>
      <c r="BK135" s="72">
        <f t="shared" si="171"/>
        <v>360.76274760925173</v>
      </c>
      <c r="BL135" s="72">
        <f t="shared" si="172"/>
        <v>7.2363322438454766E-2</v>
      </c>
      <c r="BM135" s="72">
        <f t="shared" si="173"/>
        <v>0.55604492467273947</v>
      </c>
      <c r="BN135" s="72">
        <f t="shared" si="174"/>
        <v>1.1487649978746008</v>
      </c>
      <c r="BO135" s="72">
        <f t="shared" si="175"/>
        <v>2.2556726842411026</v>
      </c>
      <c r="BP135" s="72">
        <f t="shared" si="176"/>
        <v>523.26776165003855</v>
      </c>
      <c r="BQ135" s="72">
        <f t="shared" si="177"/>
        <v>360.76274760895467</v>
      </c>
      <c r="BR135" s="72">
        <f t="shared" si="178"/>
        <v>7.236332243837941E-2</v>
      </c>
      <c r="BS135" s="72">
        <f t="shared" si="179"/>
        <v>0.55604492467184741</v>
      </c>
      <c r="BT135" s="72">
        <f t="shared" si="180"/>
        <v>1.1487649978748284</v>
      </c>
      <c r="BU135" s="72">
        <f t="shared" si="181"/>
        <v>2.255672684242279</v>
      </c>
      <c r="BV135" s="72">
        <f t="shared" si="182"/>
        <v>523.26776164973387</v>
      </c>
      <c r="BW135" s="72">
        <f t="shared" si="183"/>
        <v>360.76274760894023</v>
      </c>
      <c r="BX135" s="72">
        <f t="shared" si="184"/>
        <v>7.236332243837576E-2</v>
      </c>
      <c r="BY135" s="72">
        <f t="shared" si="185"/>
        <v>0.55604492467180411</v>
      </c>
      <c r="BZ135" s="72">
        <f t="shared" si="186"/>
        <v>1.1487649978748395</v>
      </c>
      <c r="CA135" s="72">
        <f t="shared" si="187"/>
        <v>2.2556726842423362</v>
      </c>
      <c r="CB135" s="72">
        <f t="shared" si="188"/>
        <v>523.26776164971886</v>
      </c>
      <c r="CC135" s="72">
        <f t="shared" si="189"/>
        <v>360.76274760893943</v>
      </c>
      <c r="CD135" s="72">
        <f t="shared" si="190"/>
        <v>7.2363322438375552E-2</v>
      </c>
      <c r="CE135" s="72">
        <f t="shared" si="191"/>
        <v>0.55604492467180167</v>
      </c>
      <c r="CF135" s="72">
        <f t="shared" si="192"/>
        <v>1.1487649978748402</v>
      </c>
      <c r="CG135" s="72">
        <f t="shared" si="193"/>
        <v>2.2556726842423394</v>
      </c>
      <c r="CH135" s="72">
        <f t="shared" si="194"/>
        <v>523.26776164971841</v>
      </c>
      <c r="CI135" s="72">
        <f t="shared" si="195"/>
        <v>360.76274760893943</v>
      </c>
      <c r="CJ135" s="72">
        <f t="shared" si="196"/>
        <v>7.2363322438375552E-2</v>
      </c>
      <c r="CK135" s="72">
        <f t="shared" si="197"/>
        <v>0.55604492467180167</v>
      </c>
      <c r="CL135" s="72">
        <f t="shared" si="198"/>
        <v>1.1487649978748402</v>
      </c>
      <c r="CM135" s="72">
        <f t="shared" si="199"/>
        <v>2.2556726842423394</v>
      </c>
      <c r="CN135" s="72">
        <f t="shared" si="200"/>
        <v>523.26776164971841</v>
      </c>
      <c r="CO135" s="72">
        <f t="shared" si="201"/>
        <v>360.76274760893943</v>
      </c>
      <c r="CP135" s="72">
        <f t="shared" si="202"/>
        <v>7.2363322438375552E-2</v>
      </c>
      <c r="CQ135" s="72">
        <f t="shared" si="203"/>
        <v>0.55604492467180167</v>
      </c>
      <c r="CR135" s="72">
        <f t="shared" si="204"/>
        <v>1.1487649978748402</v>
      </c>
      <c r="CS135" s="72">
        <f t="shared" si="205"/>
        <v>2.2556726842423394</v>
      </c>
      <c r="CT135" s="72">
        <f t="shared" si="206"/>
        <v>523.26776164971841</v>
      </c>
      <c r="CU135" s="72">
        <f t="shared" si="207"/>
        <v>360.76274760893943</v>
      </c>
      <c r="CV135" s="72">
        <f t="shared" si="208"/>
        <v>7.2363322438375552E-2</v>
      </c>
      <c r="CW135" s="72">
        <f t="shared" si="209"/>
        <v>0.55604492467180167</v>
      </c>
      <c r="CX135" s="72">
        <f t="shared" si="210"/>
        <v>1.1487649978748402</v>
      </c>
      <c r="CY135" s="72">
        <f t="shared" si="211"/>
        <v>2.2556726842423394</v>
      </c>
      <c r="CZ135" s="72">
        <f t="shared" si="212"/>
        <v>523.26776164971841</v>
      </c>
      <c r="DA135" s="72">
        <f t="shared" si="213"/>
        <v>360.76274760893943</v>
      </c>
      <c r="DB135" s="72">
        <f t="shared" si="214"/>
        <v>7.2363322438375552E-2</v>
      </c>
      <c r="DC135" s="72">
        <f t="shared" si="215"/>
        <v>0.55604492467180167</v>
      </c>
      <c r="DD135" s="72">
        <f t="shared" si="216"/>
        <v>1.1487649978748402</v>
      </c>
      <c r="DE135" s="72">
        <f t="shared" si="217"/>
        <v>2.2556726842423394</v>
      </c>
      <c r="DF135" s="72">
        <f t="shared" si="218"/>
        <v>523.26776164971841</v>
      </c>
      <c r="DG135" s="72">
        <f t="shared" si="219"/>
        <v>360.76274760893943</v>
      </c>
      <c r="DH135" s="72">
        <f t="shared" si="220"/>
        <v>7.2363322438375552E-2</v>
      </c>
      <c r="DI135" s="72">
        <f t="shared" si="221"/>
        <v>0.55604492467180167</v>
      </c>
      <c r="DJ135" s="72">
        <f t="shared" si="222"/>
        <v>1.1487649978748402</v>
      </c>
      <c r="DK135" s="72">
        <f t="shared" si="223"/>
        <v>2.2556726842423394</v>
      </c>
      <c r="DL135" s="72">
        <f t="shared" si="224"/>
        <v>523.26776164971841</v>
      </c>
      <c r="DM135" s="72">
        <f t="shared" si="225"/>
        <v>360.76274760893943</v>
      </c>
      <c r="DN135" s="72">
        <f t="shared" si="226"/>
        <v>7.2363322438375552E-2</v>
      </c>
      <c r="DO135" s="72">
        <f t="shared" si="227"/>
        <v>0.55604492467180167</v>
      </c>
      <c r="DP135" s="72">
        <f t="shared" si="228"/>
        <v>1.1487649978748402</v>
      </c>
      <c r="DQ135" s="72">
        <f t="shared" si="229"/>
        <v>2.2556726842423394</v>
      </c>
      <c r="DR135" s="72">
        <f t="shared" si="230"/>
        <v>523.26776164971841</v>
      </c>
      <c r="DS135" s="72">
        <f t="shared" si="231"/>
        <v>360.76274760893943</v>
      </c>
      <c r="DT135" s="72">
        <f t="shared" si="232"/>
        <v>7.2363322438375552E-2</v>
      </c>
      <c r="DU135" s="72">
        <f t="shared" si="233"/>
        <v>0.55604492467180167</v>
      </c>
      <c r="DV135" s="72">
        <f t="shared" si="234"/>
        <v>1.1487649978748402</v>
      </c>
      <c r="DW135" s="72">
        <f t="shared" si="235"/>
        <v>2.2556726842423394</v>
      </c>
      <c r="DX135" s="72">
        <f t="shared" si="236"/>
        <v>523.26776164971841</v>
      </c>
      <c r="DY135" s="72">
        <f t="shared" si="237"/>
        <v>360.76274760893943</v>
      </c>
      <c r="DZ135" s="72">
        <f t="shared" si="238"/>
        <v>7.2363322438375552E-2</v>
      </c>
      <c r="EA135" s="72">
        <f t="shared" si="239"/>
        <v>0.55604492467180167</v>
      </c>
      <c r="EB135" s="72">
        <f t="shared" si="240"/>
        <v>1.1487649978748402</v>
      </c>
      <c r="EC135" s="72">
        <f t="shared" si="241"/>
        <v>2.2556726842423394</v>
      </c>
      <c r="ED135" s="72">
        <f t="shared" si="242"/>
        <v>523.26776164971841</v>
      </c>
      <c r="EE135" s="72">
        <f t="shared" si="243"/>
        <v>360.76274760893943</v>
      </c>
      <c r="EF135" s="72">
        <f t="shared" si="244"/>
        <v>7.2363322438375552E-2</v>
      </c>
      <c r="EG135" s="72">
        <f t="shared" si="245"/>
        <v>0.55604492467180167</v>
      </c>
      <c r="EH135" s="72">
        <f t="shared" si="246"/>
        <v>1.1487649978748402</v>
      </c>
      <c r="EI135" s="72">
        <f t="shared" si="247"/>
        <v>2.2556726842423394</v>
      </c>
      <c r="EJ135" s="72">
        <f t="shared" si="248"/>
        <v>0.52989979397551668</v>
      </c>
      <c r="EK135" s="72">
        <f t="shared" si="249"/>
        <v>87.612747608939458</v>
      </c>
      <c r="EL135" s="71"/>
      <c r="EM135" s="71"/>
      <c r="EN135" s="71"/>
      <c r="EO135" s="71"/>
    </row>
    <row r="136" spans="13:145" x14ac:dyDescent="0.3">
      <c r="M136" s="71"/>
      <c r="N136" s="73">
        <v>0.68</v>
      </c>
      <c r="O136" s="72">
        <f t="shared" si="250"/>
        <v>371.25613652136735</v>
      </c>
      <c r="P136" s="72">
        <f t="shared" si="251"/>
        <v>7.4996656569150569E-2</v>
      </c>
      <c r="Q136" s="72">
        <f t="shared" si="252"/>
        <v>0.58752456933395858</v>
      </c>
      <c r="R136" s="72">
        <f t="shared" si="132"/>
        <v>1.1317560574501606</v>
      </c>
      <c r="S136" s="72">
        <f t="shared" si="133"/>
        <v>2.2523913999495075</v>
      </c>
      <c r="T136" s="72">
        <f t="shared" si="253"/>
        <v>534.95866057687363</v>
      </c>
      <c r="U136" s="72">
        <f t="shared" si="254"/>
        <v>361.31332706996159</v>
      </c>
      <c r="V136" s="72">
        <f t="shared" si="255"/>
        <v>7.250290577261792E-2</v>
      </c>
      <c r="W136" s="72">
        <f t="shared" si="256"/>
        <v>0.5576982397377731</v>
      </c>
      <c r="X136" s="72">
        <f t="shared" si="134"/>
        <v>1.1386907761172325</v>
      </c>
      <c r="Y136" s="72">
        <f t="shared" si="135"/>
        <v>2.2933525930016927</v>
      </c>
      <c r="Z136" s="72">
        <f t="shared" si="257"/>
        <v>525.2944986080322</v>
      </c>
      <c r="AA136" s="72">
        <f t="shared" si="258"/>
        <v>360.85891642539491</v>
      </c>
      <c r="AB136" s="72">
        <f t="shared" si="136"/>
        <v>7.2387714529528122E-2</v>
      </c>
      <c r="AC136" s="72">
        <f t="shared" si="137"/>
        <v>0.55633371611912441</v>
      </c>
      <c r="AD136" s="72">
        <f t="shared" si="138"/>
        <v>1.1390186409715655</v>
      </c>
      <c r="AE136" s="72">
        <f t="shared" si="139"/>
        <v>2.2952511195535994</v>
      </c>
      <c r="AF136" s="72">
        <f t="shared" si="140"/>
        <v>524.82901706066446</v>
      </c>
      <c r="AG136" s="72">
        <f t="shared" si="141"/>
        <v>360.83685633132029</v>
      </c>
      <c r="AH136" s="72">
        <f t="shared" si="142"/>
        <v>7.2382119668340045E-2</v>
      </c>
      <c r="AI136" s="72">
        <f t="shared" si="143"/>
        <v>0.55626747081495809</v>
      </c>
      <c r="AJ136" s="72">
        <f t="shared" si="144"/>
        <v>1.1390345826732979</v>
      </c>
      <c r="AK136" s="72">
        <f t="shared" si="145"/>
        <v>2.2953433445047295</v>
      </c>
      <c r="AL136" s="72">
        <f t="shared" si="146"/>
        <v>524.8063639696129</v>
      </c>
      <c r="AM136" s="72">
        <f t="shared" si="147"/>
        <v>360.83578234571041</v>
      </c>
      <c r="AN136" s="72">
        <f t="shared" si="148"/>
        <v>7.2381847278653655E-2</v>
      </c>
      <c r="AO136" s="72">
        <f t="shared" si="149"/>
        <v>0.5562642456871788</v>
      </c>
      <c r="AP136" s="72">
        <f t="shared" si="150"/>
        <v>1.1390353588468802</v>
      </c>
      <c r="AQ136" s="72">
        <f t="shared" si="151"/>
        <v>2.2953478345711935</v>
      </c>
      <c r="AR136" s="72">
        <f t="shared" si="152"/>
        <v>524.80526098263431</v>
      </c>
      <c r="AS136" s="72">
        <f t="shared" si="153"/>
        <v>360.83573005199924</v>
      </c>
      <c r="AT136" s="72">
        <f t="shared" si="154"/>
        <v>7.2381834015641758E-2</v>
      </c>
      <c r="AU136" s="72">
        <f t="shared" si="155"/>
        <v>0.55626408865163501</v>
      </c>
      <c r="AV136" s="72">
        <f t="shared" si="156"/>
        <v>1.139035396639889</v>
      </c>
      <c r="AW136" s="72">
        <f t="shared" si="157"/>
        <v>2.2953480531985058</v>
      </c>
      <c r="AX136" s="72">
        <f t="shared" si="158"/>
        <v>524.80520727649798</v>
      </c>
      <c r="AY136" s="72">
        <f t="shared" si="159"/>
        <v>360.83572750573558</v>
      </c>
      <c r="AZ136" s="72">
        <f t="shared" si="160"/>
        <v>7.2381833369844661E-2</v>
      </c>
      <c r="BA136" s="72">
        <f t="shared" si="161"/>
        <v>0.55626408100532543</v>
      </c>
      <c r="BB136" s="72">
        <f t="shared" si="162"/>
        <v>1.1390353984800909</v>
      </c>
      <c r="BC136" s="72">
        <f t="shared" si="163"/>
        <v>2.2953480638438166</v>
      </c>
      <c r="BD136" s="72">
        <f t="shared" si="164"/>
        <v>524.80520466146027</v>
      </c>
      <c r="BE136" s="72">
        <f t="shared" si="165"/>
        <v>360.83572738175383</v>
      </c>
      <c r="BF136" s="72">
        <f t="shared" si="166"/>
        <v>7.2381833338399731E-2</v>
      </c>
      <c r="BG136" s="72">
        <f t="shared" si="167"/>
        <v>0.55626408063301414</v>
      </c>
      <c r="BH136" s="72">
        <f t="shared" si="168"/>
        <v>1.1390353985696933</v>
      </c>
      <c r="BI136" s="72">
        <f t="shared" si="169"/>
        <v>2.295348064362154</v>
      </c>
      <c r="BJ136" s="72">
        <f t="shared" si="170"/>
        <v>524.80520453412987</v>
      </c>
      <c r="BK136" s="72">
        <f t="shared" si="171"/>
        <v>360.83572737571694</v>
      </c>
      <c r="BL136" s="72">
        <f t="shared" si="172"/>
        <v>7.2381833336868623E-2</v>
      </c>
      <c r="BM136" s="72">
        <f t="shared" si="173"/>
        <v>0.55626408061488575</v>
      </c>
      <c r="BN136" s="72">
        <f t="shared" si="174"/>
        <v>1.1390353985740562</v>
      </c>
      <c r="BO136" s="72">
        <f t="shared" si="175"/>
        <v>2.2953480643873929</v>
      </c>
      <c r="BP136" s="72">
        <f t="shared" si="176"/>
        <v>524.80520452792985</v>
      </c>
      <c r="BQ136" s="72">
        <f t="shared" si="177"/>
        <v>360.83572737542306</v>
      </c>
      <c r="BR136" s="72">
        <f t="shared" si="178"/>
        <v>7.2381833336794099E-2</v>
      </c>
      <c r="BS136" s="72">
        <f t="shared" si="179"/>
        <v>0.55626408061400312</v>
      </c>
      <c r="BT136" s="72">
        <f t="shared" si="180"/>
        <v>1.1390353985742685</v>
      </c>
      <c r="BU136" s="72">
        <f t="shared" si="181"/>
        <v>2.2953480643886222</v>
      </c>
      <c r="BV136" s="72">
        <f t="shared" si="182"/>
        <v>524.80520452762801</v>
      </c>
      <c r="BW136" s="72">
        <f t="shared" si="183"/>
        <v>360.83572737540874</v>
      </c>
      <c r="BX136" s="72">
        <f t="shared" si="184"/>
        <v>7.2381833336790463E-2</v>
      </c>
      <c r="BY136" s="72">
        <f t="shared" si="185"/>
        <v>0.55626408061396027</v>
      </c>
      <c r="BZ136" s="72">
        <f t="shared" si="186"/>
        <v>1.1390353985742789</v>
      </c>
      <c r="CA136" s="72">
        <f t="shared" si="187"/>
        <v>2.2953480643886817</v>
      </c>
      <c r="CB136" s="72">
        <f t="shared" si="188"/>
        <v>524.80520452761345</v>
      </c>
      <c r="CC136" s="72">
        <f t="shared" si="189"/>
        <v>360.83572737540806</v>
      </c>
      <c r="CD136" s="72">
        <f t="shared" si="190"/>
        <v>7.2381833336790283E-2</v>
      </c>
      <c r="CE136" s="72">
        <f t="shared" si="191"/>
        <v>0.55626408061395816</v>
      </c>
      <c r="CF136" s="72">
        <f t="shared" si="192"/>
        <v>1.1390353985742794</v>
      </c>
      <c r="CG136" s="72">
        <f t="shared" si="193"/>
        <v>2.2953480643886839</v>
      </c>
      <c r="CH136" s="72">
        <f t="shared" si="194"/>
        <v>524.80520452761266</v>
      </c>
      <c r="CI136" s="72">
        <f t="shared" si="195"/>
        <v>360.83572737540794</v>
      </c>
      <c r="CJ136" s="72">
        <f t="shared" si="196"/>
        <v>7.2381833336790269E-2</v>
      </c>
      <c r="CK136" s="72">
        <f t="shared" si="197"/>
        <v>0.55626408061395782</v>
      </c>
      <c r="CL136" s="72">
        <f t="shared" si="198"/>
        <v>1.1390353985742794</v>
      </c>
      <c r="CM136" s="72">
        <f t="shared" si="199"/>
        <v>2.2953480643886848</v>
      </c>
      <c r="CN136" s="72">
        <f t="shared" si="200"/>
        <v>524.80520452761255</v>
      </c>
      <c r="CO136" s="72">
        <f t="shared" si="201"/>
        <v>360.83572737540794</v>
      </c>
      <c r="CP136" s="72">
        <f t="shared" si="202"/>
        <v>7.2381833336790269E-2</v>
      </c>
      <c r="CQ136" s="72">
        <f t="shared" si="203"/>
        <v>0.55626408061395782</v>
      </c>
      <c r="CR136" s="72">
        <f t="shared" si="204"/>
        <v>1.1390353985742794</v>
      </c>
      <c r="CS136" s="72">
        <f t="shared" si="205"/>
        <v>2.2953480643886848</v>
      </c>
      <c r="CT136" s="72">
        <f t="shared" si="206"/>
        <v>524.80520452761255</v>
      </c>
      <c r="CU136" s="72">
        <f t="shared" si="207"/>
        <v>360.83572737540794</v>
      </c>
      <c r="CV136" s="72">
        <f t="shared" si="208"/>
        <v>7.2381833336790269E-2</v>
      </c>
      <c r="CW136" s="72">
        <f t="shared" si="209"/>
        <v>0.55626408061395782</v>
      </c>
      <c r="CX136" s="72">
        <f t="shared" si="210"/>
        <v>1.1390353985742794</v>
      </c>
      <c r="CY136" s="72">
        <f t="shared" si="211"/>
        <v>2.2953480643886848</v>
      </c>
      <c r="CZ136" s="72">
        <f t="shared" si="212"/>
        <v>524.80520452761255</v>
      </c>
      <c r="DA136" s="72">
        <f t="shared" si="213"/>
        <v>360.83572737540794</v>
      </c>
      <c r="DB136" s="72">
        <f t="shared" si="214"/>
        <v>7.2381833336790269E-2</v>
      </c>
      <c r="DC136" s="72">
        <f t="shared" si="215"/>
        <v>0.55626408061395782</v>
      </c>
      <c r="DD136" s="72">
        <f t="shared" si="216"/>
        <v>1.1390353985742794</v>
      </c>
      <c r="DE136" s="72">
        <f t="shared" si="217"/>
        <v>2.2953480643886848</v>
      </c>
      <c r="DF136" s="72">
        <f t="shared" si="218"/>
        <v>524.80520452761255</v>
      </c>
      <c r="DG136" s="72">
        <f t="shared" si="219"/>
        <v>360.83572737540794</v>
      </c>
      <c r="DH136" s="72">
        <f t="shared" si="220"/>
        <v>7.2381833336790269E-2</v>
      </c>
      <c r="DI136" s="72">
        <f t="shared" si="221"/>
        <v>0.55626408061395782</v>
      </c>
      <c r="DJ136" s="72">
        <f t="shared" si="222"/>
        <v>1.1390353985742794</v>
      </c>
      <c r="DK136" s="72">
        <f t="shared" si="223"/>
        <v>2.2953480643886848</v>
      </c>
      <c r="DL136" s="72">
        <f t="shared" si="224"/>
        <v>524.80520452761255</v>
      </c>
      <c r="DM136" s="72">
        <f t="shared" si="225"/>
        <v>360.83572737540794</v>
      </c>
      <c r="DN136" s="72">
        <f t="shared" si="226"/>
        <v>7.2381833336790269E-2</v>
      </c>
      <c r="DO136" s="72">
        <f t="shared" si="227"/>
        <v>0.55626408061395782</v>
      </c>
      <c r="DP136" s="72">
        <f t="shared" si="228"/>
        <v>1.1390353985742794</v>
      </c>
      <c r="DQ136" s="72">
        <f t="shared" si="229"/>
        <v>2.2953480643886848</v>
      </c>
      <c r="DR136" s="72">
        <f t="shared" si="230"/>
        <v>524.80520452761255</v>
      </c>
      <c r="DS136" s="72">
        <f t="shared" si="231"/>
        <v>360.83572737540794</v>
      </c>
      <c r="DT136" s="72">
        <f t="shared" si="232"/>
        <v>7.2381833336790269E-2</v>
      </c>
      <c r="DU136" s="72">
        <f t="shared" si="233"/>
        <v>0.55626408061395782</v>
      </c>
      <c r="DV136" s="72">
        <f t="shared" si="234"/>
        <v>1.1390353985742794</v>
      </c>
      <c r="DW136" s="72">
        <f t="shared" si="235"/>
        <v>2.2953480643886848</v>
      </c>
      <c r="DX136" s="72">
        <f t="shared" si="236"/>
        <v>524.80520452761255</v>
      </c>
      <c r="DY136" s="72">
        <f t="shared" si="237"/>
        <v>360.83572737540794</v>
      </c>
      <c r="DZ136" s="72">
        <f t="shared" si="238"/>
        <v>7.2381833336790269E-2</v>
      </c>
      <c r="EA136" s="72">
        <f t="shared" si="239"/>
        <v>0.55626408061395782</v>
      </c>
      <c r="EB136" s="72">
        <f t="shared" si="240"/>
        <v>1.1390353985742794</v>
      </c>
      <c r="EC136" s="72">
        <f t="shared" si="241"/>
        <v>2.2953480643886848</v>
      </c>
      <c r="ED136" s="72">
        <f t="shared" si="242"/>
        <v>524.80520452761255</v>
      </c>
      <c r="EE136" s="72">
        <f t="shared" si="243"/>
        <v>360.83572737540794</v>
      </c>
      <c r="EF136" s="72">
        <f t="shared" si="244"/>
        <v>7.2381833336790269E-2</v>
      </c>
      <c r="EG136" s="72">
        <f t="shared" si="245"/>
        <v>0.55626408061395782</v>
      </c>
      <c r="EH136" s="72">
        <f t="shared" si="246"/>
        <v>1.1390353985742794</v>
      </c>
      <c r="EI136" s="72">
        <f t="shared" si="247"/>
        <v>2.2953480643886848</v>
      </c>
      <c r="EJ136" s="72">
        <f t="shared" si="248"/>
        <v>0.53482049531363096</v>
      </c>
      <c r="EK136" s="72">
        <f t="shared" si="249"/>
        <v>87.685727375407964</v>
      </c>
      <c r="EL136" s="71"/>
      <c r="EM136" s="71"/>
      <c r="EN136" s="71"/>
      <c r="EO136" s="71"/>
    </row>
    <row r="137" spans="13:145" x14ac:dyDescent="0.3">
      <c r="M137" s="71"/>
      <c r="N137" s="73">
        <v>0.69</v>
      </c>
      <c r="O137" s="72">
        <f t="shared" si="250"/>
        <v>371.22823321160547</v>
      </c>
      <c r="P137" s="72">
        <f t="shared" si="251"/>
        <v>7.4989729570037869E-2</v>
      </c>
      <c r="Q137" s="72">
        <f t="shared" si="252"/>
        <v>0.58744096616118369</v>
      </c>
      <c r="R137" s="72">
        <f t="shared" si="132"/>
        <v>1.1229341443165661</v>
      </c>
      <c r="S137" s="72">
        <f t="shared" si="133"/>
        <v>2.2912463176477065</v>
      </c>
      <c r="T137" s="72">
        <f t="shared" si="253"/>
        <v>536.55000762753343</v>
      </c>
      <c r="U137" s="72">
        <f t="shared" si="254"/>
        <v>361.38750392304598</v>
      </c>
      <c r="V137" s="72">
        <f t="shared" si="255"/>
        <v>7.2521699165425557E-2</v>
      </c>
      <c r="W137" s="72">
        <f t="shared" si="256"/>
        <v>0.55792097235610794</v>
      </c>
      <c r="X137" s="72">
        <f t="shared" si="134"/>
        <v>1.1293993275530054</v>
      </c>
      <c r="Y137" s="72">
        <f t="shared" si="135"/>
        <v>2.3340254745185058</v>
      </c>
      <c r="Z137" s="72">
        <f t="shared" si="257"/>
        <v>526.95784428067827</v>
      </c>
      <c r="AA137" s="72">
        <f t="shared" si="258"/>
        <v>360.93761449686849</v>
      </c>
      <c r="AB137" s="72">
        <f t="shared" si="136"/>
        <v>7.2407671813503396E-2</v>
      </c>
      <c r="AC137" s="72">
        <f t="shared" si="137"/>
        <v>0.55657004057064408</v>
      </c>
      <c r="AD137" s="72">
        <f t="shared" si="138"/>
        <v>1.1297051267539586</v>
      </c>
      <c r="AE137" s="72">
        <f t="shared" si="139"/>
        <v>2.3360103052204142</v>
      </c>
      <c r="AF137" s="72">
        <f t="shared" si="140"/>
        <v>526.49594409135932</v>
      </c>
      <c r="AG137" s="72">
        <f t="shared" si="141"/>
        <v>360.9157810771236</v>
      </c>
      <c r="AH137" s="72">
        <f t="shared" si="142"/>
        <v>7.2402135330977987E-2</v>
      </c>
      <c r="AI137" s="72">
        <f t="shared" si="143"/>
        <v>0.55650447670687841</v>
      </c>
      <c r="AJ137" s="72">
        <f t="shared" si="144"/>
        <v>1.1297199907633277</v>
      </c>
      <c r="AK137" s="72">
        <f t="shared" si="145"/>
        <v>2.3361066941195188</v>
      </c>
      <c r="AL137" s="72">
        <f t="shared" si="146"/>
        <v>526.47347327090392</v>
      </c>
      <c r="AM137" s="72">
        <f t="shared" si="147"/>
        <v>360.91471850885443</v>
      </c>
      <c r="AN137" s="72">
        <f t="shared" si="148"/>
        <v>7.2401865880381222E-2</v>
      </c>
      <c r="AO137" s="72">
        <f t="shared" si="149"/>
        <v>0.55650128590130987</v>
      </c>
      <c r="AP137" s="72">
        <f t="shared" si="150"/>
        <v>1.1297207142062047</v>
      </c>
      <c r="AQ137" s="72">
        <f t="shared" si="151"/>
        <v>2.3361113852341076</v>
      </c>
      <c r="AR137" s="72">
        <f t="shared" si="152"/>
        <v>526.47237955317121</v>
      </c>
      <c r="AS137" s="72">
        <f t="shared" si="153"/>
        <v>360.91466678973018</v>
      </c>
      <c r="AT137" s="72">
        <f t="shared" si="154"/>
        <v>7.2401852765210065E-2</v>
      </c>
      <c r="AU137" s="72">
        <f t="shared" si="155"/>
        <v>0.5565011305929991</v>
      </c>
      <c r="AV137" s="72">
        <f t="shared" si="156"/>
        <v>1.1297207494189738</v>
      </c>
      <c r="AW137" s="72">
        <f t="shared" si="157"/>
        <v>2.3361116135683466</v>
      </c>
      <c r="AX137" s="72">
        <f t="shared" si="158"/>
        <v>526.47232631758254</v>
      </c>
      <c r="AY137" s="72">
        <f t="shared" si="159"/>
        <v>360.91466427235264</v>
      </c>
      <c r="AZ137" s="72">
        <f t="shared" si="160"/>
        <v>7.2401852126841956E-2</v>
      </c>
      <c r="BA137" s="72">
        <f t="shared" si="161"/>
        <v>0.55650112303351962</v>
      </c>
      <c r="BB137" s="72">
        <f t="shared" si="162"/>
        <v>1.1297207511329213</v>
      </c>
      <c r="BC137" s="72">
        <f t="shared" si="163"/>
        <v>2.3361116246822915</v>
      </c>
      <c r="BD137" s="72">
        <f t="shared" si="164"/>
        <v>526.47232372639155</v>
      </c>
      <c r="BE137" s="72">
        <f t="shared" si="165"/>
        <v>360.91466414982176</v>
      </c>
      <c r="BF137" s="72">
        <f t="shared" si="166"/>
        <v>7.240185209577002E-2</v>
      </c>
      <c r="BG137" s="72">
        <f t="shared" si="167"/>
        <v>0.55650112266556939</v>
      </c>
      <c r="BH137" s="72">
        <f t="shared" si="168"/>
        <v>1.1297207512163459</v>
      </c>
      <c r="BI137" s="72">
        <f t="shared" si="169"/>
        <v>2.3361116252232526</v>
      </c>
      <c r="BJ137" s="72">
        <f t="shared" si="170"/>
        <v>526.47232360026783</v>
      </c>
      <c r="BK137" s="72">
        <f t="shared" si="171"/>
        <v>360.91466414385764</v>
      </c>
      <c r="BL137" s="72">
        <f t="shared" si="172"/>
        <v>7.2401852094257604E-2</v>
      </c>
      <c r="BM137" s="72">
        <f t="shared" si="173"/>
        <v>0.55650112264765961</v>
      </c>
      <c r="BN137" s="72">
        <f t="shared" si="174"/>
        <v>1.1297207512204064</v>
      </c>
      <c r="BO137" s="72">
        <f t="shared" si="175"/>
        <v>2.336111625249583</v>
      </c>
      <c r="BP137" s="72">
        <f t="shared" si="176"/>
        <v>526.47232359412874</v>
      </c>
      <c r="BQ137" s="72">
        <f t="shared" si="177"/>
        <v>360.91466414356728</v>
      </c>
      <c r="BR137" s="72">
        <f t="shared" si="178"/>
        <v>7.2401852094183969E-2</v>
      </c>
      <c r="BS137" s="72">
        <f t="shared" si="179"/>
        <v>0.55650112264678764</v>
      </c>
      <c r="BT137" s="72">
        <f t="shared" si="180"/>
        <v>1.1297207512206042</v>
      </c>
      <c r="BU137" s="72">
        <f t="shared" si="181"/>
        <v>2.3361116252508656</v>
      </c>
      <c r="BV137" s="72">
        <f t="shared" si="182"/>
        <v>526.47232359382986</v>
      </c>
      <c r="BW137" s="72">
        <f t="shared" si="183"/>
        <v>360.91466414355318</v>
      </c>
      <c r="BX137" s="72">
        <f t="shared" si="184"/>
        <v>7.2401852094180402E-2</v>
      </c>
      <c r="BY137" s="72">
        <f t="shared" si="185"/>
        <v>0.55650112264674545</v>
      </c>
      <c r="BZ137" s="72">
        <f t="shared" si="186"/>
        <v>1.1297207512206138</v>
      </c>
      <c r="CA137" s="72">
        <f t="shared" si="187"/>
        <v>2.3361116252509277</v>
      </c>
      <c r="CB137" s="72">
        <f t="shared" si="188"/>
        <v>526.47232359381542</v>
      </c>
      <c r="CC137" s="72">
        <f t="shared" si="189"/>
        <v>360.9146641435525</v>
      </c>
      <c r="CD137" s="72">
        <f t="shared" si="190"/>
        <v>7.2401852094180236E-2</v>
      </c>
      <c r="CE137" s="72">
        <f t="shared" si="191"/>
        <v>0.55650112264674323</v>
      </c>
      <c r="CF137" s="72">
        <f t="shared" si="192"/>
        <v>1.1297207512206142</v>
      </c>
      <c r="CG137" s="72">
        <f t="shared" si="193"/>
        <v>2.3361116252509309</v>
      </c>
      <c r="CH137" s="72">
        <f t="shared" si="194"/>
        <v>526.47232359381462</v>
      </c>
      <c r="CI137" s="72">
        <f t="shared" si="195"/>
        <v>360.9146641435525</v>
      </c>
      <c r="CJ137" s="72">
        <f t="shared" si="196"/>
        <v>7.2401852094180236E-2</v>
      </c>
      <c r="CK137" s="72">
        <f t="shared" si="197"/>
        <v>0.55650112264674323</v>
      </c>
      <c r="CL137" s="72">
        <f t="shared" si="198"/>
        <v>1.1297207512206142</v>
      </c>
      <c r="CM137" s="72">
        <f t="shared" si="199"/>
        <v>2.3361116252509309</v>
      </c>
      <c r="CN137" s="72">
        <f t="shared" si="200"/>
        <v>526.47232359381462</v>
      </c>
      <c r="CO137" s="72">
        <f t="shared" si="201"/>
        <v>360.9146641435525</v>
      </c>
      <c r="CP137" s="72">
        <f t="shared" si="202"/>
        <v>7.2401852094180236E-2</v>
      </c>
      <c r="CQ137" s="72">
        <f t="shared" si="203"/>
        <v>0.55650112264674323</v>
      </c>
      <c r="CR137" s="72">
        <f t="shared" si="204"/>
        <v>1.1297207512206142</v>
      </c>
      <c r="CS137" s="72">
        <f t="shared" si="205"/>
        <v>2.3361116252509309</v>
      </c>
      <c r="CT137" s="72">
        <f t="shared" si="206"/>
        <v>526.47232359381462</v>
      </c>
      <c r="CU137" s="72">
        <f t="shared" si="207"/>
        <v>360.9146641435525</v>
      </c>
      <c r="CV137" s="72">
        <f t="shared" si="208"/>
        <v>7.2401852094180236E-2</v>
      </c>
      <c r="CW137" s="72">
        <f t="shared" si="209"/>
        <v>0.55650112264674323</v>
      </c>
      <c r="CX137" s="72">
        <f t="shared" si="210"/>
        <v>1.1297207512206142</v>
      </c>
      <c r="CY137" s="72">
        <f t="shared" si="211"/>
        <v>2.3361116252509309</v>
      </c>
      <c r="CZ137" s="72">
        <f t="shared" si="212"/>
        <v>526.47232359381462</v>
      </c>
      <c r="DA137" s="72">
        <f t="shared" si="213"/>
        <v>360.9146641435525</v>
      </c>
      <c r="DB137" s="72">
        <f t="shared" si="214"/>
        <v>7.2401852094180236E-2</v>
      </c>
      <c r="DC137" s="72">
        <f t="shared" si="215"/>
        <v>0.55650112264674323</v>
      </c>
      <c r="DD137" s="72">
        <f t="shared" si="216"/>
        <v>1.1297207512206142</v>
      </c>
      <c r="DE137" s="72">
        <f t="shared" si="217"/>
        <v>2.3361116252509309</v>
      </c>
      <c r="DF137" s="72">
        <f t="shared" si="218"/>
        <v>526.47232359381462</v>
      </c>
      <c r="DG137" s="72">
        <f t="shared" si="219"/>
        <v>360.9146641435525</v>
      </c>
      <c r="DH137" s="72">
        <f t="shared" si="220"/>
        <v>7.2401852094180236E-2</v>
      </c>
      <c r="DI137" s="72">
        <f t="shared" si="221"/>
        <v>0.55650112264674323</v>
      </c>
      <c r="DJ137" s="72">
        <f t="shared" si="222"/>
        <v>1.1297207512206142</v>
      </c>
      <c r="DK137" s="72">
        <f t="shared" si="223"/>
        <v>2.3361116252509309</v>
      </c>
      <c r="DL137" s="72">
        <f t="shared" si="224"/>
        <v>526.47232359381462</v>
      </c>
      <c r="DM137" s="72">
        <f t="shared" si="225"/>
        <v>360.9146641435525</v>
      </c>
      <c r="DN137" s="72">
        <f t="shared" si="226"/>
        <v>7.2401852094180236E-2</v>
      </c>
      <c r="DO137" s="72">
        <f t="shared" si="227"/>
        <v>0.55650112264674323</v>
      </c>
      <c r="DP137" s="72">
        <f t="shared" si="228"/>
        <v>1.1297207512206142</v>
      </c>
      <c r="DQ137" s="72">
        <f t="shared" si="229"/>
        <v>2.3361116252509309</v>
      </c>
      <c r="DR137" s="72">
        <f t="shared" si="230"/>
        <v>526.47232359381462</v>
      </c>
      <c r="DS137" s="72">
        <f t="shared" si="231"/>
        <v>360.9146641435525</v>
      </c>
      <c r="DT137" s="72">
        <f t="shared" si="232"/>
        <v>7.2401852094180236E-2</v>
      </c>
      <c r="DU137" s="72">
        <f t="shared" si="233"/>
        <v>0.55650112264674323</v>
      </c>
      <c r="DV137" s="72">
        <f t="shared" si="234"/>
        <v>1.1297207512206142</v>
      </c>
      <c r="DW137" s="72">
        <f t="shared" si="235"/>
        <v>2.3361116252509309</v>
      </c>
      <c r="DX137" s="72">
        <f t="shared" si="236"/>
        <v>526.47232359381462</v>
      </c>
      <c r="DY137" s="72">
        <f t="shared" si="237"/>
        <v>360.9146641435525</v>
      </c>
      <c r="DZ137" s="72">
        <f t="shared" si="238"/>
        <v>7.2401852094180236E-2</v>
      </c>
      <c r="EA137" s="72">
        <f t="shared" si="239"/>
        <v>0.55650112264674323</v>
      </c>
      <c r="EB137" s="72">
        <f t="shared" si="240"/>
        <v>1.1297207512206142</v>
      </c>
      <c r="EC137" s="72">
        <f t="shared" si="241"/>
        <v>2.3361116252509309</v>
      </c>
      <c r="ED137" s="72">
        <f t="shared" si="242"/>
        <v>526.47232359381462</v>
      </c>
      <c r="EE137" s="72">
        <f t="shared" si="243"/>
        <v>360.9146641435525</v>
      </c>
      <c r="EF137" s="72">
        <f t="shared" si="244"/>
        <v>7.2401852094180236E-2</v>
      </c>
      <c r="EG137" s="72">
        <f t="shared" si="245"/>
        <v>0.55650112264674323</v>
      </c>
      <c r="EH137" s="72">
        <f t="shared" si="246"/>
        <v>1.1297207512206142</v>
      </c>
      <c r="EI137" s="72">
        <f t="shared" si="247"/>
        <v>2.3361116252509309</v>
      </c>
      <c r="EJ137" s="72">
        <f t="shared" si="248"/>
        <v>0.53995742435267302</v>
      </c>
      <c r="EK137" s="72">
        <f t="shared" si="249"/>
        <v>87.764664143552523</v>
      </c>
      <c r="EL137" s="71"/>
      <c r="EM137" s="71"/>
      <c r="EN137" s="71"/>
      <c r="EO137" s="71"/>
    </row>
    <row r="138" spans="13:145" x14ac:dyDescent="0.3">
      <c r="M138" s="71"/>
      <c r="N138" s="73">
        <v>0.7</v>
      </c>
      <c r="O138" s="72">
        <f t="shared" si="250"/>
        <v>371.20032990184365</v>
      </c>
      <c r="P138" s="72">
        <f t="shared" si="251"/>
        <v>7.4982802169463778E-2</v>
      </c>
      <c r="Q138" s="72">
        <f t="shared" si="252"/>
        <v>0.58735736231861668</v>
      </c>
      <c r="R138" s="72">
        <f t="shared" si="132"/>
        <v>1.1144958681888524</v>
      </c>
      <c r="S138" s="72">
        <f t="shared" si="133"/>
        <v>2.3311731290196129</v>
      </c>
      <c r="T138" s="72">
        <f t="shared" si="253"/>
        <v>538.27285051236436</v>
      </c>
      <c r="U138" s="72">
        <f t="shared" si="254"/>
        <v>361.46760645834206</v>
      </c>
      <c r="V138" s="72">
        <f t="shared" si="255"/>
        <v>7.2541990689825281E-2</v>
      </c>
      <c r="W138" s="72">
        <f t="shared" si="256"/>
        <v>0.55816149533703818</v>
      </c>
      <c r="X138" s="72">
        <f t="shared" si="134"/>
        <v>1.1205085417510037</v>
      </c>
      <c r="Y138" s="72">
        <f t="shared" si="135"/>
        <v>2.3758192912945435</v>
      </c>
      <c r="Z138" s="72">
        <f t="shared" si="257"/>
        <v>528.75916493827162</v>
      </c>
      <c r="AA138" s="72">
        <f t="shared" si="258"/>
        <v>361.02261044680506</v>
      </c>
      <c r="AB138" s="72">
        <f t="shared" si="136"/>
        <v>7.2429222598656903E-2</v>
      </c>
      <c r="AC138" s="72">
        <f t="shared" si="137"/>
        <v>0.55682527403726945</v>
      </c>
      <c r="AD138" s="72">
        <f t="shared" si="138"/>
        <v>1.1207929927608395</v>
      </c>
      <c r="AE138" s="72">
        <f t="shared" si="139"/>
        <v>2.377892416860715</v>
      </c>
      <c r="AF138" s="72">
        <f t="shared" si="140"/>
        <v>528.30126302675092</v>
      </c>
      <c r="AG138" s="72">
        <f t="shared" si="141"/>
        <v>361.00102678947655</v>
      </c>
      <c r="AH138" s="72">
        <f t="shared" si="142"/>
        <v>7.2423750400427991E-2</v>
      </c>
      <c r="AI138" s="72">
        <f t="shared" si="143"/>
        <v>0.55676046099494159</v>
      </c>
      <c r="AJ138" s="72">
        <f t="shared" si="144"/>
        <v>1.1208068113006908</v>
      </c>
      <c r="AK138" s="72">
        <f t="shared" si="145"/>
        <v>2.3779930397281781</v>
      </c>
      <c r="AL138" s="72">
        <f t="shared" si="146"/>
        <v>528.27899999257181</v>
      </c>
      <c r="AM138" s="72">
        <f t="shared" si="147"/>
        <v>360.99997700721542</v>
      </c>
      <c r="AN138" s="72">
        <f t="shared" si="148"/>
        <v>7.2423484238436781E-2</v>
      </c>
      <c r="AO138" s="72">
        <f t="shared" si="149"/>
        <v>0.55675730862395589</v>
      </c>
      <c r="AP138" s="72">
        <f t="shared" si="150"/>
        <v>1.1208074834559911</v>
      </c>
      <c r="AQ138" s="72">
        <f t="shared" si="151"/>
        <v>2.3779979339711477</v>
      </c>
      <c r="AR138" s="72">
        <f t="shared" si="152"/>
        <v>528.27791704062474</v>
      </c>
      <c r="AS138" s="72">
        <f t="shared" si="153"/>
        <v>360.9999259412017</v>
      </c>
      <c r="AT138" s="72">
        <f t="shared" si="154"/>
        <v>7.2423471291135549E-2</v>
      </c>
      <c r="AU138" s="72">
        <f t="shared" si="155"/>
        <v>0.55675715527879177</v>
      </c>
      <c r="AV138" s="72">
        <f t="shared" si="156"/>
        <v>1.1208075161526949</v>
      </c>
      <c r="AW138" s="72">
        <f t="shared" si="157"/>
        <v>2.3779981720489829</v>
      </c>
      <c r="AX138" s="72">
        <f t="shared" si="158"/>
        <v>528.27786436079305</v>
      </c>
      <c r="AY138" s="72">
        <f t="shared" si="159"/>
        <v>360.99992345711053</v>
      </c>
      <c r="AZ138" s="72">
        <f t="shared" si="160"/>
        <v>7.2423470661317865E-2</v>
      </c>
      <c r="BA138" s="72">
        <f t="shared" si="161"/>
        <v>0.55675714781936148</v>
      </c>
      <c r="BB138" s="72">
        <f t="shared" si="162"/>
        <v>1.1208075177432169</v>
      </c>
      <c r="BC138" s="72">
        <f t="shared" si="163"/>
        <v>2.3779981836302104</v>
      </c>
      <c r="BD138" s="72">
        <f t="shared" si="164"/>
        <v>528.27786179819759</v>
      </c>
      <c r="BE138" s="72">
        <f t="shared" si="165"/>
        <v>360.99992333627256</v>
      </c>
      <c r="BF138" s="72">
        <f t="shared" si="166"/>
        <v>7.2423470630680567E-2</v>
      </c>
      <c r="BG138" s="72">
        <f t="shared" si="167"/>
        <v>0.55675714745649951</v>
      </c>
      <c r="BH138" s="72">
        <f t="shared" si="168"/>
        <v>1.1208075178205874</v>
      </c>
      <c r="BI138" s="72">
        <f t="shared" si="169"/>
        <v>2.3779981841935758</v>
      </c>
      <c r="BJ138" s="72">
        <f t="shared" si="170"/>
        <v>528.27786167354077</v>
      </c>
      <c r="BK138" s="72">
        <f t="shared" si="171"/>
        <v>360.99992333039449</v>
      </c>
      <c r="BL138" s="72">
        <f t="shared" si="172"/>
        <v>7.2423470629190231E-2</v>
      </c>
      <c r="BM138" s="72">
        <f t="shared" si="173"/>
        <v>0.5567571474388483</v>
      </c>
      <c r="BN138" s="72">
        <f t="shared" si="174"/>
        <v>1.1208075178243508</v>
      </c>
      <c r="BO138" s="72">
        <f t="shared" si="175"/>
        <v>2.3779981842209805</v>
      </c>
      <c r="BP138" s="72">
        <f t="shared" si="176"/>
        <v>528.27786166747751</v>
      </c>
      <c r="BQ138" s="72">
        <f t="shared" si="177"/>
        <v>360.99992333010857</v>
      </c>
      <c r="BR138" s="72">
        <f t="shared" si="178"/>
        <v>7.2423470629117748E-2</v>
      </c>
      <c r="BS138" s="72">
        <f t="shared" si="179"/>
        <v>0.55675714743798976</v>
      </c>
      <c r="BT138" s="72">
        <f t="shared" si="180"/>
        <v>1.120807517824534</v>
      </c>
      <c r="BU138" s="72">
        <f t="shared" si="181"/>
        <v>2.3779981842223132</v>
      </c>
      <c r="BV138" s="72">
        <f t="shared" si="182"/>
        <v>528.27786166718226</v>
      </c>
      <c r="BW138" s="72">
        <f t="shared" si="183"/>
        <v>360.99992333009459</v>
      </c>
      <c r="BX138" s="72">
        <f t="shared" si="184"/>
        <v>7.2423470629114181E-2</v>
      </c>
      <c r="BY138" s="72">
        <f t="shared" si="185"/>
        <v>0.5567571474379478</v>
      </c>
      <c r="BZ138" s="72">
        <f t="shared" si="186"/>
        <v>1.1208075178245429</v>
      </c>
      <c r="CA138" s="72">
        <f t="shared" si="187"/>
        <v>2.377998184222379</v>
      </c>
      <c r="CB138" s="72">
        <f t="shared" si="188"/>
        <v>528.27786166716794</v>
      </c>
      <c r="CC138" s="72">
        <f t="shared" si="189"/>
        <v>360.99992333009391</v>
      </c>
      <c r="CD138" s="72">
        <f t="shared" si="190"/>
        <v>7.2423470629114001E-2</v>
      </c>
      <c r="CE138" s="72">
        <f t="shared" si="191"/>
        <v>0.55675714743794569</v>
      </c>
      <c r="CF138" s="72">
        <f t="shared" si="192"/>
        <v>1.1208075178245434</v>
      </c>
      <c r="CG138" s="72">
        <f t="shared" si="193"/>
        <v>2.3779981842223816</v>
      </c>
      <c r="CH138" s="72">
        <f t="shared" si="194"/>
        <v>528.27786166716703</v>
      </c>
      <c r="CI138" s="72">
        <f t="shared" si="195"/>
        <v>360.99992333009391</v>
      </c>
      <c r="CJ138" s="72">
        <f t="shared" si="196"/>
        <v>7.2423470629114001E-2</v>
      </c>
      <c r="CK138" s="72">
        <f t="shared" si="197"/>
        <v>0.55675714743794569</v>
      </c>
      <c r="CL138" s="72">
        <f t="shared" si="198"/>
        <v>1.1208075178245434</v>
      </c>
      <c r="CM138" s="72">
        <f t="shared" si="199"/>
        <v>2.3779981842223816</v>
      </c>
      <c r="CN138" s="72">
        <f t="shared" si="200"/>
        <v>528.27786166716703</v>
      </c>
      <c r="CO138" s="72">
        <f t="shared" si="201"/>
        <v>360.99992333009391</v>
      </c>
      <c r="CP138" s="72">
        <f t="shared" si="202"/>
        <v>7.2423470629114001E-2</v>
      </c>
      <c r="CQ138" s="72">
        <f t="shared" si="203"/>
        <v>0.55675714743794569</v>
      </c>
      <c r="CR138" s="72">
        <f t="shared" si="204"/>
        <v>1.1208075178245434</v>
      </c>
      <c r="CS138" s="72">
        <f t="shared" si="205"/>
        <v>2.3779981842223816</v>
      </c>
      <c r="CT138" s="72">
        <f t="shared" si="206"/>
        <v>528.27786166716703</v>
      </c>
      <c r="CU138" s="72">
        <f t="shared" si="207"/>
        <v>360.99992333009391</v>
      </c>
      <c r="CV138" s="72">
        <f t="shared" si="208"/>
        <v>7.2423470629114001E-2</v>
      </c>
      <c r="CW138" s="72">
        <f t="shared" si="209"/>
        <v>0.55675714743794569</v>
      </c>
      <c r="CX138" s="72">
        <f t="shared" si="210"/>
        <v>1.1208075178245434</v>
      </c>
      <c r="CY138" s="72">
        <f t="shared" si="211"/>
        <v>2.3779981842223816</v>
      </c>
      <c r="CZ138" s="72">
        <f t="shared" si="212"/>
        <v>528.27786166716703</v>
      </c>
      <c r="DA138" s="72">
        <f t="shared" si="213"/>
        <v>360.99992333009391</v>
      </c>
      <c r="DB138" s="72">
        <f t="shared" si="214"/>
        <v>7.2423470629114001E-2</v>
      </c>
      <c r="DC138" s="72">
        <f t="shared" si="215"/>
        <v>0.55675714743794569</v>
      </c>
      <c r="DD138" s="72">
        <f t="shared" si="216"/>
        <v>1.1208075178245434</v>
      </c>
      <c r="DE138" s="72">
        <f t="shared" si="217"/>
        <v>2.3779981842223816</v>
      </c>
      <c r="DF138" s="72">
        <f t="shared" si="218"/>
        <v>528.27786166716703</v>
      </c>
      <c r="DG138" s="72">
        <f t="shared" si="219"/>
        <v>360.99992333009391</v>
      </c>
      <c r="DH138" s="72">
        <f t="shared" si="220"/>
        <v>7.2423470629114001E-2</v>
      </c>
      <c r="DI138" s="72">
        <f t="shared" si="221"/>
        <v>0.55675714743794569</v>
      </c>
      <c r="DJ138" s="72">
        <f t="shared" si="222"/>
        <v>1.1208075178245434</v>
      </c>
      <c r="DK138" s="72">
        <f t="shared" si="223"/>
        <v>2.3779981842223816</v>
      </c>
      <c r="DL138" s="72">
        <f t="shared" si="224"/>
        <v>528.27786166716703</v>
      </c>
      <c r="DM138" s="72">
        <f t="shared" si="225"/>
        <v>360.99992333009391</v>
      </c>
      <c r="DN138" s="72">
        <f t="shared" si="226"/>
        <v>7.2423470629114001E-2</v>
      </c>
      <c r="DO138" s="72">
        <f t="shared" si="227"/>
        <v>0.55675714743794569</v>
      </c>
      <c r="DP138" s="72">
        <f t="shared" si="228"/>
        <v>1.1208075178245434</v>
      </c>
      <c r="DQ138" s="72">
        <f t="shared" si="229"/>
        <v>2.3779981842223816</v>
      </c>
      <c r="DR138" s="72">
        <f t="shared" si="230"/>
        <v>528.27786166716703</v>
      </c>
      <c r="DS138" s="72">
        <f t="shared" si="231"/>
        <v>360.99992333009391</v>
      </c>
      <c r="DT138" s="72">
        <f t="shared" si="232"/>
        <v>7.2423470629114001E-2</v>
      </c>
      <c r="DU138" s="72">
        <f t="shared" si="233"/>
        <v>0.55675714743794569</v>
      </c>
      <c r="DV138" s="72">
        <f t="shared" si="234"/>
        <v>1.1208075178245434</v>
      </c>
      <c r="DW138" s="72">
        <f t="shared" si="235"/>
        <v>2.3779981842223816</v>
      </c>
      <c r="DX138" s="72">
        <f t="shared" si="236"/>
        <v>528.27786166716703</v>
      </c>
      <c r="DY138" s="72">
        <f t="shared" si="237"/>
        <v>360.99992333009391</v>
      </c>
      <c r="DZ138" s="72">
        <f t="shared" si="238"/>
        <v>7.2423470629114001E-2</v>
      </c>
      <c r="EA138" s="72">
        <f t="shared" si="239"/>
        <v>0.55675714743794569</v>
      </c>
      <c r="EB138" s="72">
        <f t="shared" si="240"/>
        <v>1.1208075178245434</v>
      </c>
      <c r="EC138" s="72">
        <f t="shared" si="241"/>
        <v>2.3779981842223816</v>
      </c>
      <c r="ED138" s="72">
        <f t="shared" si="242"/>
        <v>528.27786166716703</v>
      </c>
      <c r="EE138" s="72">
        <f t="shared" si="243"/>
        <v>360.99992333009391</v>
      </c>
      <c r="EF138" s="72">
        <f t="shared" si="244"/>
        <v>7.2423470629114001E-2</v>
      </c>
      <c r="EG138" s="72">
        <f t="shared" si="245"/>
        <v>0.55675714743794569</v>
      </c>
      <c r="EH138" s="72">
        <f t="shared" si="246"/>
        <v>1.1208075178245434</v>
      </c>
      <c r="EI138" s="72">
        <f t="shared" si="247"/>
        <v>2.3779981842223816</v>
      </c>
      <c r="EJ138" s="72">
        <f t="shared" si="248"/>
        <v>0.54532481575015834</v>
      </c>
      <c r="EK138" s="72">
        <f t="shared" si="249"/>
        <v>87.84992333009393</v>
      </c>
      <c r="EL138" s="71"/>
      <c r="EM138" s="71"/>
      <c r="EN138" s="71"/>
      <c r="EO138" s="71"/>
    </row>
    <row r="139" spans="13:145" x14ac:dyDescent="0.3">
      <c r="M139" s="71"/>
      <c r="N139" s="73">
        <v>0.71</v>
      </c>
      <c r="O139" s="72">
        <f t="shared" si="250"/>
        <v>371.17242659208176</v>
      </c>
      <c r="P139" s="72">
        <f t="shared" si="251"/>
        <v>7.4975874367422868E-2</v>
      </c>
      <c r="Q139" s="72">
        <f t="shared" si="252"/>
        <v>0.58727375780709634</v>
      </c>
      <c r="R139" s="72">
        <f t="shared" si="132"/>
        <v>1.1064288056826379</v>
      </c>
      <c r="S139" s="72">
        <f t="shared" si="133"/>
        <v>2.3722109765250039</v>
      </c>
      <c r="T139" s="72">
        <f t="shared" si="253"/>
        <v>540.13583672420202</v>
      </c>
      <c r="U139" s="72">
        <f t="shared" si="254"/>
        <v>361.55398797369116</v>
      </c>
      <c r="V139" s="72">
        <f t="shared" si="255"/>
        <v>7.2563869083695554E-2</v>
      </c>
      <c r="W139" s="72">
        <f t="shared" si="256"/>
        <v>0.55842086882741371</v>
      </c>
      <c r="X139" s="72">
        <f t="shared" si="134"/>
        <v>1.1120057896312374</v>
      </c>
      <c r="Y139" s="72">
        <f t="shared" si="135"/>
        <v>2.4187700602159423</v>
      </c>
      <c r="Z139" s="72">
        <f t="shared" si="257"/>
        <v>530.70788173484095</v>
      </c>
      <c r="AA139" s="72">
        <f t="shared" si="258"/>
        <v>361.11429353822803</v>
      </c>
      <c r="AB139" s="72">
        <f t="shared" si="136"/>
        <v>7.2452464725622098E-2</v>
      </c>
      <c r="AC139" s="72">
        <f t="shared" si="137"/>
        <v>0.55710058467710377</v>
      </c>
      <c r="AD139" s="72">
        <f t="shared" si="138"/>
        <v>1.1122696017603499</v>
      </c>
      <c r="AE139" s="72">
        <f t="shared" si="139"/>
        <v>2.4209331533616192</v>
      </c>
      <c r="AF139" s="72">
        <f t="shared" si="140"/>
        <v>530.25445279803728</v>
      </c>
      <c r="AG139" s="72">
        <f t="shared" si="141"/>
        <v>361.09298539641202</v>
      </c>
      <c r="AH139" s="72">
        <f t="shared" si="142"/>
        <v>7.2447063391678265E-2</v>
      </c>
      <c r="AI139" s="72">
        <f t="shared" si="143"/>
        <v>0.55703659984015297</v>
      </c>
      <c r="AJ139" s="72">
        <f t="shared" si="144"/>
        <v>1.1122824066713852</v>
      </c>
      <c r="AK139" s="72">
        <f t="shared" si="145"/>
        <v>2.421038055999432</v>
      </c>
      <c r="AL139" s="72">
        <f t="shared" si="146"/>
        <v>530.23242685927391</v>
      </c>
      <c r="AM139" s="72">
        <f t="shared" si="147"/>
        <v>361.09194994225697</v>
      </c>
      <c r="AN139" s="72">
        <f t="shared" si="148"/>
        <v>7.2446800911675435E-2</v>
      </c>
      <c r="AO139" s="72">
        <f t="shared" si="149"/>
        <v>0.557033490536889</v>
      </c>
      <c r="AP139" s="72">
        <f t="shared" si="150"/>
        <v>1.1122830289647685</v>
      </c>
      <c r="AQ139" s="72">
        <f t="shared" si="151"/>
        <v>2.4210431538492427</v>
      </c>
      <c r="AR139" s="72">
        <f t="shared" si="152"/>
        <v>530.23135640105875</v>
      </c>
      <c r="AS139" s="72">
        <f t="shared" si="153"/>
        <v>361.09189961839672</v>
      </c>
      <c r="AT139" s="72">
        <f t="shared" si="154"/>
        <v>7.2446788154933342E-2</v>
      </c>
      <c r="AU139" s="72">
        <f t="shared" si="155"/>
        <v>0.5570333394223711</v>
      </c>
      <c r="AV139" s="72">
        <f t="shared" si="156"/>
        <v>1.1122830592088135</v>
      </c>
      <c r="AW139" s="72">
        <f t="shared" si="157"/>
        <v>2.4210434016090492</v>
      </c>
      <c r="AX139" s="72">
        <f t="shared" si="158"/>
        <v>530.23130437568329</v>
      </c>
      <c r="AY139" s="72">
        <f t="shared" si="159"/>
        <v>361.09189717260301</v>
      </c>
      <c r="AZ139" s="72">
        <f t="shared" si="160"/>
        <v>7.2446787534941909E-2</v>
      </c>
      <c r="BA139" s="72">
        <f t="shared" si="161"/>
        <v>0.55703333207804295</v>
      </c>
      <c r="BB139" s="72">
        <f t="shared" si="162"/>
        <v>1.1122830606787069</v>
      </c>
      <c r="BC139" s="72">
        <f t="shared" si="163"/>
        <v>2.4210434136504437</v>
      </c>
      <c r="BD139" s="72">
        <f t="shared" si="164"/>
        <v>530.23130184719366</v>
      </c>
      <c r="BE139" s="72">
        <f t="shared" si="165"/>
        <v>361.0918970537349</v>
      </c>
      <c r="BF139" s="72">
        <f t="shared" si="166"/>
        <v>7.2446787504809707E-2</v>
      </c>
      <c r="BG139" s="72">
        <f t="shared" si="167"/>
        <v>0.55703333172110103</v>
      </c>
      <c r="BH139" s="72">
        <f t="shared" si="168"/>
        <v>1.1122830607501453</v>
      </c>
      <c r="BI139" s="72">
        <f t="shared" si="169"/>
        <v>2.421043414235668</v>
      </c>
      <c r="BJ139" s="72">
        <f t="shared" si="170"/>
        <v>530.23130172430626</v>
      </c>
      <c r="BK139" s="72">
        <f t="shared" si="171"/>
        <v>361.09189704795767</v>
      </c>
      <c r="BL139" s="72">
        <f t="shared" si="172"/>
        <v>7.2446787503345184E-2</v>
      </c>
      <c r="BM139" s="72">
        <f t="shared" si="173"/>
        <v>0.55703333170375291</v>
      </c>
      <c r="BN139" s="72">
        <f t="shared" si="174"/>
        <v>1.1122830607536174</v>
      </c>
      <c r="BO139" s="72">
        <f t="shared" si="175"/>
        <v>2.4210434142641106</v>
      </c>
      <c r="BP139" s="72">
        <f t="shared" si="176"/>
        <v>530.23130171833338</v>
      </c>
      <c r="BQ139" s="72">
        <f t="shared" si="177"/>
        <v>361.09189704767687</v>
      </c>
      <c r="BR139" s="72">
        <f t="shared" si="178"/>
        <v>7.2446787503274004E-2</v>
      </c>
      <c r="BS139" s="72">
        <f t="shared" si="179"/>
        <v>0.5570333317029097</v>
      </c>
      <c r="BT139" s="72">
        <f t="shared" si="180"/>
        <v>1.1122830607537859</v>
      </c>
      <c r="BU139" s="72">
        <f t="shared" si="181"/>
        <v>2.4210434142654935</v>
      </c>
      <c r="BV139" s="72">
        <f t="shared" si="182"/>
        <v>530.2313017180436</v>
      </c>
      <c r="BW139" s="72">
        <f t="shared" si="183"/>
        <v>361.09189704766322</v>
      </c>
      <c r="BX139" s="72">
        <f t="shared" si="184"/>
        <v>7.2446787503270563E-2</v>
      </c>
      <c r="BY139" s="72">
        <f t="shared" si="185"/>
        <v>0.55703333170286884</v>
      </c>
      <c r="BZ139" s="72">
        <f t="shared" si="186"/>
        <v>1.1122830607537941</v>
      </c>
      <c r="CA139" s="72">
        <f t="shared" si="187"/>
        <v>2.4210434142655606</v>
      </c>
      <c r="CB139" s="72">
        <f t="shared" si="188"/>
        <v>530.23130171802893</v>
      </c>
      <c r="CC139" s="72">
        <f t="shared" si="189"/>
        <v>361.09189704766254</v>
      </c>
      <c r="CD139" s="72">
        <f t="shared" si="190"/>
        <v>7.2446787503270382E-2</v>
      </c>
      <c r="CE139" s="72">
        <f t="shared" si="191"/>
        <v>0.55703333170286673</v>
      </c>
      <c r="CF139" s="72">
        <f t="shared" si="192"/>
        <v>1.1122830607537948</v>
      </c>
      <c r="CG139" s="72">
        <f t="shared" si="193"/>
        <v>2.4210434142655637</v>
      </c>
      <c r="CH139" s="72">
        <f t="shared" si="194"/>
        <v>530.23130171802836</v>
      </c>
      <c r="CI139" s="72">
        <f t="shared" si="195"/>
        <v>361.09189704766254</v>
      </c>
      <c r="CJ139" s="72">
        <f t="shared" si="196"/>
        <v>7.2446787503270382E-2</v>
      </c>
      <c r="CK139" s="72">
        <f t="shared" si="197"/>
        <v>0.55703333170286673</v>
      </c>
      <c r="CL139" s="72">
        <f t="shared" si="198"/>
        <v>1.1122830607537948</v>
      </c>
      <c r="CM139" s="72">
        <f t="shared" si="199"/>
        <v>2.4210434142655637</v>
      </c>
      <c r="CN139" s="72">
        <f t="shared" si="200"/>
        <v>530.23130171802836</v>
      </c>
      <c r="CO139" s="72">
        <f t="shared" si="201"/>
        <v>361.09189704766254</v>
      </c>
      <c r="CP139" s="72">
        <f t="shared" si="202"/>
        <v>7.2446787503270382E-2</v>
      </c>
      <c r="CQ139" s="72">
        <f t="shared" si="203"/>
        <v>0.55703333170286673</v>
      </c>
      <c r="CR139" s="72">
        <f t="shared" si="204"/>
        <v>1.1122830607537948</v>
      </c>
      <c r="CS139" s="72">
        <f t="shared" si="205"/>
        <v>2.4210434142655637</v>
      </c>
      <c r="CT139" s="72">
        <f t="shared" si="206"/>
        <v>530.23130171802836</v>
      </c>
      <c r="CU139" s="72">
        <f t="shared" si="207"/>
        <v>361.09189704766254</v>
      </c>
      <c r="CV139" s="72">
        <f t="shared" si="208"/>
        <v>7.2446787503270382E-2</v>
      </c>
      <c r="CW139" s="72">
        <f t="shared" si="209"/>
        <v>0.55703333170286673</v>
      </c>
      <c r="CX139" s="72">
        <f t="shared" si="210"/>
        <v>1.1122830607537948</v>
      </c>
      <c r="CY139" s="72">
        <f t="shared" si="211"/>
        <v>2.4210434142655637</v>
      </c>
      <c r="CZ139" s="72">
        <f t="shared" si="212"/>
        <v>530.23130171802836</v>
      </c>
      <c r="DA139" s="72">
        <f t="shared" si="213"/>
        <v>361.09189704766254</v>
      </c>
      <c r="DB139" s="72">
        <f t="shared" si="214"/>
        <v>7.2446787503270382E-2</v>
      </c>
      <c r="DC139" s="72">
        <f t="shared" si="215"/>
        <v>0.55703333170286673</v>
      </c>
      <c r="DD139" s="72">
        <f t="shared" si="216"/>
        <v>1.1122830607537948</v>
      </c>
      <c r="DE139" s="72">
        <f t="shared" si="217"/>
        <v>2.4210434142655637</v>
      </c>
      <c r="DF139" s="72">
        <f t="shared" si="218"/>
        <v>530.23130171802836</v>
      </c>
      <c r="DG139" s="72">
        <f t="shared" si="219"/>
        <v>361.09189704766254</v>
      </c>
      <c r="DH139" s="72">
        <f t="shared" si="220"/>
        <v>7.2446787503270382E-2</v>
      </c>
      <c r="DI139" s="72">
        <f t="shared" si="221"/>
        <v>0.55703333170286673</v>
      </c>
      <c r="DJ139" s="72">
        <f t="shared" si="222"/>
        <v>1.1122830607537948</v>
      </c>
      <c r="DK139" s="72">
        <f t="shared" si="223"/>
        <v>2.4210434142655637</v>
      </c>
      <c r="DL139" s="72">
        <f t="shared" si="224"/>
        <v>530.23130171802836</v>
      </c>
      <c r="DM139" s="72">
        <f t="shared" si="225"/>
        <v>361.09189704766254</v>
      </c>
      <c r="DN139" s="72">
        <f t="shared" si="226"/>
        <v>7.2446787503270382E-2</v>
      </c>
      <c r="DO139" s="72">
        <f t="shared" si="227"/>
        <v>0.55703333170286673</v>
      </c>
      <c r="DP139" s="72">
        <f t="shared" si="228"/>
        <v>1.1122830607537948</v>
      </c>
      <c r="DQ139" s="72">
        <f t="shared" si="229"/>
        <v>2.4210434142655637</v>
      </c>
      <c r="DR139" s="72">
        <f t="shared" si="230"/>
        <v>530.23130171802836</v>
      </c>
      <c r="DS139" s="72">
        <f t="shared" si="231"/>
        <v>361.09189704766254</v>
      </c>
      <c r="DT139" s="72">
        <f t="shared" si="232"/>
        <v>7.2446787503270382E-2</v>
      </c>
      <c r="DU139" s="72">
        <f t="shared" si="233"/>
        <v>0.55703333170286673</v>
      </c>
      <c r="DV139" s="72">
        <f t="shared" si="234"/>
        <v>1.1122830607537948</v>
      </c>
      <c r="DW139" s="72">
        <f t="shared" si="235"/>
        <v>2.4210434142655637</v>
      </c>
      <c r="DX139" s="72">
        <f t="shared" si="236"/>
        <v>530.23130171802836</v>
      </c>
      <c r="DY139" s="72">
        <f t="shared" si="237"/>
        <v>361.09189704766254</v>
      </c>
      <c r="DZ139" s="72">
        <f t="shared" si="238"/>
        <v>7.2446787503270382E-2</v>
      </c>
      <c r="EA139" s="72">
        <f t="shared" si="239"/>
        <v>0.55703333170286673</v>
      </c>
      <c r="EB139" s="72">
        <f t="shared" si="240"/>
        <v>1.1122830607537948</v>
      </c>
      <c r="EC139" s="72">
        <f t="shared" si="241"/>
        <v>2.4210434142655637</v>
      </c>
      <c r="ED139" s="72">
        <f t="shared" si="242"/>
        <v>530.23130171802836</v>
      </c>
      <c r="EE139" s="72">
        <f t="shared" si="243"/>
        <v>361.09189704766254</v>
      </c>
      <c r="EF139" s="72">
        <f t="shared" si="244"/>
        <v>7.2446787503270382E-2</v>
      </c>
      <c r="EG139" s="72">
        <f t="shared" si="245"/>
        <v>0.55703333170286673</v>
      </c>
      <c r="EH139" s="72">
        <f t="shared" si="246"/>
        <v>1.1122830607537948</v>
      </c>
      <c r="EI139" s="72">
        <f t="shared" si="247"/>
        <v>2.4210434142655637</v>
      </c>
      <c r="EJ139" s="72">
        <f t="shared" si="248"/>
        <v>0.55093810265621679</v>
      </c>
      <c r="EK139" s="72">
        <f t="shared" si="249"/>
        <v>87.941897047662565</v>
      </c>
      <c r="EL139" s="71"/>
      <c r="EM139" s="71"/>
      <c r="EN139" s="71"/>
      <c r="EO139" s="71"/>
    </row>
    <row r="140" spans="13:145" x14ac:dyDescent="0.3">
      <c r="M140" s="71"/>
      <c r="N140" s="73">
        <v>0.72</v>
      </c>
      <c r="O140" s="72">
        <f t="shared" si="250"/>
        <v>371.14452328231994</v>
      </c>
      <c r="P140" s="72">
        <f t="shared" si="251"/>
        <v>7.4968946163909866E-2</v>
      </c>
      <c r="Q140" s="72">
        <f t="shared" si="252"/>
        <v>0.58719015262746199</v>
      </c>
      <c r="R140" s="72">
        <f t="shared" si="132"/>
        <v>1.0987213351298544</v>
      </c>
      <c r="S140" s="72">
        <f t="shared" si="133"/>
        <v>2.4144007951381239</v>
      </c>
      <c r="T140" s="72">
        <f t="shared" si="253"/>
        <v>542.14835600417052</v>
      </c>
      <c r="U140" s="72">
        <f t="shared" si="254"/>
        <v>361.64702809301207</v>
      </c>
      <c r="V140" s="72">
        <f t="shared" si="255"/>
        <v>7.2587429628801936E-2</v>
      </c>
      <c r="W140" s="72">
        <f t="shared" si="256"/>
        <v>0.55870023190030083</v>
      </c>
      <c r="X140" s="72">
        <f t="shared" si="134"/>
        <v>1.1038792832483966</v>
      </c>
      <c r="Y140" s="72">
        <f t="shared" si="135"/>
        <v>2.4629146895016323</v>
      </c>
      <c r="Z140" s="72">
        <f t="shared" si="257"/>
        <v>532.81422706331477</v>
      </c>
      <c r="AA140" s="72">
        <f t="shared" si="258"/>
        <v>361.21308183914618</v>
      </c>
      <c r="AB140" s="72">
        <f t="shared" si="136"/>
        <v>7.2477503194533346E-2</v>
      </c>
      <c r="AC140" s="72">
        <f t="shared" si="137"/>
        <v>0.55739722700975669</v>
      </c>
      <c r="AD140" s="72">
        <f t="shared" si="138"/>
        <v>1.1041231610696345</v>
      </c>
      <c r="AE140" s="72">
        <f t="shared" si="139"/>
        <v>2.4651690240186026</v>
      </c>
      <c r="AF140" s="72">
        <f t="shared" si="140"/>
        <v>532.36580830604328</v>
      </c>
      <c r="AG140" s="72">
        <f t="shared" si="141"/>
        <v>361.19207779646752</v>
      </c>
      <c r="AH140" s="72">
        <f t="shared" si="142"/>
        <v>7.2472180020243734E-2</v>
      </c>
      <c r="AI140" s="72">
        <f t="shared" si="143"/>
        <v>0.55733415626138061</v>
      </c>
      <c r="AJ140" s="72">
        <f t="shared" si="144"/>
        <v>1.1041349840544097</v>
      </c>
      <c r="AK140" s="72">
        <f t="shared" si="145"/>
        <v>2.4652782223574818</v>
      </c>
      <c r="AL140" s="72">
        <f t="shared" si="146"/>
        <v>532.34405284468494</v>
      </c>
      <c r="AM140" s="72">
        <f t="shared" si="147"/>
        <v>361.19105839535518</v>
      </c>
      <c r="AN140" s="72">
        <f t="shared" si="148"/>
        <v>7.2471921661803648E-2</v>
      </c>
      <c r="AO140" s="72">
        <f t="shared" si="149"/>
        <v>0.5573310952079491</v>
      </c>
      <c r="AP140" s="72">
        <f t="shared" si="150"/>
        <v>1.1041355579100507</v>
      </c>
      <c r="AQ140" s="72">
        <f t="shared" si="151"/>
        <v>2.4652835223376104</v>
      </c>
      <c r="AR140" s="72">
        <f t="shared" si="152"/>
        <v>532.3429968546676</v>
      </c>
      <c r="AS140" s="72">
        <f t="shared" si="153"/>
        <v>361.19100891369408</v>
      </c>
      <c r="AT140" s="72">
        <f t="shared" si="154"/>
        <v>7.2471909121088737E-2</v>
      </c>
      <c r="AU140" s="72">
        <f t="shared" si="155"/>
        <v>0.55733094662461058</v>
      </c>
      <c r="AV140" s="72">
        <f t="shared" si="156"/>
        <v>1.1041355857650685</v>
      </c>
      <c r="AW140" s="72">
        <f t="shared" si="157"/>
        <v>2.4652837795987477</v>
      </c>
      <c r="AX140" s="72">
        <f t="shared" si="158"/>
        <v>532.34294559670127</v>
      </c>
      <c r="AY140" s="72">
        <f t="shared" si="159"/>
        <v>361.19100651184226</v>
      </c>
      <c r="AZ140" s="72">
        <f t="shared" si="160"/>
        <v>7.2471908512359379E-2</v>
      </c>
      <c r="BA140" s="72">
        <f t="shared" si="161"/>
        <v>0.55733093941233924</v>
      </c>
      <c r="BB140" s="72">
        <f t="shared" si="162"/>
        <v>1.1041355871171581</v>
      </c>
      <c r="BC140" s="72">
        <f t="shared" si="163"/>
        <v>2.4652837920862662</v>
      </c>
      <c r="BD140" s="72">
        <f t="shared" si="164"/>
        <v>532.34294310862651</v>
      </c>
      <c r="BE140" s="72">
        <f t="shared" si="165"/>
        <v>361.19100639525584</v>
      </c>
      <c r="BF140" s="72">
        <f t="shared" si="166"/>
        <v>7.2471908482811515E-2</v>
      </c>
      <c r="BG140" s="72">
        <f t="shared" si="167"/>
        <v>0.55733093906225417</v>
      </c>
      <c r="BH140" s="72">
        <f t="shared" si="168"/>
        <v>1.1041355871827889</v>
      </c>
      <c r="BI140" s="72">
        <f t="shared" si="169"/>
        <v>2.4652837926924134</v>
      </c>
      <c r="BJ140" s="72">
        <f t="shared" si="170"/>
        <v>532.34294298785483</v>
      </c>
      <c r="BK140" s="72">
        <f t="shared" si="171"/>
        <v>361.19100638959662</v>
      </c>
      <c r="BL140" s="72">
        <f t="shared" si="172"/>
        <v>7.2471908481377245E-2</v>
      </c>
      <c r="BM140" s="72">
        <f t="shared" si="173"/>
        <v>0.55733093904526054</v>
      </c>
      <c r="BN140" s="72">
        <f t="shared" si="174"/>
        <v>1.1041355871859746</v>
      </c>
      <c r="BO140" s="72">
        <f t="shared" si="175"/>
        <v>2.4652837927218361</v>
      </c>
      <c r="BP140" s="72">
        <f t="shared" si="176"/>
        <v>532.34294298199234</v>
      </c>
      <c r="BQ140" s="72">
        <f t="shared" si="177"/>
        <v>361.19100638932196</v>
      </c>
      <c r="BR140" s="72">
        <f t="shared" si="178"/>
        <v>7.2471908481307634E-2</v>
      </c>
      <c r="BS140" s="72">
        <f t="shared" si="179"/>
        <v>0.55733093904443576</v>
      </c>
      <c r="BT140" s="72">
        <f t="shared" si="180"/>
        <v>1.1041355871861291</v>
      </c>
      <c r="BU140" s="72">
        <f t="shared" si="181"/>
        <v>2.4652837927232643</v>
      </c>
      <c r="BV140" s="72">
        <f t="shared" si="182"/>
        <v>532.34294298170812</v>
      </c>
      <c r="BW140" s="72">
        <f t="shared" si="183"/>
        <v>361.19100638930865</v>
      </c>
      <c r="BX140" s="72">
        <f t="shared" si="184"/>
        <v>7.2471908481304248E-2</v>
      </c>
      <c r="BY140" s="72">
        <f t="shared" si="185"/>
        <v>0.5573309390443959</v>
      </c>
      <c r="BZ140" s="72">
        <f t="shared" si="186"/>
        <v>1.1041355871861369</v>
      </c>
      <c r="CA140" s="72">
        <f t="shared" si="187"/>
        <v>2.4652837927233335</v>
      </c>
      <c r="CB140" s="72">
        <f t="shared" si="188"/>
        <v>532.34294298169368</v>
      </c>
      <c r="CC140" s="72">
        <f t="shared" si="189"/>
        <v>361.19100638930786</v>
      </c>
      <c r="CD140" s="72">
        <f t="shared" si="190"/>
        <v>7.2471908481304054E-2</v>
      </c>
      <c r="CE140" s="72">
        <f t="shared" si="191"/>
        <v>0.55733093904439346</v>
      </c>
      <c r="CF140" s="72">
        <f t="shared" si="192"/>
        <v>1.1041355871861371</v>
      </c>
      <c r="CG140" s="72">
        <f t="shared" si="193"/>
        <v>2.4652837927233375</v>
      </c>
      <c r="CH140" s="72">
        <f t="shared" si="194"/>
        <v>532.34294298169323</v>
      </c>
      <c r="CI140" s="72">
        <f t="shared" si="195"/>
        <v>361.19100638930786</v>
      </c>
      <c r="CJ140" s="72">
        <f t="shared" si="196"/>
        <v>7.2471908481304054E-2</v>
      </c>
      <c r="CK140" s="72">
        <f t="shared" si="197"/>
        <v>0.55733093904439346</v>
      </c>
      <c r="CL140" s="72">
        <f t="shared" si="198"/>
        <v>1.1041355871861371</v>
      </c>
      <c r="CM140" s="72">
        <f t="shared" si="199"/>
        <v>2.4652837927233375</v>
      </c>
      <c r="CN140" s="72">
        <f t="shared" si="200"/>
        <v>532.34294298169323</v>
      </c>
      <c r="CO140" s="72">
        <f t="shared" si="201"/>
        <v>361.19100638930786</v>
      </c>
      <c r="CP140" s="72">
        <f t="shared" si="202"/>
        <v>7.2471908481304054E-2</v>
      </c>
      <c r="CQ140" s="72">
        <f t="shared" si="203"/>
        <v>0.55733093904439346</v>
      </c>
      <c r="CR140" s="72">
        <f t="shared" si="204"/>
        <v>1.1041355871861371</v>
      </c>
      <c r="CS140" s="72">
        <f t="shared" si="205"/>
        <v>2.4652837927233375</v>
      </c>
      <c r="CT140" s="72">
        <f t="shared" si="206"/>
        <v>532.34294298169323</v>
      </c>
      <c r="CU140" s="72">
        <f t="shared" si="207"/>
        <v>361.19100638930786</v>
      </c>
      <c r="CV140" s="72">
        <f t="shared" si="208"/>
        <v>7.2471908481304054E-2</v>
      </c>
      <c r="CW140" s="72">
        <f t="shared" si="209"/>
        <v>0.55733093904439346</v>
      </c>
      <c r="CX140" s="72">
        <f t="shared" si="210"/>
        <v>1.1041355871861371</v>
      </c>
      <c r="CY140" s="72">
        <f t="shared" si="211"/>
        <v>2.4652837927233375</v>
      </c>
      <c r="CZ140" s="72">
        <f t="shared" si="212"/>
        <v>532.34294298169323</v>
      </c>
      <c r="DA140" s="72">
        <f t="shared" si="213"/>
        <v>361.19100638930786</v>
      </c>
      <c r="DB140" s="72">
        <f t="shared" si="214"/>
        <v>7.2471908481304054E-2</v>
      </c>
      <c r="DC140" s="72">
        <f t="shared" si="215"/>
        <v>0.55733093904439346</v>
      </c>
      <c r="DD140" s="72">
        <f t="shared" si="216"/>
        <v>1.1041355871861371</v>
      </c>
      <c r="DE140" s="72">
        <f t="shared" si="217"/>
        <v>2.4652837927233375</v>
      </c>
      <c r="DF140" s="72">
        <f t="shared" si="218"/>
        <v>532.34294298169323</v>
      </c>
      <c r="DG140" s="72">
        <f t="shared" si="219"/>
        <v>361.19100638930786</v>
      </c>
      <c r="DH140" s="72">
        <f t="shared" si="220"/>
        <v>7.2471908481304054E-2</v>
      </c>
      <c r="DI140" s="72">
        <f t="shared" si="221"/>
        <v>0.55733093904439346</v>
      </c>
      <c r="DJ140" s="72">
        <f t="shared" si="222"/>
        <v>1.1041355871861371</v>
      </c>
      <c r="DK140" s="72">
        <f t="shared" si="223"/>
        <v>2.4652837927233375</v>
      </c>
      <c r="DL140" s="72">
        <f t="shared" si="224"/>
        <v>532.34294298169323</v>
      </c>
      <c r="DM140" s="72">
        <f t="shared" si="225"/>
        <v>361.19100638930786</v>
      </c>
      <c r="DN140" s="72">
        <f t="shared" si="226"/>
        <v>7.2471908481304054E-2</v>
      </c>
      <c r="DO140" s="72">
        <f t="shared" si="227"/>
        <v>0.55733093904439346</v>
      </c>
      <c r="DP140" s="72">
        <f t="shared" si="228"/>
        <v>1.1041355871861371</v>
      </c>
      <c r="DQ140" s="72">
        <f t="shared" si="229"/>
        <v>2.4652837927233375</v>
      </c>
      <c r="DR140" s="72">
        <f t="shared" si="230"/>
        <v>532.34294298169323</v>
      </c>
      <c r="DS140" s="72">
        <f t="shared" si="231"/>
        <v>361.19100638930786</v>
      </c>
      <c r="DT140" s="72">
        <f t="shared" si="232"/>
        <v>7.2471908481304054E-2</v>
      </c>
      <c r="DU140" s="72">
        <f t="shared" si="233"/>
        <v>0.55733093904439346</v>
      </c>
      <c r="DV140" s="72">
        <f t="shared" si="234"/>
        <v>1.1041355871861371</v>
      </c>
      <c r="DW140" s="72">
        <f t="shared" si="235"/>
        <v>2.4652837927233375</v>
      </c>
      <c r="DX140" s="72">
        <f t="shared" si="236"/>
        <v>532.34294298169323</v>
      </c>
      <c r="DY140" s="72">
        <f t="shared" si="237"/>
        <v>361.19100638930786</v>
      </c>
      <c r="DZ140" s="72">
        <f t="shared" si="238"/>
        <v>7.2471908481304054E-2</v>
      </c>
      <c r="EA140" s="72">
        <f t="shared" si="239"/>
        <v>0.55733093904439346</v>
      </c>
      <c r="EB140" s="72">
        <f t="shared" si="240"/>
        <v>1.1041355871861371</v>
      </c>
      <c r="EC140" s="72">
        <f t="shared" si="241"/>
        <v>2.4652837927233375</v>
      </c>
      <c r="ED140" s="72">
        <f t="shared" si="242"/>
        <v>532.34294298169323</v>
      </c>
      <c r="EE140" s="72">
        <f t="shared" si="243"/>
        <v>361.19100638930786</v>
      </c>
      <c r="EF140" s="72">
        <f t="shared" si="244"/>
        <v>7.2471908481304054E-2</v>
      </c>
      <c r="EG140" s="72">
        <f t="shared" si="245"/>
        <v>0.55733093904439346</v>
      </c>
      <c r="EH140" s="72">
        <f t="shared" si="246"/>
        <v>1.1041355871861371</v>
      </c>
      <c r="EI140" s="72">
        <f t="shared" si="247"/>
        <v>2.4652837927233375</v>
      </c>
      <c r="EJ140" s="72">
        <f t="shared" si="248"/>
        <v>0.55681404344345187</v>
      </c>
      <c r="EK140" s="72">
        <f t="shared" si="249"/>
        <v>88.041006389307881</v>
      </c>
      <c r="EL140" s="71"/>
      <c r="EM140" s="71"/>
      <c r="EN140" s="71"/>
      <c r="EO140" s="71"/>
    </row>
    <row r="141" spans="13:145" x14ac:dyDescent="0.3">
      <c r="M141" s="71"/>
      <c r="N141" s="73">
        <v>0.73</v>
      </c>
      <c r="O141" s="72">
        <f t="shared" si="250"/>
        <v>371.11661997255811</v>
      </c>
      <c r="P141" s="72">
        <f t="shared" si="251"/>
        <v>7.4962017558919472E-2</v>
      </c>
      <c r="Q141" s="72">
        <f t="shared" si="252"/>
        <v>0.58710654678055263</v>
      </c>
      <c r="R141" s="72">
        <f t="shared" si="132"/>
        <v>1.0913625880433224</v>
      </c>
      <c r="S141" s="72">
        <f t="shared" si="133"/>
        <v>2.4577854090443298</v>
      </c>
      <c r="T141" s="72">
        <f t="shared" si="253"/>
        <v>544.32062074041505</v>
      </c>
      <c r="U141" s="72">
        <f t="shared" si="254"/>
        <v>361.74713522269269</v>
      </c>
      <c r="V141" s="72">
        <f t="shared" si="255"/>
        <v>7.2612774754045359E-2</v>
      </c>
      <c r="W141" s="72">
        <f t="shared" si="256"/>
        <v>0.55900080991017098</v>
      </c>
      <c r="X141" s="72">
        <f t="shared" si="134"/>
        <v>1.0961180248619118</v>
      </c>
      <c r="Y141" s="72">
        <f t="shared" si="135"/>
        <v>2.5082909253735504</v>
      </c>
      <c r="Z141" s="72">
        <f t="shared" si="257"/>
        <v>535.08932993803353</v>
      </c>
      <c r="AA141" s="72">
        <f t="shared" si="258"/>
        <v>361.31942474452842</v>
      </c>
      <c r="AB141" s="72">
        <f t="shared" si="136"/>
        <v>7.250445078227051E-2</v>
      </c>
      <c r="AC141" s="72">
        <f t="shared" si="137"/>
        <v>0.55771654946612259</v>
      </c>
      <c r="AD141" s="72">
        <f t="shared" si="138"/>
        <v>1.0963426715536211</v>
      </c>
      <c r="AE141" s="72">
        <f t="shared" si="139"/>
        <v>2.5106372823584602</v>
      </c>
      <c r="AF141" s="72">
        <f t="shared" si="140"/>
        <v>534.64652591576692</v>
      </c>
      <c r="AG141" s="72">
        <f t="shared" si="141"/>
        <v>361.29875637345174</v>
      </c>
      <c r="AH141" s="72">
        <f t="shared" si="142"/>
        <v>7.2499213817390731E-2</v>
      </c>
      <c r="AI141" s="72">
        <f t="shared" si="143"/>
        <v>0.55765448766331216</v>
      </c>
      <c r="AJ141" s="72">
        <f t="shared" si="144"/>
        <v>1.0963535444206234</v>
      </c>
      <c r="AK141" s="72">
        <f t="shared" si="145"/>
        <v>2.5107507559851352</v>
      </c>
      <c r="AL141" s="72">
        <f t="shared" si="146"/>
        <v>534.62507865630062</v>
      </c>
      <c r="AM141" s="72">
        <f t="shared" si="147"/>
        <v>361.29775494132309</v>
      </c>
      <c r="AN141" s="72">
        <f t="shared" si="148"/>
        <v>7.2498960068277093E-2</v>
      </c>
      <c r="AO141" s="72">
        <f t="shared" si="149"/>
        <v>0.55765148061525782</v>
      </c>
      <c r="AP141" s="72">
        <f t="shared" si="150"/>
        <v>1.096354071277432</v>
      </c>
      <c r="AQ141" s="72">
        <f t="shared" si="151"/>
        <v>2.510756254265031</v>
      </c>
      <c r="AR141" s="72">
        <f t="shared" si="152"/>
        <v>534.62403936896078</v>
      </c>
      <c r="AS141" s="72">
        <f t="shared" si="153"/>
        <v>361.29770641327059</v>
      </c>
      <c r="AT141" s="72">
        <f t="shared" si="154"/>
        <v>7.2498947771923561E-2</v>
      </c>
      <c r="AU141" s="72">
        <f t="shared" si="155"/>
        <v>0.55765133489774676</v>
      </c>
      <c r="AV141" s="72">
        <f t="shared" si="156"/>
        <v>1.0963540968082981</v>
      </c>
      <c r="AW141" s="72">
        <f t="shared" si="157"/>
        <v>2.5107565207047662</v>
      </c>
      <c r="AX141" s="72">
        <f t="shared" si="158"/>
        <v>534.62398900622293</v>
      </c>
      <c r="AY141" s="72">
        <f t="shared" si="159"/>
        <v>361.29770406165176</v>
      </c>
      <c r="AZ141" s="72">
        <f t="shared" si="160"/>
        <v>7.249894717605504E-2</v>
      </c>
      <c r="BA141" s="72">
        <f t="shared" si="161"/>
        <v>0.5576513278364279</v>
      </c>
      <c r="BB141" s="72">
        <f t="shared" si="162"/>
        <v>1.0963540980454975</v>
      </c>
      <c r="BC141" s="72">
        <f t="shared" si="163"/>
        <v>2.5107565336161595</v>
      </c>
      <c r="BD141" s="72">
        <f t="shared" si="164"/>
        <v>534.62398656569633</v>
      </c>
      <c r="BE141" s="72">
        <f t="shared" si="165"/>
        <v>361.2977039476948</v>
      </c>
      <c r="BF141" s="72">
        <f t="shared" si="166"/>
        <v>7.2498947147179874E-2</v>
      </c>
      <c r="BG141" s="72">
        <f t="shared" si="167"/>
        <v>0.55765132749424384</v>
      </c>
      <c r="BH141" s="72">
        <f t="shared" si="168"/>
        <v>1.0963540981054509</v>
      </c>
      <c r="BI141" s="72">
        <f t="shared" si="169"/>
        <v>2.5107565342418319</v>
      </c>
      <c r="BJ141" s="72">
        <f t="shared" si="170"/>
        <v>534.62398644743143</v>
      </c>
      <c r="BK141" s="72">
        <f t="shared" si="171"/>
        <v>361.29770394217257</v>
      </c>
      <c r="BL141" s="72">
        <f t="shared" si="172"/>
        <v>7.2498947145780632E-2</v>
      </c>
      <c r="BM141" s="72">
        <f t="shared" si="173"/>
        <v>0.55765132747766222</v>
      </c>
      <c r="BN141" s="72">
        <f t="shared" si="174"/>
        <v>1.0963540981083562</v>
      </c>
      <c r="BO141" s="72">
        <f t="shared" si="175"/>
        <v>2.5107565342721512</v>
      </c>
      <c r="BP141" s="72">
        <f t="shared" si="176"/>
        <v>534.62398644170014</v>
      </c>
      <c r="BQ141" s="72">
        <f t="shared" si="177"/>
        <v>361.29770394190496</v>
      </c>
      <c r="BR141" s="72">
        <f t="shared" si="178"/>
        <v>7.2498947145712811E-2</v>
      </c>
      <c r="BS141" s="72">
        <f t="shared" si="179"/>
        <v>0.55765132747685853</v>
      </c>
      <c r="BT141" s="72">
        <f t="shared" si="180"/>
        <v>1.0963540981084972</v>
      </c>
      <c r="BU141" s="72">
        <f t="shared" si="181"/>
        <v>2.5107565342736202</v>
      </c>
      <c r="BV141" s="72">
        <f t="shared" si="182"/>
        <v>534.62398644142218</v>
      </c>
      <c r="BW141" s="72">
        <f t="shared" si="183"/>
        <v>361.297703941892</v>
      </c>
      <c r="BX141" s="72">
        <f t="shared" si="184"/>
        <v>7.2498947145709536E-2</v>
      </c>
      <c r="BY141" s="72">
        <f t="shared" si="185"/>
        <v>0.55765132747681978</v>
      </c>
      <c r="BZ141" s="72">
        <f t="shared" si="186"/>
        <v>1.0963540981085038</v>
      </c>
      <c r="CA141" s="72">
        <f t="shared" si="187"/>
        <v>2.5107565342736913</v>
      </c>
      <c r="CB141" s="72">
        <f t="shared" si="188"/>
        <v>534.62398644140922</v>
      </c>
      <c r="CC141" s="72">
        <f t="shared" si="189"/>
        <v>361.29770394189131</v>
      </c>
      <c r="CD141" s="72">
        <f t="shared" si="190"/>
        <v>7.2498947145709355E-2</v>
      </c>
      <c r="CE141" s="72">
        <f t="shared" si="191"/>
        <v>0.55765132747681756</v>
      </c>
      <c r="CF141" s="72">
        <f t="shared" si="192"/>
        <v>1.0963540981085043</v>
      </c>
      <c r="CG141" s="72">
        <f t="shared" si="193"/>
        <v>2.5107565342736957</v>
      </c>
      <c r="CH141" s="72">
        <f t="shared" si="194"/>
        <v>534.62398644140819</v>
      </c>
      <c r="CI141" s="72">
        <f t="shared" si="195"/>
        <v>361.29770394189131</v>
      </c>
      <c r="CJ141" s="72">
        <f t="shared" si="196"/>
        <v>7.2498947145709355E-2</v>
      </c>
      <c r="CK141" s="72">
        <f t="shared" si="197"/>
        <v>0.55765132747681756</v>
      </c>
      <c r="CL141" s="72">
        <f t="shared" si="198"/>
        <v>1.0963540981085043</v>
      </c>
      <c r="CM141" s="72">
        <f t="shared" si="199"/>
        <v>2.5107565342736957</v>
      </c>
      <c r="CN141" s="72">
        <f t="shared" si="200"/>
        <v>534.62398644140819</v>
      </c>
      <c r="CO141" s="72">
        <f t="shared" si="201"/>
        <v>361.29770394189131</v>
      </c>
      <c r="CP141" s="72">
        <f t="shared" si="202"/>
        <v>7.2498947145709355E-2</v>
      </c>
      <c r="CQ141" s="72">
        <f t="shared" si="203"/>
        <v>0.55765132747681756</v>
      </c>
      <c r="CR141" s="72">
        <f t="shared" si="204"/>
        <v>1.0963540981085043</v>
      </c>
      <c r="CS141" s="72">
        <f t="shared" si="205"/>
        <v>2.5107565342736957</v>
      </c>
      <c r="CT141" s="72">
        <f t="shared" si="206"/>
        <v>534.62398644140819</v>
      </c>
      <c r="CU141" s="72">
        <f t="shared" si="207"/>
        <v>361.29770394189131</v>
      </c>
      <c r="CV141" s="72">
        <f t="shared" si="208"/>
        <v>7.2498947145709355E-2</v>
      </c>
      <c r="CW141" s="72">
        <f t="shared" si="209"/>
        <v>0.55765132747681756</v>
      </c>
      <c r="CX141" s="72">
        <f t="shared" si="210"/>
        <v>1.0963540981085043</v>
      </c>
      <c r="CY141" s="72">
        <f t="shared" si="211"/>
        <v>2.5107565342736957</v>
      </c>
      <c r="CZ141" s="72">
        <f t="shared" si="212"/>
        <v>534.62398644140819</v>
      </c>
      <c r="DA141" s="72">
        <f t="shared" si="213"/>
        <v>361.29770394189131</v>
      </c>
      <c r="DB141" s="72">
        <f t="shared" si="214"/>
        <v>7.2498947145709355E-2</v>
      </c>
      <c r="DC141" s="72">
        <f t="shared" si="215"/>
        <v>0.55765132747681756</v>
      </c>
      <c r="DD141" s="72">
        <f t="shared" si="216"/>
        <v>1.0963540981085043</v>
      </c>
      <c r="DE141" s="72">
        <f t="shared" si="217"/>
        <v>2.5107565342736957</v>
      </c>
      <c r="DF141" s="72">
        <f t="shared" si="218"/>
        <v>534.62398644140819</v>
      </c>
      <c r="DG141" s="72">
        <f t="shared" si="219"/>
        <v>361.29770394189131</v>
      </c>
      <c r="DH141" s="72">
        <f t="shared" si="220"/>
        <v>7.2498947145709355E-2</v>
      </c>
      <c r="DI141" s="72">
        <f t="shared" si="221"/>
        <v>0.55765132747681756</v>
      </c>
      <c r="DJ141" s="72">
        <f t="shared" si="222"/>
        <v>1.0963540981085043</v>
      </c>
      <c r="DK141" s="72">
        <f t="shared" si="223"/>
        <v>2.5107565342736957</v>
      </c>
      <c r="DL141" s="72">
        <f t="shared" si="224"/>
        <v>534.62398644140819</v>
      </c>
      <c r="DM141" s="72">
        <f t="shared" si="225"/>
        <v>361.29770394189131</v>
      </c>
      <c r="DN141" s="72">
        <f t="shared" si="226"/>
        <v>7.2498947145709355E-2</v>
      </c>
      <c r="DO141" s="72">
        <f t="shared" si="227"/>
        <v>0.55765132747681756</v>
      </c>
      <c r="DP141" s="72">
        <f t="shared" si="228"/>
        <v>1.0963540981085043</v>
      </c>
      <c r="DQ141" s="72">
        <f t="shared" si="229"/>
        <v>2.5107565342736957</v>
      </c>
      <c r="DR141" s="72">
        <f t="shared" si="230"/>
        <v>534.62398644140819</v>
      </c>
      <c r="DS141" s="72">
        <f t="shared" si="231"/>
        <v>361.29770394189131</v>
      </c>
      <c r="DT141" s="72">
        <f t="shared" si="232"/>
        <v>7.2498947145709355E-2</v>
      </c>
      <c r="DU141" s="72">
        <f t="shared" si="233"/>
        <v>0.55765132747681756</v>
      </c>
      <c r="DV141" s="72">
        <f t="shared" si="234"/>
        <v>1.0963540981085043</v>
      </c>
      <c r="DW141" s="72">
        <f t="shared" si="235"/>
        <v>2.5107565342736957</v>
      </c>
      <c r="DX141" s="72">
        <f t="shared" si="236"/>
        <v>534.62398644140819</v>
      </c>
      <c r="DY141" s="72">
        <f t="shared" si="237"/>
        <v>361.29770394189131</v>
      </c>
      <c r="DZ141" s="72">
        <f t="shared" si="238"/>
        <v>7.2498947145709355E-2</v>
      </c>
      <c r="EA141" s="72">
        <f t="shared" si="239"/>
        <v>0.55765132747681756</v>
      </c>
      <c r="EB141" s="72">
        <f t="shared" si="240"/>
        <v>1.0963540981085043</v>
      </c>
      <c r="EC141" s="72">
        <f t="shared" si="241"/>
        <v>2.5107565342736957</v>
      </c>
      <c r="ED141" s="72">
        <f t="shared" si="242"/>
        <v>534.62398644140819</v>
      </c>
      <c r="EE141" s="72">
        <f t="shared" si="243"/>
        <v>361.29770394189131</v>
      </c>
      <c r="EF141" s="72">
        <f t="shared" si="244"/>
        <v>7.2498947145709355E-2</v>
      </c>
      <c r="EG141" s="72">
        <f t="shared" si="245"/>
        <v>0.55765132747681756</v>
      </c>
      <c r="EH141" s="72">
        <f t="shared" si="246"/>
        <v>1.0963540981085043</v>
      </c>
      <c r="EI141" s="72">
        <f t="shared" si="247"/>
        <v>2.5107565342736957</v>
      </c>
      <c r="EJ141" s="72">
        <f t="shared" si="248"/>
        <v>0.56297086412825614</v>
      </c>
      <c r="EK141" s="72">
        <f t="shared" si="249"/>
        <v>88.147703941891336</v>
      </c>
      <c r="EL141" s="71"/>
      <c r="EM141" s="71"/>
      <c r="EN141" s="71"/>
      <c r="EO141" s="71"/>
    </row>
    <row r="142" spans="13:145" x14ac:dyDescent="0.3">
      <c r="M142" s="71"/>
      <c r="N142" s="73">
        <v>0.74</v>
      </c>
      <c r="O142" s="72">
        <f t="shared" si="250"/>
        <v>371.08871666279629</v>
      </c>
      <c r="P142" s="72">
        <f t="shared" si="251"/>
        <v>7.4955088552446356E-2</v>
      </c>
      <c r="Q142" s="72">
        <f t="shared" si="252"/>
        <v>0.58702294026720803</v>
      </c>
      <c r="R142" s="72">
        <f t="shared" si="132"/>
        <v>1.0843424046934151</v>
      </c>
      <c r="S142" s="72">
        <f t="shared" si="133"/>
        <v>2.5024096344560602</v>
      </c>
      <c r="T142" s="72">
        <f t="shared" si="253"/>
        <v>546.66375714396531</v>
      </c>
      <c r="U142" s="72">
        <f t="shared" si="254"/>
        <v>361.85474929604811</v>
      </c>
      <c r="V142" s="72">
        <f t="shared" si="255"/>
        <v>7.2640014708640926E-2</v>
      </c>
      <c r="W142" s="72">
        <f t="shared" si="256"/>
        <v>0.55932392270937414</v>
      </c>
      <c r="X142" s="72">
        <f t="shared" si="134"/>
        <v>1.0887117601130618</v>
      </c>
      <c r="Y142" s="72">
        <f t="shared" si="135"/>
        <v>2.5549372816305214</v>
      </c>
      <c r="Z142" s="72">
        <f t="shared" si="257"/>
        <v>537.54531216607916</v>
      </c>
      <c r="AA142" s="72">
        <f t="shared" si="258"/>
        <v>361.43380575886442</v>
      </c>
      <c r="AB142" s="72">
        <f t="shared" si="136"/>
        <v>7.2533428722262955E-2</v>
      </c>
      <c r="AC142" s="72">
        <f t="shared" si="137"/>
        <v>0.55806000271645806</v>
      </c>
      <c r="AD142" s="72">
        <f t="shared" si="138"/>
        <v>1.0889178807185091</v>
      </c>
      <c r="AE142" s="72">
        <f t="shared" si="139"/>
        <v>2.5573758413414116</v>
      </c>
      <c r="AF142" s="72">
        <f t="shared" si="140"/>
        <v>537.10879965265326</v>
      </c>
      <c r="AG142" s="72">
        <f t="shared" si="141"/>
        <v>361.41350776591355</v>
      </c>
      <c r="AH142" s="72">
        <f t="shared" si="142"/>
        <v>7.2528286806404607E-2</v>
      </c>
      <c r="AI142" s="72">
        <f t="shared" si="143"/>
        <v>0.55799905412501094</v>
      </c>
      <c r="AJ142" s="72">
        <f t="shared" si="144"/>
        <v>1.0889278356249878</v>
      </c>
      <c r="AK142" s="72">
        <f t="shared" si="145"/>
        <v>2.5574935261470815</v>
      </c>
      <c r="AL142" s="72">
        <f t="shared" si="146"/>
        <v>537.08770291078633</v>
      </c>
      <c r="AM142" s="72">
        <f t="shared" si="147"/>
        <v>361.41252641602114</v>
      </c>
      <c r="AN142" s="72">
        <f t="shared" si="148"/>
        <v>7.2528038204083795E-2</v>
      </c>
      <c r="AO142" s="72">
        <f t="shared" si="149"/>
        <v>0.55799610743018235</v>
      </c>
      <c r="AP142" s="72">
        <f t="shared" si="150"/>
        <v>1.0889283169529476</v>
      </c>
      <c r="AQ142" s="72">
        <f t="shared" si="151"/>
        <v>2.5574992160966907</v>
      </c>
      <c r="AR142" s="72">
        <f t="shared" si="152"/>
        <v>537.08668283149768</v>
      </c>
      <c r="AS142" s="72">
        <f t="shared" si="153"/>
        <v>361.41247896454001</v>
      </c>
      <c r="AT142" s="72">
        <f t="shared" si="154"/>
        <v>7.2528026183334815E-2</v>
      </c>
      <c r="AU142" s="72">
        <f t="shared" si="155"/>
        <v>0.55799596494782611</v>
      </c>
      <c r="AV142" s="72">
        <f t="shared" si="156"/>
        <v>1.0889283402268164</v>
      </c>
      <c r="AW142" s="72">
        <f t="shared" si="157"/>
        <v>2.5574994912249167</v>
      </c>
      <c r="AX142" s="72">
        <f t="shared" si="158"/>
        <v>537.08663350706138</v>
      </c>
      <c r="AY142" s="72">
        <f t="shared" si="159"/>
        <v>361.41247667009134</v>
      </c>
      <c r="AZ142" s="72">
        <f t="shared" si="160"/>
        <v>7.2528025602088625E-2</v>
      </c>
      <c r="BA142" s="72">
        <f t="shared" si="161"/>
        <v>0.55799595805829505</v>
      </c>
      <c r="BB142" s="72">
        <f t="shared" si="162"/>
        <v>1.0889283413521913</v>
      </c>
      <c r="BC142" s="72">
        <f t="shared" si="163"/>
        <v>2.5574995045283506</v>
      </c>
      <c r="BD142" s="72">
        <f t="shared" si="164"/>
        <v>537.08663112204817</v>
      </c>
      <c r="BE142" s="72">
        <f t="shared" si="165"/>
        <v>361.41247655914651</v>
      </c>
      <c r="BF142" s="72">
        <f t="shared" si="166"/>
        <v>7.2528025573983287E-2</v>
      </c>
      <c r="BG142" s="72">
        <f t="shared" si="167"/>
        <v>0.55799595772516153</v>
      </c>
      <c r="BH142" s="72">
        <f t="shared" si="168"/>
        <v>1.0889283414066073</v>
      </c>
      <c r="BI142" s="72">
        <f t="shared" si="169"/>
        <v>2.5574995051716196</v>
      </c>
      <c r="BJ142" s="72">
        <f t="shared" si="170"/>
        <v>537.08663100672425</v>
      </c>
      <c r="BK142" s="72">
        <f t="shared" si="171"/>
        <v>361.41247655378197</v>
      </c>
      <c r="BL142" s="72">
        <f t="shared" si="172"/>
        <v>7.2528025572624305E-2</v>
      </c>
      <c r="BM142" s="72">
        <f t="shared" si="173"/>
        <v>0.55799595770905341</v>
      </c>
      <c r="BN142" s="72">
        <f t="shared" si="174"/>
        <v>1.0889283414092386</v>
      </c>
      <c r="BO142" s="72">
        <f t="shared" si="175"/>
        <v>2.5574995052027241</v>
      </c>
      <c r="BP142" s="72">
        <f t="shared" si="176"/>
        <v>537.08663100114757</v>
      </c>
      <c r="BQ142" s="72">
        <f t="shared" si="177"/>
        <v>361.41247655352254</v>
      </c>
      <c r="BR142" s="72">
        <f t="shared" si="178"/>
        <v>7.2528025572558608E-2</v>
      </c>
      <c r="BS142" s="72">
        <f t="shared" si="179"/>
        <v>0.55799595770827448</v>
      </c>
      <c r="BT142" s="72">
        <f t="shared" si="180"/>
        <v>1.0889283414093658</v>
      </c>
      <c r="BU142" s="72">
        <f t="shared" si="181"/>
        <v>2.5574995052042278</v>
      </c>
      <c r="BV142" s="72">
        <f t="shared" si="182"/>
        <v>537.08663100087813</v>
      </c>
      <c r="BW142" s="72">
        <f t="shared" si="183"/>
        <v>361.41247655351003</v>
      </c>
      <c r="BX142" s="72">
        <f t="shared" si="184"/>
        <v>7.2528025572555416E-2</v>
      </c>
      <c r="BY142" s="72">
        <f t="shared" si="185"/>
        <v>0.55799595770823673</v>
      </c>
      <c r="BZ142" s="72">
        <f t="shared" si="186"/>
        <v>1.0889283414093718</v>
      </c>
      <c r="CA142" s="72">
        <f t="shared" si="187"/>
        <v>2.5574995052043006</v>
      </c>
      <c r="CB142" s="72">
        <f t="shared" si="188"/>
        <v>537.08663100086528</v>
      </c>
      <c r="CC142" s="72">
        <f t="shared" si="189"/>
        <v>361.41247655350946</v>
      </c>
      <c r="CD142" s="72">
        <f t="shared" si="190"/>
        <v>7.2528025572555263E-2</v>
      </c>
      <c r="CE142" s="72">
        <f t="shared" si="191"/>
        <v>0.55799595770823507</v>
      </c>
      <c r="CF142" s="72">
        <f t="shared" si="192"/>
        <v>1.0889283414093722</v>
      </c>
      <c r="CG142" s="72">
        <f t="shared" si="193"/>
        <v>2.5574995052043046</v>
      </c>
      <c r="CH142" s="72">
        <f t="shared" si="194"/>
        <v>537.08663100086437</v>
      </c>
      <c r="CI142" s="72">
        <f t="shared" si="195"/>
        <v>361.41247655350935</v>
      </c>
      <c r="CJ142" s="72">
        <f t="shared" si="196"/>
        <v>7.2528025572555249E-2</v>
      </c>
      <c r="CK142" s="72">
        <f t="shared" si="197"/>
        <v>0.55799595770823485</v>
      </c>
      <c r="CL142" s="72">
        <f t="shared" si="198"/>
        <v>1.0889283414093722</v>
      </c>
      <c r="CM142" s="72">
        <f t="shared" si="199"/>
        <v>2.5574995052043046</v>
      </c>
      <c r="CN142" s="72">
        <f t="shared" si="200"/>
        <v>537.08663100086403</v>
      </c>
      <c r="CO142" s="72">
        <f t="shared" si="201"/>
        <v>361.41247655350935</v>
      </c>
      <c r="CP142" s="72">
        <f t="shared" si="202"/>
        <v>7.2528025572555249E-2</v>
      </c>
      <c r="CQ142" s="72">
        <f t="shared" si="203"/>
        <v>0.55799595770823485</v>
      </c>
      <c r="CR142" s="72">
        <f t="shared" si="204"/>
        <v>1.0889283414093722</v>
      </c>
      <c r="CS142" s="72">
        <f t="shared" si="205"/>
        <v>2.5574995052043046</v>
      </c>
      <c r="CT142" s="72">
        <f t="shared" si="206"/>
        <v>537.08663100086403</v>
      </c>
      <c r="CU142" s="72">
        <f t="shared" si="207"/>
        <v>361.41247655350935</v>
      </c>
      <c r="CV142" s="72">
        <f t="shared" si="208"/>
        <v>7.2528025572555249E-2</v>
      </c>
      <c r="CW142" s="72">
        <f t="shared" si="209"/>
        <v>0.55799595770823485</v>
      </c>
      <c r="CX142" s="72">
        <f t="shared" si="210"/>
        <v>1.0889283414093722</v>
      </c>
      <c r="CY142" s="72">
        <f t="shared" si="211"/>
        <v>2.5574995052043046</v>
      </c>
      <c r="CZ142" s="72">
        <f t="shared" si="212"/>
        <v>537.08663100086403</v>
      </c>
      <c r="DA142" s="72">
        <f t="shared" si="213"/>
        <v>361.41247655350935</v>
      </c>
      <c r="DB142" s="72">
        <f t="shared" si="214"/>
        <v>7.2528025572555249E-2</v>
      </c>
      <c r="DC142" s="72">
        <f t="shared" si="215"/>
        <v>0.55799595770823485</v>
      </c>
      <c r="DD142" s="72">
        <f t="shared" si="216"/>
        <v>1.0889283414093722</v>
      </c>
      <c r="DE142" s="72">
        <f t="shared" si="217"/>
        <v>2.5574995052043046</v>
      </c>
      <c r="DF142" s="72">
        <f t="shared" si="218"/>
        <v>537.08663100086403</v>
      </c>
      <c r="DG142" s="72">
        <f t="shared" si="219"/>
        <v>361.41247655350935</v>
      </c>
      <c r="DH142" s="72">
        <f t="shared" si="220"/>
        <v>7.2528025572555249E-2</v>
      </c>
      <c r="DI142" s="72">
        <f t="shared" si="221"/>
        <v>0.55799595770823485</v>
      </c>
      <c r="DJ142" s="72">
        <f t="shared" si="222"/>
        <v>1.0889283414093722</v>
      </c>
      <c r="DK142" s="72">
        <f t="shared" si="223"/>
        <v>2.5574995052043046</v>
      </c>
      <c r="DL142" s="72">
        <f t="shared" si="224"/>
        <v>537.08663100086403</v>
      </c>
      <c r="DM142" s="72">
        <f t="shared" si="225"/>
        <v>361.41247655350935</v>
      </c>
      <c r="DN142" s="72">
        <f t="shared" si="226"/>
        <v>7.2528025572555249E-2</v>
      </c>
      <c r="DO142" s="72">
        <f t="shared" si="227"/>
        <v>0.55799595770823485</v>
      </c>
      <c r="DP142" s="72">
        <f t="shared" si="228"/>
        <v>1.0889283414093722</v>
      </c>
      <c r="DQ142" s="72">
        <f t="shared" si="229"/>
        <v>2.5574995052043046</v>
      </c>
      <c r="DR142" s="72">
        <f t="shared" si="230"/>
        <v>537.08663100086403</v>
      </c>
      <c r="DS142" s="72">
        <f t="shared" si="231"/>
        <v>361.41247655350935</v>
      </c>
      <c r="DT142" s="72">
        <f t="shared" si="232"/>
        <v>7.2528025572555249E-2</v>
      </c>
      <c r="DU142" s="72">
        <f t="shared" si="233"/>
        <v>0.55799595770823485</v>
      </c>
      <c r="DV142" s="72">
        <f t="shared" si="234"/>
        <v>1.0889283414093722</v>
      </c>
      <c r="DW142" s="72">
        <f t="shared" si="235"/>
        <v>2.5574995052043046</v>
      </c>
      <c r="DX142" s="72">
        <f t="shared" si="236"/>
        <v>537.08663100086403</v>
      </c>
      <c r="DY142" s="72">
        <f t="shared" si="237"/>
        <v>361.41247655350935</v>
      </c>
      <c r="DZ142" s="72">
        <f t="shared" si="238"/>
        <v>7.2528025572555249E-2</v>
      </c>
      <c r="EA142" s="72">
        <f t="shared" si="239"/>
        <v>0.55799595770823485</v>
      </c>
      <c r="EB142" s="72">
        <f t="shared" si="240"/>
        <v>1.0889283414093722</v>
      </c>
      <c r="EC142" s="72">
        <f t="shared" si="241"/>
        <v>2.5574995052043046</v>
      </c>
      <c r="ED142" s="72">
        <f t="shared" si="242"/>
        <v>537.08663100086403</v>
      </c>
      <c r="EE142" s="72">
        <f t="shared" si="243"/>
        <v>361.41247655350935</v>
      </c>
      <c r="EF142" s="72">
        <f t="shared" si="244"/>
        <v>7.2528025572555249E-2</v>
      </c>
      <c r="EG142" s="72">
        <f t="shared" si="245"/>
        <v>0.55799595770823485</v>
      </c>
      <c r="EH142" s="72">
        <f t="shared" si="246"/>
        <v>1.0889283414093722</v>
      </c>
      <c r="EI142" s="72">
        <f t="shared" si="247"/>
        <v>2.5574995052043046</v>
      </c>
      <c r="EJ142" s="72">
        <f t="shared" si="248"/>
        <v>0.5694284187479397</v>
      </c>
      <c r="EK142" s="72">
        <f t="shared" si="249"/>
        <v>88.262476553509373</v>
      </c>
      <c r="EL142" s="71"/>
      <c r="EM142" s="71"/>
      <c r="EN142" s="71"/>
      <c r="EO142" s="71"/>
    </row>
    <row r="143" spans="13:145" x14ac:dyDescent="0.3">
      <c r="M143" s="71"/>
      <c r="N143" s="73">
        <v>0.75</v>
      </c>
      <c r="O143" s="72">
        <f t="shared" si="250"/>
        <v>371.0608133530344</v>
      </c>
      <c r="P143" s="72">
        <f t="shared" si="251"/>
        <v>7.4948159144485202E-2</v>
      </c>
      <c r="Q143" s="72">
        <f t="shared" si="252"/>
        <v>0.58693933308826751</v>
      </c>
      <c r="R143" s="72">
        <f t="shared" si="132"/>
        <v>1.0776512934381723</v>
      </c>
      <c r="S143" s="72">
        <f t="shared" si="133"/>
        <v>2.5483203889819501</v>
      </c>
      <c r="T143" s="72">
        <f t="shared" si="253"/>
        <v>549.1899089145852</v>
      </c>
      <c r="U143" s="72">
        <f t="shared" si="254"/>
        <v>361.97034484627818</v>
      </c>
      <c r="V143" s="72">
        <f t="shared" si="255"/>
        <v>7.2669268314932617E-2</v>
      </c>
      <c r="W143" s="72">
        <f t="shared" si="256"/>
        <v>0.5596709938465827</v>
      </c>
      <c r="X143" s="72">
        <f t="shared" si="134"/>
        <v>1.0816509349024424</v>
      </c>
      <c r="Y143" s="72">
        <f t="shared" si="135"/>
        <v>2.6028929488935275</v>
      </c>
      <c r="Z143" s="72">
        <f t="shared" si="257"/>
        <v>540.1953968761236</v>
      </c>
      <c r="AA143" s="72">
        <f t="shared" si="258"/>
        <v>361.55674556929785</v>
      </c>
      <c r="AB143" s="72">
        <f t="shared" si="136"/>
        <v>7.2564567453865178E-2</v>
      </c>
      <c r="AC143" s="72">
        <f t="shared" si="137"/>
        <v>0.55842914886599304</v>
      </c>
      <c r="AD143" s="72">
        <f t="shared" si="138"/>
        <v>1.0818392394863794</v>
      </c>
      <c r="AE143" s="72">
        <f t="shared" si="139"/>
        <v>2.605423166650144</v>
      </c>
      <c r="AF143" s="72">
        <f t="shared" si="140"/>
        <v>539.76592963554458</v>
      </c>
      <c r="AG143" s="72">
        <f t="shared" si="141"/>
        <v>361.53685591963358</v>
      </c>
      <c r="AH143" s="72">
        <f t="shared" si="142"/>
        <v>7.2559530246489271E-2</v>
      </c>
      <c r="AI143" s="72">
        <f t="shared" si="143"/>
        <v>0.55836942753330177</v>
      </c>
      <c r="AJ143" s="72">
        <f t="shared" si="144"/>
        <v>1.0818483091778788</v>
      </c>
      <c r="AK143" s="72">
        <f t="shared" si="145"/>
        <v>2.6055449465564982</v>
      </c>
      <c r="AL143" s="72">
        <f t="shared" si="146"/>
        <v>539.74523053137852</v>
      </c>
      <c r="AM143" s="72">
        <f t="shared" si="147"/>
        <v>361.53589696622021</v>
      </c>
      <c r="AN143" s="72">
        <f t="shared" si="148"/>
        <v>7.2559287378963208E-2</v>
      </c>
      <c r="AO143" s="72">
        <f t="shared" si="149"/>
        <v>0.55836654814281228</v>
      </c>
      <c r="AP143" s="72">
        <f t="shared" si="150"/>
        <v>1.0818487464943305</v>
      </c>
      <c r="AQ143" s="72">
        <f t="shared" si="151"/>
        <v>2.6055508182559404</v>
      </c>
      <c r="AR143" s="72">
        <f t="shared" si="152"/>
        <v>539.74423244341563</v>
      </c>
      <c r="AS143" s="72">
        <f t="shared" si="153"/>
        <v>361.53585072578062</v>
      </c>
      <c r="AT143" s="72">
        <f t="shared" si="154"/>
        <v>7.2559275667953546E-2</v>
      </c>
      <c r="AU143" s="72">
        <f t="shared" si="155"/>
        <v>0.55836640929947479</v>
      </c>
      <c r="AV143" s="72">
        <f t="shared" si="156"/>
        <v>1.081848767581673</v>
      </c>
      <c r="AW143" s="72">
        <f t="shared" si="157"/>
        <v>2.6055511013880475</v>
      </c>
      <c r="AX143" s="72">
        <f t="shared" si="158"/>
        <v>539.74418431566937</v>
      </c>
      <c r="AY143" s="72">
        <f t="shared" si="159"/>
        <v>361.53584849606739</v>
      </c>
      <c r="AZ143" s="72">
        <f t="shared" si="160"/>
        <v>7.2559275103248819E-2</v>
      </c>
      <c r="BA143" s="72">
        <f t="shared" si="161"/>
        <v>0.55836640260445136</v>
      </c>
      <c r="BB143" s="72">
        <f t="shared" si="162"/>
        <v>1.0818487685985045</v>
      </c>
      <c r="BC143" s="72">
        <f t="shared" si="163"/>
        <v>2.605551115040674</v>
      </c>
      <c r="BD143" s="72">
        <f t="shared" si="164"/>
        <v>539.7441819949496</v>
      </c>
      <c r="BE143" s="72">
        <f t="shared" si="165"/>
        <v>361.53584838855056</v>
      </c>
      <c r="BF143" s="72">
        <f t="shared" si="166"/>
        <v>7.2559275076018739E-2</v>
      </c>
      <c r="BG143" s="72">
        <f t="shared" si="167"/>
        <v>0.55836640228161727</v>
      </c>
      <c r="BH143" s="72">
        <f t="shared" si="168"/>
        <v>1.081848768647536</v>
      </c>
      <c r="BI143" s="72">
        <f t="shared" si="169"/>
        <v>2.6055511156990039</v>
      </c>
      <c r="BJ143" s="72">
        <f t="shared" si="170"/>
        <v>539.74418188304469</v>
      </c>
      <c r="BK143" s="72">
        <f t="shared" si="171"/>
        <v>361.5358483833661</v>
      </c>
      <c r="BL143" s="72">
        <f t="shared" si="172"/>
        <v>7.255927507470572E-2</v>
      </c>
      <c r="BM143" s="72">
        <f t="shared" si="173"/>
        <v>0.55836640226605017</v>
      </c>
      <c r="BN143" s="72">
        <f t="shared" si="174"/>
        <v>1.0818487686499003</v>
      </c>
      <c r="BO143" s="72">
        <f t="shared" si="175"/>
        <v>2.6055511157307487</v>
      </c>
      <c r="BP143" s="72">
        <f t="shared" si="176"/>
        <v>539.74418187764843</v>
      </c>
      <c r="BQ143" s="72">
        <f t="shared" si="177"/>
        <v>361.5358483831161</v>
      </c>
      <c r="BR143" s="72">
        <f t="shared" si="178"/>
        <v>7.2559275074642396E-2</v>
      </c>
      <c r="BS143" s="72">
        <f t="shared" si="179"/>
        <v>0.55836640226529943</v>
      </c>
      <c r="BT143" s="72">
        <f t="shared" si="180"/>
        <v>1.0818487686500144</v>
      </c>
      <c r="BU143" s="72">
        <f t="shared" si="181"/>
        <v>2.6055511157322795</v>
      </c>
      <c r="BV143" s="72">
        <f t="shared" si="182"/>
        <v>539.74418187738831</v>
      </c>
      <c r="BW143" s="72">
        <f t="shared" si="183"/>
        <v>361.53584838310405</v>
      </c>
      <c r="BX143" s="72">
        <f t="shared" si="184"/>
        <v>7.2559275074639357E-2</v>
      </c>
      <c r="BY143" s="72">
        <f t="shared" si="185"/>
        <v>0.55836640226526335</v>
      </c>
      <c r="BZ143" s="72">
        <f t="shared" si="186"/>
        <v>1.0818487686500198</v>
      </c>
      <c r="CA143" s="72">
        <f t="shared" si="187"/>
        <v>2.6055511157323528</v>
      </c>
      <c r="CB143" s="72">
        <f t="shared" si="188"/>
        <v>539.74418187737569</v>
      </c>
      <c r="CC143" s="72">
        <f t="shared" si="189"/>
        <v>361.53584838310348</v>
      </c>
      <c r="CD143" s="72">
        <f t="shared" si="190"/>
        <v>7.2559275074639204E-2</v>
      </c>
      <c r="CE143" s="72">
        <f t="shared" si="191"/>
        <v>0.55836640226526157</v>
      </c>
      <c r="CF143" s="72">
        <f t="shared" si="192"/>
        <v>1.0818487686500202</v>
      </c>
      <c r="CG143" s="72">
        <f t="shared" si="193"/>
        <v>2.6055511157323563</v>
      </c>
      <c r="CH143" s="72">
        <f t="shared" si="194"/>
        <v>539.74418187737535</v>
      </c>
      <c r="CI143" s="72">
        <f t="shared" si="195"/>
        <v>361.53584838310348</v>
      </c>
      <c r="CJ143" s="72">
        <f t="shared" si="196"/>
        <v>7.2559275074639204E-2</v>
      </c>
      <c r="CK143" s="72">
        <f t="shared" si="197"/>
        <v>0.55836640226526157</v>
      </c>
      <c r="CL143" s="72">
        <f t="shared" si="198"/>
        <v>1.0818487686500202</v>
      </c>
      <c r="CM143" s="72">
        <f t="shared" si="199"/>
        <v>2.6055511157323563</v>
      </c>
      <c r="CN143" s="72">
        <f t="shared" si="200"/>
        <v>539.74418187737535</v>
      </c>
      <c r="CO143" s="72">
        <f t="shared" si="201"/>
        <v>361.53584838310348</v>
      </c>
      <c r="CP143" s="72">
        <f t="shared" si="202"/>
        <v>7.2559275074639204E-2</v>
      </c>
      <c r="CQ143" s="72">
        <f t="shared" si="203"/>
        <v>0.55836640226526157</v>
      </c>
      <c r="CR143" s="72">
        <f t="shared" si="204"/>
        <v>1.0818487686500202</v>
      </c>
      <c r="CS143" s="72">
        <f t="shared" si="205"/>
        <v>2.6055511157323563</v>
      </c>
      <c r="CT143" s="72">
        <f t="shared" si="206"/>
        <v>539.74418187737535</v>
      </c>
      <c r="CU143" s="72">
        <f t="shared" si="207"/>
        <v>361.53584838310348</v>
      </c>
      <c r="CV143" s="72">
        <f t="shared" si="208"/>
        <v>7.2559275074639204E-2</v>
      </c>
      <c r="CW143" s="72">
        <f t="shared" si="209"/>
        <v>0.55836640226526157</v>
      </c>
      <c r="CX143" s="72">
        <f t="shared" si="210"/>
        <v>1.0818487686500202</v>
      </c>
      <c r="CY143" s="72">
        <f t="shared" si="211"/>
        <v>2.6055511157323563</v>
      </c>
      <c r="CZ143" s="72">
        <f t="shared" si="212"/>
        <v>539.74418187737535</v>
      </c>
      <c r="DA143" s="72">
        <f t="shared" si="213"/>
        <v>361.53584838310348</v>
      </c>
      <c r="DB143" s="72">
        <f t="shared" si="214"/>
        <v>7.2559275074639204E-2</v>
      </c>
      <c r="DC143" s="72">
        <f t="shared" si="215"/>
        <v>0.55836640226526157</v>
      </c>
      <c r="DD143" s="72">
        <f t="shared" si="216"/>
        <v>1.0818487686500202</v>
      </c>
      <c r="DE143" s="72">
        <f t="shared" si="217"/>
        <v>2.6055511157323563</v>
      </c>
      <c r="DF143" s="72">
        <f t="shared" si="218"/>
        <v>539.74418187737535</v>
      </c>
      <c r="DG143" s="72">
        <f t="shared" si="219"/>
        <v>361.53584838310348</v>
      </c>
      <c r="DH143" s="72">
        <f t="shared" si="220"/>
        <v>7.2559275074639204E-2</v>
      </c>
      <c r="DI143" s="72">
        <f t="shared" si="221"/>
        <v>0.55836640226526157</v>
      </c>
      <c r="DJ143" s="72">
        <f t="shared" si="222"/>
        <v>1.0818487686500202</v>
      </c>
      <c r="DK143" s="72">
        <f t="shared" si="223"/>
        <v>2.6055511157323563</v>
      </c>
      <c r="DL143" s="72">
        <f t="shared" si="224"/>
        <v>539.74418187737535</v>
      </c>
      <c r="DM143" s="72">
        <f t="shared" si="225"/>
        <v>361.53584838310348</v>
      </c>
      <c r="DN143" s="72">
        <f t="shared" si="226"/>
        <v>7.2559275074639204E-2</v>
      </c>
      <c r="DO143" s="72">
        <f t="shared" si="227"/>
        <v>0.55836640226526157</v>
      </c>
      <c r="DP143" s="72">
        <f t="shared" si="228"/>
        <v>1.0818487686500202</v>
      </c>
      <c r="DQ143" s="72">
        <f t="shared" si="229"/>
        <v>2.6055511157323563</v>
      </c>
      <c r="DR143" s="72">
        <f t="shared" si="230"/>
        <v>539.74418187737535</v>
      </c>
      <c r="DS143" s="72">
        <f t="shared" si="231"/>
        <v>361.53584838310348</v>
      </c>
      <c r="DT143" s="72">
        <f t="shared" si="232"/>
        <v>7.2559275074639204E-2</v>
      </c>
      <c r="DU143" s="72">
        <f t="shared" si="233"/>
        <v>0.55836640226526157</v>
      </c>
      <c r="DV143" s="72">
        <f t="shared" si="234"/>
        <v>1.0818487686500202</v>
      </c>
      <c r="DW143" s="72">
        <f t="shared" si="235"/>
        <v>2.6055511157323563</v>
      </c>
      <c r="DX143" s="72">
        <f t="shared" si="236"/>
        <v>539.74418187737535</v>
      </c>
      <c r="DY143" s="72">
        <f t="shared" si="237"/>
        <v>361.53584838310348</v>
      </c>
      <c r="DZ143" s="72">
        <f t="shared" si="238"/>
        <v>7.2559275074639204E-2</v>
      </c>
      <c r="EA143" s="72">
        <f t="shared" si="239"/>
        <v>0.55836640226526157</v>
      </c>
      <c r="EB143" s="72">
        <f t="shared" si="240"/>
        <v>1.0818487686500202</v>
      </c>
      <c r="EC143" s="72">
        <f t="shared" si="241"/>
        <v>2.6055511157323563</v>
      </c>
      <c r="ED143" s="72">
        <f t="shared" si="242"/>
        <v>539.74418187737535</v>
      </c>
      <c r="EE143" s="72">
        <f t="shared" si="243"/>
        <v>361.53584838310348</v>
      </c>
      <c r="EF143" s="72">
        <f t="shared" si="244"/>
        <v>7.2559275074639204E-2</v>
      </c>
      <c r="EG143" s="72">
        <f t="shared" si="245"/>
        <v>0.55836640226526157</v>
      </c>
      <c r="EH143" s="72">
        <f t="shared" si="246"/>
        <v>1.0818487686500202</v>
      </c>
      <c r="EI143" s="72">
        <f t="shared" si="247"/>
        <v>2.6055511157323563</v>
      </c>
      <c r="EJ143" s="72">
        <f t="shared" si="248"/>
        <v>0.57620837032473382</v>
      </c>
      <c r="EK143" s="72">
        <f t="shared" si="249"/>
        <v>88.385848383103507</v>
      </c>
      <c r="EL143" s="71"/>
      <c r="EM143" s="71"/>
      <c r="EN143" s="71"/>
      <c r="EO143" s="71"/>
    </row>
    <row r="144" spans="13:145" x14ac:dyDescent="0.3">
      <c r="M144" s="71"/>
      <c r="N144" s="73">
        <v>0.76</v>
      </c>
      <c r="O144" s="72">
        <f t="shared" si="250"/>
        <v>371.03291004327258</v>
      </c>
      <c r="P144" s="72">
        <f t="shared" si="251"/>
        <v>7.4941229335030793E-2</v>
      </c>
      <c r="Q144" s="72">
        <f t="shared" si="252"/>
        <v>0.58685572524457219</v>
      </c>
      <c r="R144" s="72">
        <f t="shared" si="132"/>
        <v>1.0712803934860093</v>
      </c>
      <c r="S144" s="72">
        <f t="shared" si="133"/>
        <v>2.5955668080179235</v>
      </c>
      <c r="T144" s="72">
        <f t="shared" si="253"/>
        <v>551.91235542945276</v>
      </c>
      <c r="U144" s="72">
        <f t="shared" si="254"/>
        <v>362.09443445513898</v>
      </c>
      <c r="V144" s="72">
        <f t="shared" si="255"/>
        <v>7.2700663812160449E-2</v>
      </c>
      <c r="W144" s="72">
        <f t="shared" si="256"/>
        <v>0.56004356088808527</v>
      </c>
      <c r="X144" s="72">
        <f t="shared" si="134"/>
        <v>1.0749266555946324</v>
      </c>
      <c r="Y144" s="72">
        <f t="shared" si="135"/>
        <v>2.6521976797129749</v>
      </c>
      <c r="Z144" s="72">
        <f t="shared" si="257"/>
        <v>543.0540312324888</v>
      </c>
      <c r="AA144" s="72">
        <f t="shared" si="258"/>
        <v>361.68880544308331</v>
      </c>
      <c r="AB144" s="72">
        <f t="shared" si="136"/>
        <v>7.259800744916331E-2</v>
      </c>
      <c r="AC144" s="72">
        <f t="shared" si="137"/>
        <v>0.55882567161844154</v>
      </c>
      <c r="AD144" s="72">
        <f t="shared" si="138"/>
        <v>1.0750978622698404</v>
      </c>
      <c r="AE144" s="72">
        <f t="shared" si="139"/>
        <v>2.6548181442442789</v>
      </c>
      <c r="AF144" s="72">
        <f t="shared" si="140"/>
        <v>542.63244453071673</v>
      </c>
      <c r="AG144" s="72">
        <f t="shared" si="141"/>
        <v>361.66936545484975</v>
      </c>
      <c r="AH144" s="72">
        <f t="shared" si="142"/>
        <v>7.2593085451641989E-2</v>
      </c>
      <c r="AI144" s="72">
        <f t="shared" si="143"/>
        <v>0.55876730165522193</v>
      </c>
      <c r="AJ144" s="72">
        <f t="shared" si="144"/>
        <v>1.0751060803135364</v>
      </c>
      <c r="AK144" s="72">
        <f t="shared" si="145"/>
        <v>2.6549438419885587</v>
      </c>
      <c r="AL144" s="72">
        <f t="shared" si="146"/>
        <v>542.61219514754737</v>
      </c>
      <c r="AM144" s="72">
        <f t="shared" si="147"/>
        <v>361.66843141324796</v>
      </c>
      <c r="AN144" s="72">
        <f t="shared" si="148"/>
        <v>7.2592848957358583E-2</v>
      </c>
      <c r="AO144" s="72">
        <f t="shared" si="149"/>
        <v>0.55876449712364673</v>
      </c>
      <c r="AP144" s="72">
        <f t="shared" si="150"/>
        <v>1.0751064751991517</v>
      </c>
      <c r="AQ144" s="72">
        <f t="shared" si="151"/>
        <v>2.6549498816976338</v>
      </c>
      <c r="AR144" s="72">
        <f t="shared" si="152"/>
        <v>542.61122211364238</v>
      </c>
      <c r="AS144" s="72">
        <f t="shared" si="153"/>
        <v>361.66838652947297</v>
      </c>
      <c r="AT144" s="72">
        <f t="shared" si="154"/>
        <v>7.2592837593018072E-2</v>
      </c>
      <c r="AU144" s="72">
        <f t="shared" si="155"/>
        <v>0.55876436235665827</v>
      </c>
      <c r="AV144" s="72">
        <f t="shared" si="156"/>
        <v>1.0751064941747746</v>
      </c>
      <c r="AW144" s="72">
        <f t="shared" si="157"/>
        <v>2.6549501719261337</v>
      </c>
      <c r="AX144" s="72">
        <f t="shared" si="158"/>
        <v>542.61117535592132</v>
      </c>
      <c r="AY144" s="72">
        <f t="shared" si="159"/>
        <v>361.6683843726471</v>
      </c>
      <c r="AZ144" s="72">
        <f t="shared" si="160"/>
        <v>7.2592837046920849E-2</v>
      </c>
      <c r="BA144" s="72">
        <f t="shared" si="161"/>
        <v>0.55876435588062234</v>
      </c>
      <c r="BB144" s="72">
        <f t="shared" si="162"/>
        <v>1.0751064950866212</v>
      </c>
      <c r="BC144" s="72">
        <f t="shared" si="163"/>
        <v>2.6549501858726523</v>
      </c>
      <c r="BD144" s="72">
        <f t="shared" si="164"/>
        <v>542.6111731090449</v>
      </c>
      <c r="BE144" s="72">
        <f t="shared" si="165"/>
        <v>361.66838426900392</v>
      </c>
      <c r="BF144" s="72">
        <f t="shared" si="166"/>
        <v>7.2592837020678924E-2</v>
      </c>
      <c r="BG144" s="72">
        <f t="shared" si="167"/>
        <v>0.55876435556942594</v>
      </c>
      <c r="BH144" s="72">
        <f t="shared" si="168"/>
        <v>1.0751064951304388</v>
      </c>
      <c r="BI144" s="72">
        <f t="shared" si="169"/>
        <v>2.6549501865428327</v>
      </c>
      <c r="BJ144" s="72">
        <f t="shared" si="170"/>
        <v>542.61117300107469</v>
      </c>
      <c r="BK144" s="72">
        <f t="shared" si="171"/>
        <v>361.66838426402342</v>
      </c>
      <c r="BL144" s="72">
        <f t="shared" si="172"/>
        <v>7.2592837019417877E-2</v>
      </c>
      <c r="BM144" s="72">
        <f t="shared" si="173"/>
        <v>0.55876435555447146</v>
      </c>
      <c r="BN144" s="72">
        <f t="shared" si="174"/>
        <v>1.0751064951325444</v>
      </c>
      <c r="BO144" s="72">
        <f t="shared" si="175"/>
        <v>2.6549501865750376</v>
      </c>
      <c r="BP144" s="72">
        <f t="shared" si="176"/>
        <v>542.61117299588579</v>
      </c>
      <c r="BQ144" s="72">
        <f t="shared" si="177"/>
        <v>361.66838426378411</v>
      </c>
      <c r="BR144" s="72">
        <f t="shared" si="178"/>
        <v>7.2592837019357287E-2</v>
      </c>
      <c r="BS144" s="72">
        <f t="shared" si="179"/>
        <v>0.55876435555375292</v>
      </c>
      <c r="BT144" s="72">
        <f t="shared" si="180"/>
        <v>1.0751064951326454</v>
      </c>
      <c r="BU144" s="72">
        <f t="shared" si="181"/>
        <v>2.6549501865765843</v>
      </c>
      <c r="BV144" s="72">
        <f t="shared" si="182"/>
        <v>542.61117299563671</v>
      </c>
      <c r="BW144" s="72">
        <f t="shared" si="183"/>
        <v>361.66838426377262</v>
      </c>
      <c r="BX144" s="72">
        <f t="shared" si="184"/>
        <v>7.2592837019354386E-2</v>
      </c>
      <c r="BY144" s="72">
        <f t="shared" si="185"/>
        <v>0.55876435555371851</v>
      </c>
      <c r="BZ144" s="72">
        <f t="shared" si="186"/>
        <v>1.0751064951326503</v>
      </c>
      <c r="CA144" s="72">
        <f t="shared" si="187"/>
        <v>2.6549501865766589</v>
      </c>
      <c r="CB144" s="72">
        <f t="shared" si="188"/>
        <v>542.611172995625</v>
      </c>
      <c r="CC144" s="72">
        <f t="shared" si="189"/>
        <v>361.66838426377205</v>
      </c>
      <c r="CD144" s="72">
        <f t="shared" si="190"/>
        <v>7.2592837019354248E-2</v>
      </c>
      <c r="CE144" s="72">
        <f t="shared" si="191"/>
        <v>0.55876435555371673</v>
      </c>
      <c r="CF144" s="72">
        <f t="shared" si="192"/>
        <v>1.0751064951326506</v>
      </c>
      <c r="CG144" s="72">
        <f t="shared" si="193"/>
        <v>2.654950186576662</v>
      </c>
      <c r="CH144" s="72">
        <f t="shared" si="194"/>
        <v>542.6111729956242</v>
      </c>
      <c r="CI144" s="72">
        <f t="shared" si="195"/>
        <v>361.66838426377205</v>
      </c>
      <c r="CJ144" s="72">
        <f t="shared" si="196"/>
        <v>7.2592837019354248E-2</v>
      </c>
      <c r="CK144" s="72">
        <f t="shared" si="197"/>
        <v>0.55876435555371673</v>
      </c>
      <c r="CL144" s="72">
        <f t="shared" si="198"/>
        <v>1.0751064951326506</v>
      </c>
      <c r="CM144" s="72">
        <f t="shared" si="199"/>
        <v>2.654950186576662</v>
      </c>
      <c r="CN144" s="72">
        <f t="shared" si="200"/>
        <v>542.6111729956242</v>
      </c>
      <c r="CO144" s="72">
        <f t="shared" si="201"/>
        <v>361.66838426377205</v>
      </c>
      <c r="CP144" s="72">
        <f t="shared" si="202"/>
        <v>7.2592837019354248E-2</v>
      </c>
      <c r="CQ144" s="72">
        <f t="shared" si="203"/>
        <v>0.55876435555371673</v>
      </c>
      <c r="CR144" s="72">
        <f t="shared" si="204"/>
        <v>1.0751064951326506</v>
      </c>
      <c r="CS144" s="72">
        <f t="shared" si="205"/>
        <v>2.654950186576662</v>
      </c>
      <c r="CT144" s="72">
        <f t="shared" si="206"/>
        <v>542.6111729956242</v>
      </c>
      <c r="CU144" s="72">
        <f t="shared" si="207"/>
        <v>361.66838426377205</v>
      </c>
      <c r="CV144" s="72">
        <f t="shared" si="208"/>
        <v>7.2592837019354248E-2</v>
      </c>
      <c r="CW144" s="72">
        <f t="shared" si="209"/>
        <v>0.55876435555371673</v>
      </c>
      <c r="CX144" s="72">
        <f t="shared" si="210"/>
        <v>1.0751064951326506</v>
      </c>
      <c r="CY144" s="72">
        <f t="shared" si="211"/>
        <v>2.654950186576662</v>
      </c>
      <c r="CZ144" s="72">
        <f t="shared" si="212"/>
        <v>542.6111729956242</v>
      </c>
      <c r="DA144" s="72">
        <f t="shared" si="213"/>
        <v>361.66838426377205</v>
      </c>
      <c r="DB144" s="72">
        <f t="shared" si="214"/>
        <v>7.2592837019354248E-2</v>
      </c>
      <c r="DC144" s="72">
        <f t="shared" si="215"/>
        <v>0.55876435555371673</v>
      </c>
      <c r="DD144" s="72">
        <f t="shared" si="216"/>
        <v>1.0751064951326506</v>
      </c>
      <c r="DE144" s="72">
        <f t="shared" si="217"/>
        <v>2.654950186576662</v>
      </c>
      <c r="DF144" s="72">
        <f t="shared" si="218"/>
        <v>542.6111729956242</v>
      </c>
      <c r="DG144" s="72">
        <f t="shared" si="219"/>
        <v>361.66838426377205</v>
      </c>
      <c r="DH144" s="72">
        <f t="shared" si="220"/>
        <v>7.2592837019354248E-2</v>
      </c>
      <c r="DI144" s="72">
        <f t="shared" si="221"/>
        <v>0.55876435555371673</v>
      </c>
      <c r="DJ144" s="72">
        <f t="shared" si="222"/>
        <v>1.0751064951326506</v>
      </c>
      <c r="DK144" s="72">
        <f t="shared" si="223"/>
        <v>2.654950186576662</v>
      </c>
      <c r="DL144" s="72">
        <f t="shared" si="224"/>
        <v>542.6111729956242</v>
      </c>
      <c r="DM144" s="72">
        <f t="shared" si="225"/>
        <v>361.66838426377205</v>
      </c>
      <c r="DN144" s="72">
        <f t="shared" si="226"/>
        <v>7.2592837019354248E-2</v>
      </c>
      <c r="DO144" s="72">
        <f t="shared" si="227"/>
        <v>0.55876435555371673</v>
      </c>
      <c r="DP144" s="72">
        <f t="shared" si="228"/>
        <v>1.0751064951326506</v>
      </c>
      <c r="DQ144" s="72">
        <f t="shared" si="229"/>
        <v>2.654950186576662</v>
      </c>
      <c r="DR144" s="72">
        <f t="shared" si="230"/>
        <v>542.6111729956242</v>
      </c>
      <c r="DS144" s="72">
        <f t="shared" si="231"/>
        <v>361.66838426377205</v>
      </c>
      <c r="DT144" s="72">
        <f t="shared" si="232"/>
        <v>7.2592837019354248E-2</v>
      </c>
      <c r="DU144" s="72">
        <f t="shared" si="233"/>
        <v>0.55876435555371673</v>
      </c>
      <c r="DV144" s="72">
        <f t="shared" si="234"/>
        <v>1.0751064951326506</v>
      </c>
      <c r="DW144" s="72">
        <f t="shared" si="235"/>
        <v>2.654950186576662</v>
      </c>
      <c r="DX144" s="72">
        <f t="shared" si="236"/>
        <v>542.6111729956242</v>
      </c>
      <c r="DY144" s="72">
        <f t="shared" si="237"/>
        <v>361.66838426377205</v>
      </c>
      <c r="DZ144" s="72">
        <f t="shared" si="238"/>
        <v>7.2592837019354248E-2</v>
      </c>
      <c r="EA144" s="72">
        <f t="shared" si="239"/>
        <v>0.55876435555371673</v>
      </c>
      <c r="EB144" s="72">
        <f t="shared" si="240"/>
        <v>1.0751064951326506</v>
      </c>
      <c r="EC144" s="72">
        <f t="shared" si="241"/>
        <v>2.654950186576662</v>
      </c>
      <c r="ED144" s="72">
        <f t="shared" si="242"/>
        <v>542.6111729956242</v>
      </c>
      <c r="EE144" s="72">
        <f t="shared" si="243"/>
        <v>361.66838426377205</v>
      </c>
      <c r="EF144" s="72">
        <f t="shared" si="244"/>
        <v>7.2592837019354248E-2</v>
      </c>
      <c r="EG144" s="72">
        <f t="shared" si="245"/>
        <v>0.55876435555371673</v>
      </c>
      <c r="EH144" s="72">
        <f t="shared" si="246"/>
        <v>1.0751064951326506</v>
      </c>
      <c r="EI144" s="72">
        <f t="shared" si="247"/>
        <v>2.654950186576662</v>
      </c>
      <c r="EJ144" s="72">
        <f t="shared" si="248"/>
        <v>0.58333439548045518</v>
      </c>
      <c r="EK144" s="72">
        <f t="shared" si="249"/>
        <v>88.518384263772077</v>
      </c>
      <c r="EL144" s="71"/>
      <c r="EM144" s="71"/>
      <c r="EN144" s="71"/>
      <c r="EO144" s="71"/>
    </row>
    <row r="145" spans="13:145" x14ac:dyDescent="0.3">
      <c r="M145" s="71"/>
      <c r="N145" s="73">
        <v>0.77</v>
      </c>
      <c r="O145" s="72">
        <f t="shared" si="250"/>
        <v>371.00500673351075</v>
      </c>
      <c r="P145" s="72">
        <f t="shared" si="251"/>
        <v>7.4934299124077813E-2</v>
      </c>
      <c r="Q145" s="72">
        <f t="shared" si="252"/>
        <v>0.58677211673696195</v>
      </c>
      <c r="R145" s="72">
        <f t="shared" si="132"/>
        <v>1.0652214408037244</v>
      </c>
      <c r="S145" s="72">
        <f t="shared" si="133"/>
        <v>2.6442003686672293</v>
      </c>
      <c r="T145" s="72">
        <f t="shared" si="253"/>
        <v>554.84564687598834</v>
      </c>
      <c r="U145" s="72">
        <f t="shared" si="254"/>
        <v>362.22757263264452</v>
      </c>
      <c r="V145" s="72">
        <f t="shared" si="255"/>
        <v>7.273433980441972E-2</v>
      </c>
      <c r="W145" s="72">
        <f t="shared" si="256"/>
        <v>0.56044328702694779</v>
      </c>
      <c r="X145" s="72">
        <f t="shared" si="134"/>
        <v>1.0685306522049536</v>
      </c>
      <c r="Y145" s="72">
        <f t="shared" si="135"/>
        <v>2.702891645044418</v>
      </c>
      <c r="Z145" s="72">
        <f t="shared" si="257"/>
        <v>546.13702546811521</v>
      </c>
      <c r="AA145" s="72">
        <f t="shared" si="258"/>
        <v>361.83059098734759</v>
      </c>
      <c r="AB145" s="72">
        <f t="shared" si="136"/>
        <v>7.2633900126016643E-2</v>
      </c>
      <c r="AC145" s="72">
        <f t="shared" si="137"/>
        <v>0.55925138752027359</v>
      </c>
      <c r="AD145" s="72">
        <f t="shared" si="138"/>
        <v>1.0686854899924771</v>
      </c>
      <c r="AE145" s="72">
        <f t="shared" si="139"/>
        <v>2.70559991774822</v>
      </c>
      <c r="AF145" s="72">
        <f t="shared" si="140"/>
        <v>545.72424010554175</v>
      </c>
      <c r="AG145" s="72">
        <f t="shared" si="141"/>
        <v>361.81164538370786</v>
      </c>
      <c r="AH145" s="72">
        <f t="shared" si="142"/>
        <v>7.2629104692679913E-2</v>
      </c>
      <c r="AI145" s="72">
        <f t="shared" si="143"/>
        <v>0.55919450325492204</v>
      </c>
      <c r="AJ145" s="72">
        <f t="shared" si="144"/>
        <v>1.0686928910004287</v>
      </c>
      <c r="AK145" s="72">
        <f t="shared" si="145"/>
        <v>2.7057292847471413</v>
      </c>
      <c r="AL145" s="72">
        <f t="shared" si="146"/>
        <v>545.70449757037704</v>
      </c>
      <c r="AM145" s="72">
        <f t="shared" si="147"/>
        <v>361.81073896570263</v>
      </c>
      <c r="AN145" s="72">
        <f t="shared" si="148"/>
        <v>7.2628875259227565E-2</v>
      </c>
      <c r="AO145" s="72">
        <f t="shared" si="149"/>
        <v>0.55919178172625428</v>
      </c>
      <c r="AP145" s="72">
        <f t="shared" si="150"/>
        <v>1.0686932451145317</v>
      </c>
      <c r="AQ145" s="72">
        <f t="shared" si="151"/>
        <v>2.7057354743436246</v>
      </c>
      <c r="AR145" s="72">
        <f t="shared" si="152"/>
        <v>545.70355292690135</v>
      </c>
      <c r="AS145" s="72">
        <f t="shared" si="153"/>
        <v>361.81069559461628</v>
      </c>
      <c r="AT145" s="72">
        <f t="shared" si="154"/>
        <v>7.2628864281083186E-2</v>
      </c>
      <c r="AU145" s="72">
        <f t="shared" si="155"/>
        <v>0.55919165150414574</v>
      </c>
      <c r="AV145" s="72">
        <f t="shared" si="156"/>
        <v>1.0686932620585552</v>
      </c>
      <c r="AW145" s="72">
        <f t="shared" si="157"/>
        <v>2.705735770509496</v>
      </c>
      <c r="AX145" s="72">
        <f t="shared" si="158"/>
        <v>545.70350772654501</v>
      </c>
      <c r="AY145" s="72">
        <f t="shared" si="159"/>
        <v>361.8106935193465</v>
      </c>
      <c r="AZ145" s="72">
        <f t="shared" si="160"/>
        <v>7.2628863755788226E-2</v>
      </c>
      <c r="BA145" s="72">
        <f t="shared" si="161"/>
        <v>0.55919164527312804</v>
      </c>
      <c r="BB145" s="72">
        <f t="shared" si="162"/>
        <v>1.0686932628693124</v>
      </c>
      <c r="BC145" s="72">
        <f t="shared" si="163"/>
        <v>2.7057357846807841</v>
      </c>
      <c r="BD145" s="72">
        <f t="shared" si="164"/>
        <v>545.70350556374581</v>
      </c>
      <c r="BE145" s="72">
        <f t="shared" si="165"/>
        <v>361.8106934200465</v>
      </c>
      <c r="BF145" s="72">
        <f t="shared" si="166"/>
        <v>7.2628863730653304E-2</v>
      </c>
      <c r="BG145" s="72">
        <f t="shared" si="167"/>
        <v>0.55919164497497886</v>
      </c>
      <c r="BH145" s="72">
        <f t="shared" si="168"/>
        <v>1.0686932629081065</v>
      </c>
      <c r="BI145" s="72">
        <f t="shared" si="169"/>
        <v>2.7057357853588688</v>
      </c>
      <c r="BJ145" s="72">
        <f t="shared" si="170"/>
        <v>545.70350546025759</v>
      </c>
      <c r="BK145" s="72">
        <f t="shared" si="171"/>
        <v>361.81069341529519</v>
      </c>
      <c r="BL145" s="72">
        <f t="shared" si="172"/>
        <v>7.2628863729450654E-2</v>
      </c>
      <c r="BM145" s="72">
        <f t="shared" si="173"/>
        <v>0.55919164496071305</v>
      </c>
      <c r="BN145" s="72">
        <f t="shared" si="174"/>
        <v>1.0686932629099628</v>
      </c>
      <c r="BO145" s="72">
        <f t="shared" si="175"/>
        <v>2.7057357853913131</v>
      </c>
      <c r="BP145" s="72">
        <f t="shared" si="176"/>
        <v>545.70350545530584</v>
      </c>
      <c r="BQ145" s="72">
        <f t="shared" si="177"/>
        <v>361.81069341506782</v>
      </c>
      <c r="BR145" s="72">
        <f t="shared" si="178"/>
        <v>7.2628863729393089E-2</v>
      </c>
      <c r="BS145" s="72">
        <f t="shared" si="179"/>
        <v>0.55919164496003027</v>
      </c>
      <c r="BT145" s="72">
        <f t="shared" si="180"/>
        <v>1.0686932629100516</v>
      </c>
      <c r="BU145" s="72">
        <f t="shared" si="181"/>
        <v>2.7057357853928661</v>
      </c>
      <c r="BV145" s="72">
        <f t="shared" si="182"/>
        <v>545.70350545506881</v>
      </c>
      <c r="BW145" s="72">
        <f t="shared" si="183"/>
        <v>361.8106934150569</v>
      </c>
      <c r="BX145" s="72">
        <f t="shared" si="184"/>
        <v>7.2628863729390314E-2</v>
      </c>
      <c r="BY145" s="72">
        <f t="shared" si="185"/>
        <v>0.55919164495999762</v>
      </c>
      <c r="BZ145" s="72">
        <f t="shared" si="186"/>
        <v>1.0686932629100558</v>
      </c>
      <c r="CA145" s="72">
        <f t="shared" si="187"/>
        <v>2.7057357853929407</v>
      </c>
      <c r="CB145" s="72">
        <f t="shared" si="188"/>
        <v>545.70350545505778</v>
      </c>
      <c r="CC145" s="72">
        <f t="shared" si="189"/>
        <v>361.81069341505645</v>
      </c>
      <c r="CD145" s="72">
        <f t="shared" si="190"/>
        <v>7.2628863729390217E-2</v>
      </c>
      <c r="CE145" s="72">
        <f t="shared" si="191"/>
        <v>0.55919164495999618</v>
      </c>
      <c r="CF145" s="72">
        <f t="shared" si="192"/>
        <v>1.0686932629100561</v>
      </c>
      <c r="CG145" s="72">
        <f t="shared" si="193"/>
        <v>2.7057357853929438</v>
      </c>
      <c r="CH145" s="72">
        <f t="shared" si="194"/>
        <v>545.7035054550571</v>
      </c>
      <c r="CI145" s="72">
        <f t="shared" si="195"/>
        <v>361.81069341505633</v>
      </c>
      <c r="CJ145" s="72">
        <f t="shared" si="196"/>
        <v>7.2628863729390175E-2</v>
      </c>
      <c r="CK145" s="72">
        <f t="shared" si="197"/>
        <v>0.55919164495999585</v>
      </c>
      <c r="CL145" s="72">
        <f t="shared" si="198"/>
        <v>1.0686932629100561</v>
      </c>
      <c r="CM145" s="72">
        <f t="shared" si="199"/>
        <v>2.7057357853929442</v>
      </c>
      <c r="CN145" s="72">
        <f t="shared" si="200"/>
        <v>545.7035054550571</v>
      </c>
      <c r="CO145" s="72">
        <f t="shared" si="201"/>
        <v>361.81069341505633</v>
      </c>
      <c r="CP145" s="72">
        <f t="shared" si="202"/>
        <v>7.2628863729390175E-2</v>
      </c>
      <c r="CQ145" s="72">
        <f t="shared" si="203"/>
        <v>0.55919164495999585</v>
      </c>
      <c r="CR145" s="72">
        <f t="shared" si="204"/>
        <v>1.0686932629100561</v>
      </c>
      <c r="CS145" s="72">
        <f t="shared" si="205"/>
        <v>2.7057357853929442</v>
      </c>
      <c r="CT145" s="72">
        <f t="shared" si="206"/>
        <v>545.7035054550571</v>
      </c>
      <c r="CU145" s="72">
        <f t="shared" si="207"/>
        <v>361.81069341505633</v>
      </c>
      <c r="CV145" s="72">
        <f t="shared" si="208"/>
        <v>7.2628863729390175E-2</v>
      </c>
      <c r="CW145" s="72">
        <f t="shared" si="209"/>
        <v>0.55919164495999585</v>
      </c>
      <c r="CX145" s="72">
        <f t="shared" si="210"/>
        <v>1.0686932629100561</v>
      </c>
      <c r="CY145" s="72">
        <f t="shared" si="211"/>
        <v>2.7057357853929442</v>
      </c>
      <c r="CZ145" s="72">
        <f t="shared" si="212"/>
        <v>545.7035054550571</v>
      </c>
      <c r="DA145" s="72">
        <f t="shared" si="213"/>
        <v>361.81069341505633</v>
      </c>
      <c r="DB145" s="72">
        <f t="shared" si="214"/>
        <v>7.2628863729390175E-2</v>
      </c>
      <c r="DC145" s="72">
        <f t="shared" si="215"/>
        <v>0.55919164495999585</v>
      </c>
      <c r="DD145" s="72">
        <f t="shared" si="216"/>
        <v>1.0686932629100561</v>
      </c>
      <c r="DE145" s="72">
        <f t="shared" si="217"/>
        <v>2.7057357853929442</v>
      </c>
      <c r="DF145" s="72">
        <f t="shared" si="218"/>
        <v>545.7035054550571</v>
      </c>
      <c r="DG145" s="72">
        <f t="shared" si="219"/>
        <v>361.81069341505633</v>
      </c>
      <c r="DH145" s="72">
        <f t="shared" si="220"/>
        <v>7.2628863729390175E-2</v>
      </c>
      <c r="DI145" s="72">
        <f t="shared" si="221"/>
        <v>0.55919164495999585</v>
      </c>
      <c r="DJ145" s="72">
        <f t="shared" si="222"/>
        <v>1.0686932629100561</v>
      </c>
      <c r="DK145" s="72">
        <f t="shared" si="223"/>
        <v>2.7057357853929442</v>
      </c>
      <c r="DL145" s="72">
        <f t="shared" si="224"/>
        <v>545.7035054550571</v>
      </c>
      <c r="DM145" s="72">
        <f t="shared" si="225"/>
        <v>361.81069341505633</v>
      </c>
      <c r="DN145" s="72">
        <f t="shared" si="226"/>
        <v>7.2628863729390175E-2</v>
      </c>
      <c r="DO145" s="72">
        <f t="shared" si="227"/>
        <v>0.55919164495999585</v>
      </c>
      <c r="DP145" s="72">
        <f t="shared" si="228"/>
        <v>1.0686932629100561</v>
      </c>
      <c r="DQ145" s="72">
        <f t="shared" si="229"/>
        <v>2.7057357853929442</v>
      </c>
      <c r="DR145" s="72">
        <f t="shared" si="230"/>
        <v>545.7035054550571</v>
      </c>
      <c r="DS145" s="72">
        <f t="shared" si="231"/>
        <v>361.81069341505633</v>
      </c>
      <c r="DT145" s="72">
        <f t="shared" si="232"/>
        <v>7.2628863729390175E-2</v>
      </c>
      <c r="DU145" s="72">
        <f t="shared" si="233"/>
        <v>0.55919164495999585</v>
      </c>
      <c r="DV145" s="72">
        <f t="shared" si="234"/>
        <v>1.0686932629100561</v>
      </c>
      <c r="DW145" s="72">
        <f t="shared" si="235"/>
        <v>2.7057357853929442</v>
      </c>
      <c r="DX145" s="72">
        <f t="shared" si="236"/>
        <v>545.7035054550571</v>
      </c>
      <c r="DY145" s="72">
        <f t="shared" si="237"/>
        <v>361.81069341505633</v>
      </c>
      <c r="DZ145" s="72">
        <f t="shared" si="238"/>
        <v>7.2628863729390175E-2</v>
      </c>
      <c r="EA145" s="72">
        <f t="shared" si="239"/>
        <v>0.55919164495999585</v>
      </c>
      <c r="EB145" s="72">
        <f t="shared" si="240"/>
        <v>1.0686932629100561</v>
      </c>
      <c r="EC145" s="72">
        <f t="shared" si="241"/>
        <v>2.7057357853929442</v>
      </c>
      <c r="ED145" s="72">
        <f t="shared" si="242"/>
        <v>545.7035054550571</v>
      </c>
      <c r="EE145" s="72">
        <f t="shared" si="243"/>
        <v>361.81069341505633</v>
      </c>
      <c r="EF145" s="72">
        <f t="shared" si="244"/>
        <v>7.2628863729390175E-2</v>
      </c>
      <c r="EG145" s="72">
        <f t="shared" si="245"/>
        <v>0.55919164495999585</v>
      </c>
      <c r="EH145" s="72">
        <f t="shared" si="246"/>
        <v>1.0686932629100561</v>
      </c>
      <c r="EI145" s="72">
        <f t="shared" si="247"/>
        <v>2.7057357853929442</v>
      </c>
      <c r="EJ145" s="72">
        <f t="shared" si="248"/>
        <v>0.59083241627778782</v>
      </c>
      <c r="EK145" s="72">
        <f t="shared" si="249"/>
        <v>88.660693415056357</v>
      </c>
      <c r="EL145" s="71"/>
      <c r="EM145" s="71"/>
      <c r="EN145" s="71"/>
      <c r="EO145" s="71"/>
    </row>
    <row r="146" spans="13:145" x14ac:dyDescent="0.3">
      <c r="M146" s="71"/>
      <c r="N146" s="73">
        <v>0.78</v>
      </c>
      <c r="O146" s="72">
        <f t="shared" si="250"/>
        <v>370.97710342374893</v>
      </c>
      <c r="P146" s="72">
        <f t="shared" si="251"/>
        <v>7.4927368511621031E-2</v>
      </c>
      <c r="Q146" s="72">
        <f t="shared" si="252"/>
        <v>0.58668850756627777</v>
      </c>
      <c r="R146" s="72">
        <f t="shared" si="132"/>
        <v>1.0594667369123849</v>
      </c>
      <c r="S146" s="72">
        <f t="shared" si="133"/>
        <v>2.6942750217378602</v>
      </c>
      <c r="T146" s="72">
        <f t="shared" si="253"/>
        <v>558.00575922409996</v>
      </c>
      <c r="U146" s="72">
        <f t="shared" si="254"/>
        <v>362.37036019282857</v>
      </c>
      <c r="V146" s="72">
        <f t="shared" si="255"/>
        <v>7.2770446328352459E-2</v>
      </c>
      <c r="W146" s="72">
        <f t="shared" si="256"/>
        <v>0.56087197417397372</v>
      </c>
      <c r="X146" s="72">
        <f t="shared" si="134"/>
        <v>1.0624552442461244</v>
      </c>
      <c r="Y146" s="72">
        <f t="shared" si="135"/>
        <v>2.7550152567867485</v>
      </c>
      <c r="Z146" s="72">
        <f t="shared" si="257"/>
        <v>549.46171073232745</v>
      </c>
      <c r="AA146" s="72">
        <f t="shared" si="258"/>
        <v>361.98275631386434</v>
      </c>
      <c r="AB146" s="72">
        <f t="shared" si="136"/>
        <v>7.2672408857185414E-2</v>
      </c>
      <c r="AC146" s="72">
        <f t="shared" si="137"/>
        <v>0.5597082584125509</v>
      </c>
      <c r="AD146" s="72">
        <f t="shared" si="138"/>
        <v>1.0625944557224327</v>
      </c>
      <c r="AE146" s="72">
        <f t="shared" si="139"/>
        <v>2.7578076905375593</v>
      </c>
      <c r="AF146" s="72">
        <f t="shared" si="140"/>
        <v>549.05873630774909</v>
      </c>
      <c r="AG146" s="72">
        <f t="shared" si="141"/>
        <v>361.96435321764011</v>
      </c>
      <c r="AH146" s="72">
        <f t="shared" si="142"/>
        <v>7.266775219151253E-2</v>
      </c>
      <c r="AI146" s="72">
        <f t="shared" si="143"/>
        <v>0.55965300437279508</v>
      </c>
      <c r="AJ146" s="72">
        <f t="shared" si="144"/>
        <v>1.0626010755597173</v>
      </c>
      <c r="AK146" s="72">
        <f t="shared" si="145"/>
        <v>2.7579403959059241</v>
      </c>
      <c r="AL146" s="72">
        <f t="shared" si="146"/>
        <v>549.03956276358065</v>
      </c>
      <c r="AM146" s="72">
        <f t="shared" si="147"/>
        <v>361.96347732070069</v>
      </c>
      <c r="AN146" s="72">
        <f t="shared" si="148"/>
        <v>7.2667530552746065E-2</v>
      </c>
      <c r="AO146" s="72">
        <f t="shared" si="149"/>
        <v>0.55965037454797195</v>
      </c>
      <c r="AP146" s="72">
        <f t="shared" si="150"/>
        <v>1.0626013906545146</v>
      </c>
      <c r="AQ146" s="72">
        <f t="shared" si="151"/>
        <v>2.7579467123074282</v>
      </c>
      <c r="AR146" s="72">
        <f t="shared" si="152"/>
        <v>549.03865010501806</v>
      </c>
      <c r="AS146" s="72">
        <f t="shared" si="153"/>
        <v>361.96343562747734</v>
      </c>
      <c r="AT146" s="72">
        <f t="shared" si="154"/>
        <v>7.2667520002597033E-2</v>
      </c>
      <c r="AU146" s="72">
        <f t="shared" si="155"/>
        <v>0.55965024936671293</v>
      </c>
      <c r="AV146" s="72">
        <f t="shared" si="156"/>
        <v>1.0626014056532695</v>
      </c>
      <c r="AW146" s="72">
        <f t="shared" si="157"/>
        <v>2.7579470129725854</v>
      </c>
      <c r="AX146" s="72">
        <f t="shared" si="158"/>
        <v>549.03860666171022</v>
      </c>
      <c r="AY146" s="72">
        <f t="shared" si="159"/>
        <v>361.96343364284371</v>
      </c>
      <c r="AZ146" s="72">
        <f t="shared" si="160"/>
        <v>7.2667519500400735E-2</v>
      </c>
      <c r="BA146" s="72">
        <f t="shared" si="161"/>
        <v>0.55965024340797631</v>
      </c>
      <c r="BB146" s="72">
        <f t="shared" si="162"/>
        <v>1.0626014063672236</v>
      </c>
      <c r="BC146" s="72">
        <f t="shared" si="163"/>
        <v>2.757947027284509</v>
      </c>
      <c r="BD146" s="72">
        <f t="shared" si="164"/>
        <v>549.03860459377097</v>
      </c>
      <c r="BE146" s="72">
        <f t="shared" si="165"/>
        <v>361.96343354837347</v>
      </c>
      <c r="BF146" s="72">
        <f t="shared" si="166"/>
        <v>7.2667519476495773E-2</v>
      </c>
      <c r="BG146" s="72">
        <f t="shared" si="167"/>
        <v>0.5596502431243352</v>
      </c>
      <c r="BH146" s="72">
        <f t="shared" si="168"/>
        <v>1.0626014064012084</v>
      </c>
      <c r="BI146" s="72">
        <f t="shared" si="169"/>
        <v>2.757947027965769</v>
      </c>
      <c r="BJ146" s="72">
        <f t="shared" si="170"/>
        <v>549.03860449533511</v>
      </c>
      <c r="BK146" s="72">
        <f t="shared" si="171"/>
        <v>361.96343354387659</v>
      </c>
      <c r="BL146" s="72">
        <f t="shared" si="172"/>
        <v>7.2667519475357878E-2</v>
      </c>
      <c r="BM146" s="72">
        <f t="shared" si="173"/>
        <v>0.55965024311083389</v>
      </c>
      <c r="BN146" s="72">
        <f t="shared" si="174"/>
        <v>1.0626014064028262</v>
      </c>
      <c r="BO146" s="72">
        <f t="shared" si="175"/>
        <v>2.7579470279981968</v>
      </c>
      <c r="BP146" s="72">
        <f t="shared" si="176"/>
        <v>549.03860449064939</v>
      </c>
      <c r="BQ146" s="72">
        <f t="shared" si="177"/>
        <v>361.9634335436624</v>
      </c>
      <c r="BR146" s="72">
        <f t="shared" si="178"/>
        <v>7.2667519475303671E-2</v>
      </c>
      <c r="BS146" s="72">
        <f t="shared" si="179"/>
        <v>0.55965024311019063</v>
      </c>
      <c r="BT146" s="72">
        <f t="shared" si="180"/>
        <v>1.062601406402903</v>
      </c>
      <c r="BU146" s="72">
        <f t="shared" si="181"/>
        <v>2.7579470279997418</v>
      </c>
      <c r="BV146" s="72">
        <f t="shared" si="182"/>
        <v>549.03860449042588</v>
      </c>
      <c r="BW146" s="72">
        <f t="shared" si="183"/>
        <v>361.96343354365229</v>
      </c>
      <c r="BX146" s="72">
        <f t="shared" si="184"/>
        <v>7.2667519475301104E-2</v>
      </c>
      <c r="BY146" s="72">
        <f t="shared" si="185"/>
        <v>0.55965024311016021</v>
      </c>
      <c r="BZ146" s="72">
        <f t="shared" si="186"/>
        <v>1.0626014064029068</v>
      </c>
      <c r="CA146" s="72">
        <f t="shared" si="187"/>
        <v>2.7579470279998146</v>
      </c>
      <c r="CB146" s="72">
        <f t="shared" si="188"/>
        <v>549.03860449041542</v>
      </c>
      <c r="CC146" s="72">
        <f t="shared" si="189"/>
        <v>361.96343354365183</v>
      </c>
      <c r="CD146" s="72">
        <f t="shared" si="190"/>
        <v>7.2667519475300993E-2</v>
      </c>
      <c r="CE146" s="72">
        <f t="shared" si="191"/>
        <v>0.55965024311015887</v>
      </c>
      <c r="CF146" s="72">
        <f t="shared" si="192"/>
        <v>1.0626014064029068</v>
      </c>
      <c r="CG146" s="72">
        <f t="shared" si="193"/>
        <v>2.7579470279998177</v>
      </c>
      <c r="CH146" s="72">
        <f t="shared" si="194"/>
        <v>549.0386044904152</v>
      </c>
      <c r="CI146" s="72">
        <f t="shared" si="195"/>
        <v>361.96343354365172</v>
      </c>
      <c r="CJ146" s="72">
        <f t="shared" si="196"/>
        <v>7.2667519475300965E-2</v>
      </c>
      <c r="CK146" s="72">
        <f t="shared" si="197"/>
        <v>0.55965024311015843</v>
      </c>
      <c r="CL146" s="72">
        <f t="shared" si="198"/>
        <v>1.0626014064029068</v>
      </c>
      <c r="CM146" s="72">
        <f t="shared" si="199"/>
        <v>2.7579470279998195</v>
      </c>
      <c r="CN146" s="72">
        <f t="shared" si="200"/>
        <v>549.03860449041531</v>
      </c>
      <c r="CO146" s="72">
        <f t="shared" si="201"/>
        <v>361.96343354365172</v>
      </c>
      <c r="CP146" s="72">
        <f t="shared" si="202"/>
        <v>7.2667519475300965E-2</v>
      </c>
      <c r="CQ146" s="72">
        <f t="shared" si="203"/>
        <v>0.55965024311015843</v>
      </c>
      <c r="CR146" s="72">
        <f t="shared" si="204"/>
        <v>1.0626014064029068</v>
      </c>
      <c r="CS146" s="72">
        <f t="shared" si="205"/>
        <v>2.7579470279998195</v>
      </c>
      <c r="CT146" s="72">
        <f t="shared" si="206"/>
        <v>549.03860449041531</v>
      </c>
      <c r="CU146" s="72">
        <f t="shared" si="207"/>
        <v>361.96343354365172</v>
      </c>
      <c r="CV146" s="72">
        <f t="shared" si="208"/>
        <v>7.2667519475300965E-2</v>
      </c>
      <c r="CW146" s="72">
        <f t="shared" si="209"/>
        <v>0.55965024311015843</v>
      </c>
      <c r="CX146" s="72">
        <f t="shared" si="210"/>
        <v>1.0626014064029068</v>
      </c>
      <c r="CY146" s="72">
        <f t="shared" si="211"/>
        <v>2.7579470279998195</v>
      </c>
      <c r="CZ146" s="72">
        <f t="shared" si="212"/>
        <v>549.03860449041531</v>
      </c>
      <c r="DA146" s="72">
        <f t="shared" si="213"/>
        <v>361.96343354365172</v>
      </c>
      <c r="DB146" s="72">
        <f t="shared" si="214"/>
        <v>7.2667519475300965E-2</v>
      </c>
      <c r="DC146" s="72">
        <f t="shared" si="215"/>
        <v>0.55965024311015843</v>
      </c>
      <c r="DD146" s="72">
        <f t="shared" si="216"/>
        <v>1.0626014064029068</v>
      </c>
      <c r="DE146" s="72">
        <f t="shared" si="217"/>
        <v>2.7579470279998195</v>
      </c>
      <c r="DF146" s="72">
        <f t="shared" si="218"/>
        <v>549.03860449041531</v>
      </c>
      <c r="DG146" s="72">
        <f t="shared" si="219"/>
        <v>361.96343354365172</v>
      </c>
      <c r="DH146" s="72">
        <f t="shared" si="220"/>
        <v>7.2667519475300965E-2</v>
      </c>
      <c r="DI146" s="72">
        <f t="shared" si="221"/>
        <v>0.55965024311015843</v>
      </c>
      <c r="DJ146" s="72">
        <f t="shared" si="222"/>
        <v>1.0626014064029068</v>
      </c>
      <c r="DK146" s="72">
        <f t="shared" si="223"/>
        <v>2.7579470279998195</v>
      </c>
      <c r="DL146" s="72">
        <f t="shared" si="224"/>
        <v>549.03860449041531</v>
      </c>
      <c r="DM146" s="72">
        <f t="shared" si="225"/>
        <v>361.96343354365172</v>
      </c>
      <c r="DN146" s="72">
        <f t="shared" si="226"/>
        <v>7.2667519475300965E-2</v>
      </c>
      <c r="DO146" s="72">
        <f t="shared" si="227"/>
        <v>0.55965024311015843</v>
      </c>
      <c r="DP146" s="72">
        <f t="shared" si="228"/>
        <v>1.0626014064029068</v>
      </c>
      <c r="DQ146" s="72">
        <f t="shared" si="229"/>
        <v>2.7579470279998195</v>
      </c>
      <c r="DR146" s="72">
        <f t="shared" si="230"/>
        <v>549.03860449041531</v>
      </c>
      <c r="DS146" s="72">
        <f t="shared" si="231"/>
        <v>361.96343354365172</v>
      </c>
      <c r="DT146" s="72">
        <f t="shared" si="232"/>
        <v>7.2667519475300965E-2</v>
      </c>
      <c r="DU146" s="72">
        <f t="shared" si="233"/>
        <v>0.55965024311015843</v>
      </c>
      <c r="DV146" s="72">
        <f t="shared" si="234"/>
        <v>1.0626014064029068</v>
      </c>
      <c r="DW146" s="72">
        <f t="shared" si="235"/>
        <v>2.7579470279998195</v>
      </c>
      <c r="DX146" s="72">
        <f t="shared" si="236"/>
        <v>549.03860449041531</v>
      </c>
      <c r="DY146" s="72">
        <f t="shared" si="237"/>
        <v>361.96343354365172</v>
      </c>
      <c r="DZ146" s="72">
        <f t="shared" si="238"/>
        <v>7.2667519475300965E-2</v>
      </c>
      <c r="EA146" s="72">
        <f t="shared" si="239"/>
        <v>0.55965024311015843</v>
      </c>
      <c r="EB146" s="72">
        <f t="shared" si="240"/>
        <v>1.0626014064029068</v>
      </c>
      <c r="EC146" s="72">
        <f t="shared" si="241"/>
        <v>2.7579470279998195</v>
      </c>
      <c r="ED146" s="72">
        <f t="shared" si="242"/>
        <v>549.03860449041531</v>
      </c>
      <c r="EE146" s="72">
        <f t="shared" si="243"/>
        <v>361.96343354365172</v>
      </c>
      <c r="EF146" s="72">
        <f t="shared" si="244"/>
        <v>7.2667519475300965E-2</v>
      </c>
      <c r="EG146" s="72">
        <f t="shared" si="245"/>
        <v>0.55965024311015843</v>
      </c>
      <c r="EH146" s="72">
        <f t="shared" si="246"/>
        <v>1.0626014064029068</v>
      </c>
      <c r="EI146" s="72">
        <f t="shared" si="247"/>
        <v>2.7579470279998195</v>
      </c>
      <c r="EJ146" s="72">
        <f t="shared" si="248"/>
        <v>0.59873086347099047</v>
      </c>
      <c r="EK146" s="72">
        <f t="shared" si="249"/>
        <v>88.81343354365174</v>
      </c>
      <c r="EL146" s="71"/>
      <c r="EM146" s="71"/>
      <c r="EN146" s="71"/>
      <c r="EO146" s="71"/>
    </row>
    <row r="147" spans="13:145" x14ac:dyDescent="0.3">
      <c r="M147" s="71"/>
      <c r="N147" s="73">
        <v>0.79</v>
      </c>
      <c r="O147" s="72">
        <f t="shared" si="250"/>
        <v>370.9492001139871</v>
      </c>
      <c r="P147" s="72">
        <f t="shared" si="251"/>
        <v>7.4920437497655201E-2</v>
      </c>
      <c r="Q147" s="72">
        <f t="shared" si="252"/>
        <v>0.58660489773336033</v>
      </c>
      <c r="R147" s="72">
        <f t="shared" si="132"/>
        <v>1.0540091203403406</v>
      </c>
      <c r="S147" s="72">
        <f t="shared" si="133"/>
        <v>2.7458473324109742</v>
      </c>
      <c r="T147" s="72">
        <f t="shared" si="253"/>
        <v>561.41027251387402</v>
      </c>
      <c r="U147" s="72">
        <f t="shared" si="254"/>
        <v>362.52344920229098</v>
      </c>
      <c r="V147" s="72">
        <f t="shared" si="255"/>
        <v>7.2809146058878241E-2</v>
      </c>
      <c r="W147" s="72">
        <f t="shared" si="256"/>
        <v>0.56133157775920184</v>
      </c>
      <c r="X147" s="72">
        <f t="shared" si="134"/>
        <v>1.0566933089306174</v>
      </c>
      <c r="Y147" s="72">
        <f t="shared" si="135"/>
        <v>2.8086089501101514</v>
      </c>
      <c r="Z147" s="72">
        <f t="shared" si="257"/>
        <v>553.04711867859521</v>
      </c>
      <c r="AA147" s="72">
        <f t="shared" si="258"/>
        <v>362.14600865682633</v>
      </c>
      <c r="AB147" s="72">
        <f t="shared" si="136"/>
        <v>7.2713710086550615E-2</v>
      </c>
      <c r="AC147" s="72">
        <f t="shared" si="137"/>
        <v>0.56019840523265807</v>
      </c>
      <c r="AD147" s="72">
        <f t="shared" si="138"/>
        <v>1.0568176526029309</v>
      </c>
      <c r="AE147" s="72">
        <f t="shared" si="139"/>
        <v>2.8114804865821283</v>
      </c>
      <c r="AF147" s="72">
        <f t="shared" si="140"/>
        <v>552.65505570746677</v>
      </c>
      <c r="AG147" s="72">
        <f t="shared" si="141"/>
        <v>362.12819950904122</v>
      </c>
      <c r="AH147" s="72">
        <f t="shared" si="142"/>
        <v>7.2709205217759934E-2</v>
      </c>
      <c r="AI147" s="72">
        <f t="shared" si="143"/>
        <v>0.56014493589830905</v>
      </c>
      <c r="AJ147" s="72">
        <f t="shared" si="144"/>
        <v>1.0568235285743315</v>
      </c>
      <c r="AK147" s="72">
        <f t="shared" si="145"/>
        <v>2.8116161054613396</v>
      </c>
      <c r="AL147" s="72">
        <f t="shared" si="146"/>
        <v>552.63651814025195</v>
      </c>
      <c r="AM147" s="72">
        <f t="shared" si="147"/>
        <v>362.12735719777322</v>
      </c>
      <c r="AN147" s="72">
        <f t="shared" si="148"/>
        <v>7.2708992148941831E-2</v>
      </c>
      <c r="AO147" s="72">
        <f t="shared" si="149"/>
        <v>0.56014240697936091</v>
      </c>
      <c r="AP147" s="72">
        <f t="shared" si="150"/>
        <v>1.0568238065074957</v>
      </c>
      <c r="AQ147" s="72">
        <f t="shared" si="151"/>
        <v>2.8116225200531662</v>
      </c>
      <c r="AR147" s="72">
        <f t="shared" si="152"/>
        <v>552.63564129122301</v>
      </c>
      <c r="AS147" s="72">
        <f t="shared" si="153"/>
        <v>362.12731735487091</v>
      </c>
      <c r="AT147" s="72">
        <f t="shared" si="154"/>
        <v>7.2708982070378139E-2</v>
      </c>
      <c r="AU147" s="72">
        <f t="shared" si="155"/>
        <v>0.56014228735674421</v>
      </c>
      <c r="AV147" s="72">
        <f t="shared" si="156"/>
        <v>1.0568238196543003</v>
      </c>
      <c r="AW147" s="72">
        <f t="shared" si="157"/>
        <v>2.811622823476029</v>
      </c>
      <c r="AX147" s="72">
        <f t="shared" si="158"/>
        <v>552.63559981442734</v>
      </c>
      <c r="AY147" s="72">
        <f t="shared" si="159"/>
        <v>362.1273154702169</v>
      </c>
      <c r="AZ147" s="72">
        <f t="shared" si="160"/>
        <v>7.2708981593640629E-2</v>
      </c>
      <c r="BA147" s="72">
        <f t="shared" si="161"/>
        <v>0.56014228169834024</v>
      </c>
      <c r="BB147" s="72">
        <f t="shared" si="162"/>
        <v>1.0568238202761724</v>
      </c>
      <c r="BC147" s="72">
        <f t="shared" si="163"/>
        <v>2.8116228378285761</v>
      </c>
      <c r="BD147" s="72">
        <f t="shared" si="164"/>
        <v>552.63559785248617</v>
      </c>
      <c r="BE147" s="72">
        <f t="shared" si="165"/>
        <v>362.12731538106868</v>
      </c>
      <c r="BF147" s="72">
        <f t="shared" si="166"/>
        <v>7.2708981571089903E-2</v>
      </c>
      <c r="BG147" s="72">
        <f t="shared" si="167"/>
        <v>0.56014228143068534</v>
      </c>
      <c r="BH147" s="72">
        <f t="shared" si="168"/>
        <v>1.0568238203055882</v>
      </c>
      <c r="BI147" s="72">
        <f t="shared" si="169"/>
        <v>2.8116228385074833</v>
      </c>
      <c r="BJ147" s="72">
        <f t="shared" si="170"/>
        <v>552.63559775968213</v>
      </c>
      <c r="BK147" s="72">
        <f t="shared" si="171"/>
        <v>362.12731537685181</v>
      </c>
      <c r="BL147" s="72">
        <f t="shared" si="172"/>
        <v>7.2708981570023215E-2</v>
      </c>
      <c r="BM147" s="72">
        <f t="shared" si="173"/>
        <v>0.5601422814180248</v>
      </c>
      <c r="BN147" s="72">
        <f t="shared" si="174"/>
        <v>1.0568238203069795</v>
      </c>
      <c r="BO147" s="72">
        <f t="shared" si="175"/>
        <v>2.8116228385395967</v>
      </c>
      <c r="BP147" s="72">
        <f t="shared" si="176"/>
        <v>552.63559775529234</v>
      </c>
      <c r="BQ147" s="72">
        <f t="shared" si="177"/>
        <v>362.12731537665229</v>
      </c>
      <c r="BR147" s="72">
        <f t="shared" si="178"/>
        <v>7.2708981569972755E-2</v>
      </c>
      <c r="BS147" s="72">
        <f t="shared" si="179"/>
        <v>0.56014228141742584</v>
      </c>
      <c r="BT147" s="72">
        <f t="shared" si="180"/>
        <v>1.0568238203070455</v>
      </c>
      <c r="BU147" s="72">
        <f t="shared" si="181"/>
        <v>2.8116228385411159</v>
      </c>
      <c r="BV147" s="72">
        <f t="shared" si="182"/>
        <v>552.63559775508463</v>
      </c>
      <c r="BW147" s="72">
        <f t="shared" si="183"/>
        <v>362.12731537664297</v>
      </c>
      <c r="BX147" s="72">
        <f t="shared" si="184"/>
        <v>7.2708981569970382E-2</v>
      </c>
      <c r="BY147" s="72">
        <f t="shared" si="185"/>
        <v>0.56014228141739775</v>
      </c>
      <c r="BZ147" s="72">
        <f t="shared" si="186"/>
        <v>1.0568238203070484</v>
      </c>
      <c r="CA147" s="72">
        <f t="shared" si="187"/>
        <v>2.8116228385411874</v>
      </c>
      <c r="CB147" s="72">
        <f t="shared" si="188"/>
        <v>552.63559775507508</v>
      </c>
      <c r="CC147" s="72">
        <f t="shared" si="189"/>
        <v>362.12731537664251</v>
      </c>
      <c r="CD147" s="72">
        <f t="shared" si="190"/>
        <v>7.2708981569970257E-2</v>
      </c>
      <c r="CE147" s="72">
        <f t="shared" si="191"/>
        <v>0.56014228141739641</v>
      </c>
      <c r="CF147" s="72">
        <f t="shared" si="192"/>
        <v>1.0568238203070486</v>
      </c>
      <c r="CG147" s="72">
        <f t="shared" si="193"/>
        <v>2.8116228385411905</v>
      </c>
      <c r="CH147" s="72">
        <f t="shared" si="194"/>
        <v>552.6355977550744</v>
      </c>
      <c r="CI147" s="72">
        <f t="shared" si="195"/>
        <v>362.1273153766424</v>
      </c>
      <c r="CJ147" s="72">
        <f t="shared" si="196"/>
        <v>7.2708981569970244E-2</v>
      </c>
      <c r="CK147" s="72">
        <f t="shared" si="197"/>
        <v>0.56014228141739608</v>
      </c>
      <c r="CL147" s="72">
        <f t="shared" si="198"/>
        <v>1.0568238203070486</v>
      </c>
      <c r="CM147" s="72">
        <f t="shared" si="199"/>
        <v>2.8116228385411914</v>
      </c>
      <c r="CN147" s="72">
        <f t="shared" si="200"/>
        <v>552.6355977550744</v>
      </c>
      <c r="CO147" s="72">
        <f t="shared" si="201"/>
        <v>362.1273153766424</v>
      </c>
      <c r="CP147" s="72">
        <f t="shared" si="202"/>
        <v>7.2708981569970244E-2</v>
      </c>
      <c r="CQ147" s="72">
        <f t="shared" si="203"/>
        <v>0.56014228141739608</v>
      </c>
      <c r="CR147" s="72">
        <f t="shared" si="204"/>
        <v>1.0568238203070486</v>
      </c>
      <c r="CS147" s="72">
        <f t="shared" si="205"/>
        <v>2.8116228385411914</v>
      </c>
      <c r="CT147" s="72">
        <f t="shared" si="206"/>
        <v>552.6355977550744</v>
      </c>
      <c r="CU147" s="72">
        <f t="shared" si="207"/>
        <v>362.1273153766424</v>
      </c>
      <c r="CV147" s="72">
        <f t="shared" si="208"/>
        <v>7.2708981569970244E-2</v>
      </c>
      <c r="CW147" s="72">
        <f t="shared" si="209"/>
        <v>0.56014228141739608</v>
      </c>
      <c r="CX147" s="72">
        <f t="shared" si="210"/>
        <v>1.0568238203070486</v>
      </c>
      <c r="CY147" s="72">
        <f t="shared" si="211"/>
        <v>2.8116228385411914</v>
      </c>
      <c r="CZ147" s="72">
        <f t="shared" si="212"/>
        <v>552.6355977550744</v>
      </c>
      <c r="DA147" s="72">
        <f t="shared" si="213"/>
        <v>362.1273153766424</v>
      </c>
      <c r="DB147" s="72">
        <f t="shared" si="214"/>
        <v>7.2708981569970244E-2</v>
      </c>
      <c r="DC147" s="72">
        <f t="shared" si="215"/>
        <v>0.56014228141739608</v>
      </c>
      <c r="DD147" s="72">
        <f t="shared" si="216"/>
        <v>1.0568238203070486</v>
      </c>
      <c r="DE147" s="72">
        <f t="shared" si="217"/>
        <v>2.8116228385411914</v>
      </c>
      <c r="DF147" s="72">
        <f t="shared" si="218"/>
        <v>552.6355977550744</v>
      </c>
      <c r="DG147" s="72">
        <f t="shared" si="219"/>
        <v>362.1273153766424</v>
      </c>
      <c r="DH147" s="72">
        <f t="shared" si="220"/>
        <v>7.2708981569970244E-2</v>
      </c>
      <c r="DI147" s="72">
        <f t="shared" si="221"/>
        <v>0.56014228141739608</v>
      </c>
      <c r="DJ147" s="72">
        <f t="shared" si="222"/>
        <v>1.0568238203070486</v>
      </c>
      <c r="DK147" s="72">
        <f t="shared" si="223"/>
        <v>2.8116228385411914</v>
      </c>
      <c r="DL147" s="72">
        <f t="shared" si="224"/>
        <v>552.6355977550744</v>
      </c>
      <c r="DM147" s="72">
        <f t="shared" si="225"/>
        <v>362.1273153766424</v>
      </c>
      <c r="DN147" s="72">
        <f t="shared" si="226"/>
        <v>7.2708981569970244E-2</v>
      </c>
      <c r="DO147" s="72">
        <f t="shared" si="227"/>
        <v>0.56014228141739608</v>
      </c>
      <c r="DP147" s="72">
        <f t="shared" si="228"/>
        <v>1.0568238203070486</v>
      </c>
      <c r="DQ147" s="72">
        <f t="shared" si="229"/>
        <v>2.8116228385411914</v>
      </c>
      <c r="DR147" s="72">
        <f t="shared" si="230"/>
        <v>552.6355977550744</v>
      </c>
      <c r="DS147" s="72">
        <f t="shared" si="231"/>
        <v>362.1273153766424</v>
      </c>
      <c r="DT147" s="72">
        <f t="shared" si="232"/>
        <v>7.2708981569970244E-2</v>
      </c>
      <c r="DU147" s="72">
        <f t="shared" si="233"/>
        <v>0.56014228141739608</v>
      </c>
      <c r="DV147" s="72">
        <f t="shared" si="234"/>
        <v>1.0568238203070486</v>
      </c>
      <c r="DW147" s="72">
        <f t="shared" si="235"/>
        <v>2.8116228385411914</v>
      </c>
      <c r="DX147" s="72">
        <f t="shared" si="236"/>
        <v>552.6355977550744</v>
      </c>
      <c r="DY147" s="72">
        <f t="shared" si="237"/>
        <v>362.1273153766424</v>
      </c>
      <c r="DZ147" s="72">
        <f t="shared" si="238"/>
        <v>7.2708981569970244E-2</v>
      </c>
      <c r="EA147" s="72">
        <f t="shared" si="239"/>
        <v>0.56014228141739608</v>
      </c>
      <c r="EB147" s="72">
        <f t="shared" si="240"/>
        <v>1.0568238203070486</v>
      </c>
      <c r="EC147" s="72">
        <f t="shared" si="241"/>
        <v>2.8116228385411914</v>
      </c>
      <c r="ED147" s="72">
        <f t="shared" si="242"/>
        <v>552.6355977550744</v>
      </c>
      <c r="EE147" s="72">
        <f t="shared" si="243"/>
        <v>362.1273153766424</v>
      </c>
      <c r="EF147" s="72">
        <f t="shared" si="244"/>
        <v>7.2708981569970244E-2</v>
      </c>
      <c r="EG147" s="72">
        <f t="shared" si="245"/>
        <v>0.56014228141739608</v>
      </c>
      <c r="EH147" s="72">
        <f t="shared" si="246"/>
        <v>1.0568238203070486</v>
      </c>
      <c r="EI147" s="72">
        <f t="shared" si="247"/>
        <v>2.8116228385411914</v>
      </c>
      <c r="EJ147" s="72">
        <f t="shared" si="248"/>
        <v>0.60706097606997489</v>
      </c>
      <c r="EK147" s="72">
        <f t="shared" si="249"/>
        <v>88.977315376642423</v>
      </c>
      <c r="EL147" s="71"/>
      <c r="EM147" s="71"/>
      <c r="EN147" s="71"/>
      <c r="EO147" s="71"/>
    </row>
    <row r="148" spans="13:145" x14ac:dyDescent="0.3">
      <c r="M148" s="71"/>
      <c r="N148" s="73">
        <v>0.8</v>
      </c>
      <c r="O148" s="72">
        <f t="shared" si="250"/>
        <v>370.92129680422522</v>
      </c>
      <c r="P148" s="72">
        <f t="shared" si="251"/>
        <v>7.4913506082175035E-2</v>
      </c>
      <c r="Q148" s="72">
        <f t="shared" si="252"/>
        <v>0.58652128723905106</v>
      </c>
      <c r="R148" s="72">
        <f t="shared" si="132"/>
        <v>1.0488419405264326</v>
      </c>
      <c r="S148" s="72">
        <f t="shared" si="133"/>
        <v>2.7989766302232408</v>
      </c>
      <c r="T148" s="72">
        <f t="shared" si="253"/>
        <v>565.07857664967412</v>
      </c>
      <c r="U148" s="72">
        <f t="shared" si="254"/>
        <v>362.68754859239243</v>
      </c>
      <c r="V148" s="72">
        <f t="shared" si="255"/>
        <v>7.2850615674609334E-2</v>
      </c>
      <c r="W148" s="72">
        <f t="shared" si="256"/>
        <v>0.56182422351475059</v>
      </c>
      <c r="X148" s="72">
        <f t="shared" si="134"/>
        <v>1.0512382514377043</v>
      </c>
      <c r="Y148" s="72">
        <f t="shared" si="135"/>
        <v>2.8637129181485421</v>
      </c>
      <c r="Z148" s="72">
        <f t="shared" si="257"/>
        <v>556.91418622720926</v>
      </c>
      <c r="AA148" s="72">
        <f t="shared" si="258"/>
        <v>362.32111349743866</v>
      </c>
      <c r="AB148" s="72">
        <f t="shared" si="136"/>
        <v>7.2757994564693923E-2</v>
      </c>
      <c r="AC148" s="72">
        <f t="shared" si="137"/>
        <v>0.56072412332540722</v>
      </c>
      <c r="AD148" s="72">
        <f t="shared" si="138"/>
        <v>1.0513485037750701</v>
      </c>
      <c r="AE148" s="72">
        <f t="shared" si="139"/>
        <v>2.866656863179522</v>
      </c>
      <c r="AF148" s="72">
        <f t="shared" si="140"/>
        <v>556.53422662684534</v>
      </c>
      <c r="AG148" s="72">
        <f t="shared" si="141"/>
        <v>362.30395287677129</v>
      </c>
      <c r="AH148" s="72">
        <f t="shared" si="142"/>
        <v>7.275365529891234E-2</v>
      </c>
      <c r="AI148" s="72">
        <f t="shared" si="143"/>
        <v>0.56067260258314322</v>
      </c>
      <c r="AJ148" s="72">
        <f t="shared" si="144"/>
        <v>1.051353674782544</v>
      </c>
      <c r="AK148" s="72">
        <f t="shared" si="145"/>
        <v>2.8667948646409309</v>
      </c>
      <c r="AL148" s="72">
        <f t="shared" si="146"/>
        <v>556.51639650204334</v>
      </c>
      <c r="AM148" s="72">
        <f t="shared" si="147"/>
        <v>362.30314735466027</v>
      </c>
      <c r="AN148" s="72">
        <f t="shared" si="148"/>
        <v>7.2753451609383873E-2</v>
      </c>
      <c r="AO148" s="72">
        <f t="shared" si="149"/>
        <v>0.5606701841881685</v>
      </c>
      <c r="AP148" s="72">
        <f t="shared" si="150"/>
        <v>1.0513539175274726</v>
      </c>
      <c r="AQ148" s="72">
        <f t="shared" si="151"/>
        <v>2.8668013427422934</v>
      </c>
      <c r="AR148" s="72">
        <f t="shared" si="152"/>
        <v>556.51555947372015</v>
      </c>
      <c r="AS148" s="72">
        <f t="shared" si="153"/>
        <v>362.30310953921469</v>
      </c>
      <c r="AT148" s="72">
        <f t="shared" si="154"/>
        <v>7.2753442047117589E-2</v>
      </c>
      <c r="AU148" s="72">
        <f t="shared" si="155"/>
        <v>0.56067007065597774</v>
      </c>
      <c r="AV148" s="72">
        <f t="shared" si="156"/>
        <v>1.0513539289232343</v>
      </c>
      <c r="AW148" s="72">
        <f t="shared" si="157"/>
        <v>2.866801646859094</v>
      </c>
      <c r="AX148" s="72">
        <f t="shared" si="158"/>
        <v>556.51552017903168</v>
      </c>
      <c r="AY148" s="72">
        <f t="shared" si="159"/>
        <v>362.3031077639497</v>
      </c>
      <c r="AZ148" s="72">
        <f t="shared" si="160"/>
        <v>7.2753441598212218E-2</v>
      </c>
      <c r="BA148" s="72">
        <f t="shared" si="161"/>
        <v>0.56067006532615249</v>
      </c>
      <c r="BB148" s="72">
        <f t="shared" si="162"/>
        <v>1.0513539294582139</v>
      </c>
      <c r="BC148" s="72">
        <f t="shared" si="163"/>
        <v>2.8668016611360101</v>
      </c>
      <c r="BD148" s="72">
        <f t="shared" si="164"/>
        <v>556.51551833432268</v>
      </c>
      <c r="BE148" s="72">
        <f t="shared" si="165"/>
        <v>362.30310768060895</v>
      </c>
      <c r="BF148" s="72">
        <f t="shared" si="166"/>
        <v>7.2753441577138103E-2</v>
      </c>
      <c r="BG148" s="72">
        <f t="shared" si="167"/>
        <v>0.56067006507594108</v>
      </c>
      <c r="BH148" s="72">
        <f t="shared" si="168"/>
        <v>1.051353929483329</v>
      </c>
      <c r="BI148" s="72">
        <f t="shared" si="169"/>
        <v>2.8668016618062482</v>
      </c>
      <c r="BJ148" s="72">
        <f t="shared" si="170"/>
        <v>556.51551824772184</v>
      </c>
      <c r="BK148" s="72">
        <f t="shared" si="171"/>
        <v>362.30310767669653</v>
      </c>
      <c r="BL148" s="72">
        <f t="shared" si="172"/>
        <v>7.2753441576148797E-2</v>
      </c>
      <c r="BM148" s="72">
        <f t="shared" si="173"/>
        <v>0.56067006506419492</v>
      </c>
      <c r="BN148" s="72">
        <f t="shared" si="174"/>
        <v>1.051353929484508</v>
      </c>
      <c r="BO148" s="72">
        <f t="shared" si="175"/>
        <v>2.8668016618377119</v>
      </c>
      <c r="BP148" s="72">
        <f t="shared" si="176"/>
        <v>556.5155182436564</v>
      </c>
      <c r="BQ148" s="72">
        <f t="shared" si="177"/>
        <v>362.30310767651281</v>
      </c>
      <c r="BR148" s="72">
        <f t="shared" si="178"/>
        <v>7.2753441576102335E-2</v>
      </c>
      <c r="BS148" s="72">
        <f t="shared" si="179"/>
        <v>0.56067006506364325</v>
      </c>
      <c r="BT148" s="72">
        <f t="shared" si="180"/>
        <v>1.0513539294845633</v>
      </c>
      <c r="BU148" s="72">
        <f t="shared" si="181"/>
        <v>2.8668016618391903</v>
      </c>
      <c r="BV148" s="72">
        <f t="shared" si="182"/>
        <v>556.51551824346507</v>
      </c>
      <c r="BW148" s="72">
        <f t="shared" si="183"/>
        <v>362.30310767650417</v>
      </c>
      <c r="BX148" s="72">
        <f t="shared" si="184"/>
        <v>7.2753441576100156E-2</v>
      </c>
      <c r="BY148" s="72">
        <f t="shared" si="185"/>
        <v>0.56067006506361738</v>
      </c>
      <c r="BZ148" s="72">
        <f t="shared" si="186"/>
        <v>1.051353929484566</v>
      </c>
      <c r="CA148" s="72">
        <f t="shared" si="187"/>
        <v>2.8668016618392596</v>
      </c>
      <c r="CB148" s="72">
        <f t="shared" si="188"/>
        <v>556.51551824345643</v>
      </c>
      <c r="CC148" s="72">
        <f t="shared" si="189"/>
        <v>362.30310767650371</v>
      </c>
      <c r="CD148" s="72">
        <f t="shared" si="190"/>
        <v>7.2753441576100045E-2</v>
      </c>
      <c r="CE148" s="72">
        <f t="shared" si="191"/>
        <v>0.56067006506361594</v>
      </c>
      <c r="CF148" s="72">
        <f t="shared" si="192"/>
        <v>1.051353929484566</v>
      </c>
      <c r="CG148" s="72">
        <f t="shared" si="193"/>
        <v>2.8668016618392635</v>
      </c>
      <c r="CH148" s="72">
        <f t="shared" si="194"/>
        <v>556.5155182434562</v>
      </c>
      <c r="CI148" s="72">
        <f t="shared" si="195"/>
        <v>362.30310767650371</v>
      </c>
      <c r="CJ148" s="72">
        <f t="shared" si="196"/>
        <v>7.2753441576100045E-2</v>
      </c>
      <c r="CK148" s="72">
        <f t="shared" si="197"/>
        <v>0.56067006506361594</v>
      </c>
      <c r="CL148" s="72">
        <f t="shared" si="198"/>
        <v>1.051353929484566</v>
      </c>
      <c r="CM148" s="72">
        <f t="shared" si="199"/>
        <v>2.8668016618392635</v>
      </c>
      <c r="CN148" s="72">
        <f t="shared" si="200"/>
        <v>556.5155182434562</v>
      </c>
      <c r="CO148" s="72">
        <f t="shared" si="201"/>
        <v>362.30310767650371</v>
      </c>
      <c r="CP148" s="72">
        <f t="shared" si="202"/>
        <v>7.2753441576100045E-2</v>
      </c>
      <c r="CQ148" s="72">
        <f t="shared" si="203"/>
        <v>0.56067006506361594</v>
      </c>
      <c r="CR148" s="72">
        <f t="shared" si="204"/>
        <v>1.051353929484566</v>
      </c>
      <c r="CS148" s="72">
        <f t="shared" si="205"/>
        <v>2.8668016618392635</v>
      </c>
      <c r="CT148" s="72">
        <f t="shared" si="206"/>
        <v>556.5155182434562</v>
      </c>
      <c r="CU148" s="72">
        <f t="shared" si="207"/>
        <v>362.30310767650371</v>
      </c>
      <c r="CV148" s="72">
        <f t="shared" si="208"/>
        <v>7.2753441576100045E-2</v>
      </c>
      <c r="CW148" s="72">
        <f t="shared" si="209"/>
        <v>0.56067006506361594</v>
      </c>
      <c r="CX148" s="72">
        <f t="shared" si="210"/>
        <v>1.051353929484566</v>
      </c>
      <c r="CY148" s="72">
        <f t="shared" si="211"/>
        <v>2.8668016618392635</v>
      </c>
      <c r="CZ148" s="72">
        <f t="shared" si="212"/>
        <v>556.5155182434562</v>
      </c>
      <c r="DA148" s="72">
        <f t="shared" si="213"/>
        <v>362.30310767650371</v>
      </c>
      <c r="DB148" s="72">
        <f t="shared" si="214"/>
        <v>7.2753441576100045E-2</v>
      </c>
      <c r="DC148" s="72">
        <f t="shared" si="215"/>
        <v>0.56067006506361594</v>
      </c>
      <c r="DD148" s="72">
        <f t="shared" si="216"/>
        <v>1.051353929484566</v>
      </c>
      <c r="DE148" s="72">
        <f t="shared" si="217"/>
        <v>2.8668016618392635</v>
      </c>
      <c r="DF148" s="72">
        <f t="shared" si="218"/>
        <v>556.5155182434562</v>
      </c>
      <c r="DG148" s="72">
        <f t="shared" si="219"/>
        <v>362.30310767650371</v>
      </c>
      <c r="DH148" s="72">
        <f t="shared" si="220"/>
        <v>7.2753441576100045E-2</v>
      </c>
      <c r="DI148" s="72">
        <f t="shared" si="221"/>
        <v>0.56067006506361594</v>
      </c>
      <c r="DJ148" s="72">
        <f t="shared" si="222"/>
        <v>1.051353929484566</v>
      </c>
      <c r="DK148" s="72">
        <f t="shared" si="223"/>
        <v>2.8668016618392635</v>
      </c>
      <c r="DL148" s="72">
        <f t="shared" si="224"/>
        <v>556.5155182434562</v>
      </c>
      <c r="DM148" s="72">
        <f t="shared" si="225"/>
        <v>362.30310767650371</v>
      </c>
      <c r="DN148" s="72">
        <f t="shared" si="226"/>
        <v>7.2753441576100045E-2</v>
      </c>
      <c r="DO148" s="72">
        <f t="shared" si="227"/>
        <v>0.56067006506361594</v>
      </c>
      <c r="DP148" s="72">
        <f t="shared" si="228"/>
        <v>1.051353929484566</v>
      </c>
      <c r="DQ148" s="72">
        <f t="shared" si="229"/>
        <v>2.8668016618392635</v>
      </c>
      <c r="DR148" s="72">
        <f t="shared" si="230"/>
        <v>556.5155182434562</v>
      </c>
      <c r="DS148" s="72">
        <f t="shared" si="231"/>
        <v>362.30310767650371</v>
      </c>
      <c r="DT148" s="72">
        <f t="shared" si="232"/>
        <v>7.2753441576100045E-2</v>
      </c>
      <c r="DU148" s="72">
        <f t="shared" si="233"/>
        <v>0.56067006506361594</v>
      </c>
      <c r="DV148" s="72">
        <f t="shared" si="234"/>
        <v>1.051353929484566</v>
      </c>
      <c r="DW148" s="72">
        <f t="shared" si="235"/>
        <v>2.8668016618392635</v>
      </c>
      <c r="DX148" s="72">
        <f t="shared" si="236"/>
        <v>556.5155182434562</v>
      </c>
      <c r="DY148" s="72">
        <f t="shared" si="237"/>
        <v>362.30310767650371</v>
      </c>
      <c r="DZ148" s="72">
        <f t="shared" si="238"/>
        <v>7.2753441576100045E-2</v>
      </c>
      <c r="EA148" s="72">
        <f t="shared" si="239"/>
        <v>0.56067006506361594</v>
      </c>
      <c r="EB148" s="72">
        <f t="shared" si="240"/>
        <v>1.051353929484566</v>
      </c>
      <c r="EC148" s="72">
        <f t="shared" si="241"/>
        <v>2.8668016618392635</v>
      </c>
      <c r="ED148" s="72">
        <f t="shared" si="242"/>
        <v>556.5155182434562</v>
      </c>
      <c r="EE148" s="72">
        <f t="shared" si="243"/>
        <v>362.30310767650371</v>
      </c>
      <c r="EF148" s="72">
        <f t="shared" si="244"/>
        <v>7.2753441576100045E-2</v>
      </c>
      <c r="EG148" s="72">
        <f t="shared" si="245"/>
        <v>0.56067006506361594</v>
      </c>
      <c r="EH148" s="72">
        <f t="shared" si="246"/>
        <v>1.051353929484566</v>
      </c>
      <c r="EI148" s="72">
        <f t="shared" si="247"/>
        <v>2.8668016618392635</v>
      </c>
      <c r="EJ148" s="72">
        <f t="shared" si="248"/>
        <v>0.61585714298009464</v>
      </c>
      <c r="EK148" s="72">
        <f t="shared" si="249"/>
        <v>89.153107676503737</v>
      </c>
      <c r="EL148" s="71"/>
      <c r="EM148" s="71"/>
      <c r="EN148" s="71"/>
      <c r="EO148" s="71"/>
    </row>
    <row r="149" spans="13:145" x14ac:dyDescent="0.3">
      <c r="M149" s="71"/>
      <c r="N149" s="73">
        <v>0.81</v>
      </c>
      <c r="O149" s="72">
        <f t="shared" si="250"/>
        <v>370.8933934944634</v>
      </c>
      <c r="P149" s="72">
        <f t="shared" si="251"/>
        <v>7.4906574265175399E-2</v>
      </c>
      <c r="Q149" s="72">
        <f t="shared" si="252"/>
        <v>0.58643767608419173</v>
      </c>
      <c r="R149" s="72">
        <f t="shared" si="132"/>
        <v>1.0439590339878353</v>
      </c>
      <c r="S149" s="72">
        <f t="shared" si="133"/>
        <v>2.8537251690597372</v>
      </c>
      <c r="T149" s="72">
        <f t="shared" si="253"/>
        <v>569.03210977635024</v>
      </c>
      <c r="U149" s="72">
        <f t="shared" si="254"/>
        <v>362.86343054314091</v>
      </c>
      <c r="V149" s="72">
        <f t="shared" si="255"/>
        <v>7.2895047408646454E-2</v>
      </c>
      <c r="W149" s="72">
        <f t="shared" si="256"/>
        <v>0.56235222656090222</v>
      </c>
      <c r="X149" s="72">
        <f t="shared" si="134"/>
        <v>1.0460839769625192</v>
      </c>
      <c r="Y149" s="72">
        <f t="shared" si="135"/>
        <v>2.9203667902536479</v>
      </c>
      <c r="Z149" s="72">
        <f t="shared" si="257"/>
        <v>561.08598954352692</v>
      </c>
      <c r="AA149" s="72">
        <f t="shared" si="258"/>
        <v>362.50890025557044</v>
      </c>
      <c r="AB149" s="72">
        <f t="shared" si="136"/>
        <v>7.2805468717470817E-2</v>
      </c>
      <c r="AC149" s="72">
        <f t="shared" si="137"/>
        <v>0.56128789944177837</v>
      </c>
      <c r="AD149" s="72">
        <f t="shared" si="138"/>
        <v>1.0461809339948087</v>
      </c>
      <c r="AE149" s="72">
        <f t="shared" si="139"/>
        <v>2.9233745676584348</v>
      </c>
      <c r="AF149" s="72">
        <f t="shared" si="140"/>
        <v>560.7194148613338</v>
      </c>
      <c r="AG149" s="72">
        <f t="shared" si="141"/>
        <v>362.49244557067459</v>
      </c>
      <c r="AH149" s="72">
        <f t="shared" si="142"/>
        <v>7.2801309556406499E-2</v>
      </c>
      <c r="AI149" s="72">
        <f t="shared" si="143"/>
        <v>0.5612384996577372</v>
      </c>
      <c r="AJ149" s="72">
        <f t="shared" si="144"/>
        <v>1.0461854406563895</v>
      </c>
      <c r="AK149" s="72">
        <f t="shared" si="145"/>
        <v>2.9235143025952195</v>
      </c>
      <c r="AL149" s="72">
        <f t="shared" si="146"/>
        <v>560.70236751586515</v>
      </c>
      <c r="AM149" s="72">
        <f t="shared" si="147"/>
        <v>362.49168013992755</v>
      </c>
      <c r="AN149" s="72">
        <f t="shared" si="148"/>
        <v>7.2801116079239059E-2</v>
      </c>
      <c r="AO149" s="72">
        <f t="shared" si="149"/>
        <v>0.56123620170012745</v>
      </c>
      <c r="AP149" s="72">
        <f t="shared" si="150"/>
        <v>1.0461856503093379</v>
      </c>
      <c r="AQ149" s="72">
        <f t="shared" si="151"/>
        <v>2.9235208030085857</v>
      </c>
      <c r="AR149" s="72">
        <f t="shared" si="152"/>
        <v>560.70157444324775</v>
      </c>
      <c r="AS149" s="72">
        <f t="shared" si="153"/>
        <v>362.49164453027197</v>
      </c>
      <c r="AT149" s="72">
        <f t="shared" si="154"/>
        <v>7.2801107078214508E-2</v>
      </c>
      <c r="AU149" s="72">
        <f t="shared" si="155"/>
        <v>0.56123609479367653</v>
      </c>
      <c r="AV149" s="72">
        <f t="shared" si="156"/>
        <v>1.046185660062922</v>
      </c>
      <c r="AW149" s="72">
        <f t="shared" si="157"/>
        <v>2.9235211054238843</v>
      </c>
      <c r="AX149" s="72">
        <f t="shared" si="158"/>
        <v>560.70153754746934</v>
      </c>
      <c r="AY149" s="72">
        <f t="shared" si="159"/>
        <v>362.49164287361816</v>
      </c>
      <c r="AZ149" s="72">
        <f t="shared" si="160"/>
        <v>7.2801106659463419E-2</v>
      </c>
      <c r="BA149" s="72">
        <f t="shared" si="161"/>
        <v>0.56123608982011042</v>
      </c>
      <c r="BB149" s="72">
        <f t="shared" si="162"/>
        <v>1.0461856605166842</v>
      </c>
      <c r="BC149" s="72">
        <f t="shared" si="163"/>
        <v>2.9235211194930324</v>
      </c>
      <c r="BD149" s="72">
        <f t="shared" si="164"/>
        <v>560.70153583098124</v>
      </c>
      <c r="BE149" s="72">
        <f t="shared" si="165"/>
        <v>362.49164279654633</v>
      </c>
      <c r="BF149" s="72">
        <f t="shared" si="166"/>
        <v>7.2801106639982044E-2</v>
      </c>
      <c r="BG149" s="72">
        <f t="shared" si="167"/>
        <v>0.56123608958872706</v>
      </c>
      <c r="BH149" s="72">
        <f t="shared" si="168"/>
        <v>1.0461856605377944</v>
      </c>
      <c r="BI149" s="72">
        <f t="shared" si="169"/>
        <v>2.9235211201475653</v>
      </c>
      <c r="BJ149" s="72">
        <f t="shared" si="170"/>
        <v>560.70153575112556</v>
      </c>
      <c r="BK149" s="72">
        <f t="shared" si="171"/>
        <v>362.49164279296065</v>
      </c>
      <c r="BL149" s="72">
        <f t="shared" si="172"/>
        <v>7.2801106639075686E-2</v>
      </c>
      <c r="BM149" s="72">
        <f t="shared" si="173"/>
        <v>0.56123608957796223</v>
      </c>
      <c r="BN149" s="72">
        <f t="shared" si="174"/>
        <v>1.0461856605387765</v>
      </c>
      <c r="BO149" s="72">
        <f t="shared" si="175"/>
        <v>2.9235211201780169</v>
      </c>
      <c r="BP149" s="72">
        <f t="shared" si="176"/>
        <v>560.70153574741073</v>
      </c>
      <c r="BQ149" s="72">
        <f t="shared" si="177"/>
        <v>362.49164279279387</v>
      </c>
      <c r="BR149" s="72">
        <f t="shared" si="178"/>
        <v>7.2801106639033525E-2</v>
      </c>
      <c r="BS149" s="72">
        <f t="shared" si="179"/>
        <v>0.56123608957746163</v>
      </c>
      <c r="BT149" s="72">
        <f t="shared" si="180"/>
        <v>1.0461856605388222</v>
      </c>
      <c r="BU149" s="72">
        <f t="shared" si="181"/>
        <v>2.9235211201794322</v>
      </c>
      <c r="BV149" s="72">
        <f t="shared" si="182"/>
        <v>560.70153574723759</v>
      </c>
      <c r="BW149" s="72">
        <f t="shared" si="183"/>
        <v>362.49164279278614</v>
      </c>
      <c r="BX149" s="72">
        <f t="shared" si="184"/>
        <v>7.2801106639031568E-2</v>
      </c>
      <c r="BY149" s="72">
        <f t="shared" si="185"/>
        <v>0.56123608957743842</v>
      </c>
      <c r="BZ149" s="72">
        <f t="shared" si="186"/>
        <v>1.0461856605388242</v>
      </c>
      <c r="CA149" s="72">
        <f t="shared" si="187"/>
        <v>2.9235211201794997</v>
      </c>
      <c r="CB149" s="72">
        <f t="shared" si="188"/>
        <v>560.70153574722951</v>
      </c>
      <c r="CC149" s="72">
        <f t="shared" si="189"/>
        <v>362.4916427927858</v>
      </c>
      <c r="CD149" s="72">
        <f t="shared" si="190"/>
        <v>7.2801106639031485E-2</v>
      </c>
      <c r="CE149" s="72">
        <f t="shared" si="191"/>
        <v>0.56123608957743731</v>
      </c>
      <c r="CF149" s="72">
        <f t="shared" si="192"/>
        <v>1.0461856605388242</v>
      </c>
      <c r="CG149" s="72">
        <f t="shared" si="193"/>
        <v>2.9235211201795024</v>
      </c>
      <c r="CH149" s="72">
        <f t="shared" si="194"/>
        <v>560.70153574722929</v>
      </c>
      <c r="CI149" s="72">
        <f t="shared" si="195"/>
        <v>362.4916427927858</v>
      </c>
      <c r="CJ149" s="72">
        <f t="shared" si="196"/>
        <v>7.2801106639031485E-2</v>
      </c>
      <c r="CK149" s="72">
        <f t="shared" si="197"/>
        <v>0.56123608957743731</v>
      </c>
      <c r="CL149" s="72">
        <f t="shared" si="198"/>
        <v>1.0461856605388242</v>
      </c>
      <c r="CM149" s="72">
        <f t="shared" si="199"/>
        <v>2.9235211201795024</v>
      </c>
      <c r="CN149" s="72">
        <f t="shared" si="200"/>
        <v>560.70153574722929</v>
      </c>
      <c r="CO149" s="72">
        <f t="shared" si="201"/>
        <v>362.4916427927858</v>
      </c>
      <c r="CP149" s="72">
        <f t="shared" si="202"/>
        <v>7.2801106639031485E-2</v>
      </c>
      <c r="CQ149" s="72">
        <f t="shared" si="203"/>
        <v>0.56123608957743731</v>
      </c>
      <c r="CR149" s="72">
        <f t="shared" si="204"/>
        <v>1.0461856605388242</v>
      </c>
      <c r="CS149" s="72">
        <f t="shared" si="205"/>
        <v>2.9235211201795024</v>
      </c>
      <c r="CT149" s="72">
        <f t="shared" si="206"/>
        <v>560.70153574722929</v>
      </c>
      <c r="CU149" s="72">
        <f t="shared" si="207"/>
        <v>362.4916427927858</v>
      </c>
      <c r="CV149" s="72">
        <f t="shared" si="208"/>
        <v>7.2801106639031485E-2</v>
      </c>
      <c r="CW149" s="72">
        <f t="shared" si="209"/>
        <v>0.56123608957743731</v>
      </c>
      <c r="CX149" s="72">
        <f t="shared" si="210"/>
        <v>1.0461856605388242</v>
      </c>
      <c r="CY149" s="72">
        <f t="shared" si="211"/>
        <v>2.9235211201795024</v>
      </c>
      <c r="CZ149" s="72">
        <f t="shared" si="212"/>
        <v>560.70153574722929</v>
      </c>
      <c r="DA149" s="72">
        <f t="shared" si="213"/>
        <v>362.4916427927858</v>
      </c>
      <c r="DB149" s="72">
        <f t="shared" si="214"/>
        <v>7.2801106639031485E-2</v>
      </c>
      <c r="DC149" s="72">
        <f t="shared" si="215"/>
        <v>0.56123608957743731</v>
      </c>
      <c r="DD149" s="72">
        <f t="shared" si="216"/>
        <v>1.0461856605388242</v>
      </c>
      <c r="DE149" s="72">
        <f t="shared" si="217"/>
        <v>2.9235211201795024</v>
      </c>
      <c r="DF149" s="72">
        <f t="shared" si="218"/>
        <v>560.70153574722929</v>
      </c>
      <c r="DG149" s="72">
        <f t="shared" si="219"/>
        <v>362.4916427927858</v>
      </c>
      <c r="DH149" s="72">
        <f t="shared" si="220"/>
        <v>7.2801106639031485E-2</v>
      </c>
      <c r="DI149" s="72">
        <f t="shared" si="221"/>
        <v>0.56123608957743731</v>
      </c>
      <c r="DJ149" s="72">
        <f t="shared" si="222"/>
        <v>1.0461856605388242</v>
      </c>
      <c r="DK149" s="72">
        <f t="shared" si="223"/>
        <v>2.9235211201795024</v>
      </c>
      <c r="DL149" s="72">
        <f t="shared" si="224"/>
        <v>560.70153574722929</v>
      </c>
      <c r="DM149" s="72">
        <f t="shared" si="225"/>
        <v>362.4916427927858</v>
      </c>
      <c r="DN149" s="72">
        <f t="shared" si="226"/>
        <v>7.2801106639031485E-2</v>
      </c>
      <c r="DO149" s="72">
        <f t="shared" si="227"/>
        <v>0.56123608957743731</v>
      </c>
      <c r="DP149" s="72">
        <f t="shared" si="228"/>
        <v>1.0461856605388242</v>
      </c>
      <c r="DQ149" s="72">
        <f t="shared" si="229"/>
        <v>2.9235211201795024</v>
      </c>
      <c r="DR149" s="72">
        <f t="shared" si="230"/>
        <v>560.70153574722929</v>
      </c>
      <c r="DS149" s="72">
        <f t="shared" si="231"/>
        <v>362.4916427927858</v>
      </c>
      <c r="DT149" s="72">
        <f t="shared" si="232"/>
        <v>7.2801106639031485E-2</v>
      </c>
      <c r="DU149" s="72">
        <f t="shared" si="233"/>
        <v>0.56123608957743731</v>
      </c>
      <c r="DV149" s="72">
        <f t="shared" si="234"/>
        <v>1.0461856605388242</v>
      </c>
      <c r="DW149" s="72">
        <f t="shared" si="235"/>
        <v>2.9235211201795024</v>
      </c>
      <c r="DX149" s="72">
        <f t="shared" si="236"/>
        <v>560.70153574722929</v>
      </c>
      <c r="DY149" s="72">
        <f t="shared" si="237"/>
        <v>362.4916427927858</v>
      </c>
      <c r="DZ149" s="72">
        <f t="shared" si="238"/>
        <v>7.2801106639031485E-2</v>
      </c>
      <c r="EA149" s="72">
        <f t="shared" si="239"/>
        <v>0.56123608957743731</v>
      </c>
      <c r="EB149" s="72">
        <f t="shared" si="240"/>
        <v>1.0461856605388242</v>
      </c>
      <c r="EC149" s="72">
        <f t="shared" si="241"/>
        <v>2.9235211201795024</v>
      </c>
      <c r="ED149" s="72">
        <f t="shared" si="242"/>
        <v>560.70153574722929</v>
      </c>
      <c r="EE149" s="72">
        <f t="shared" si="243"/>
        <v>362.4916427927858</v>
      </c>
      <c r="EF149" s="72">
        <f t="shared" si="244"/>
        <v>7.2801106639031485E-2</v>
      </c>
      <c r="EG149" s="72">
        <f t="shared" si="245"/>
        <v>0.56123608957743731</v>
      </c>
      <c r="EH149" s="72">
        <f t="shared" si="246"/>
        <v>1.0461856605388242</v>
      </c>
      <c r="EI149" s="72">
        <f t="shared" si="247"/>
        <v>2.9235211201795024</v>
      </c>
      <c r="EJ149" s="72">
        <f t="shared" si="248"/>
        <v>0.62515729350395588</v>
      </c>
      <c r="EK149" s="72">
        <f t="shared" si="249"/>
        <v>89.341642792785819</v>
      </c>
      <c r="EL149" s="71"/>
      <c r="EM149" s="71"/>
      <c r="EN149" s="71"/>
      <c r="EO149" s="71"/>
    </row>
    <row r="150" spans="13:145" x14ac:dyDescent="0.3">
      <c r="M150" s="71"/>
      <c r="N150" s="73">
        <v>0.82</v>
      </c>
      <c r="O150" s="72">
        <f t="shared" si="250"/>
        <v>370.86549018470151</v>
      </c>
      <c r="P150" s="72">
        <f t="shared" si="251"/>
        <v>7.4899642046651019E-2</v>
      </c>
      <c r="Q150" s="72">
        <f t="shared" si="252"/>
        <v>0.58635406426962411</v>
      </c>
      <c r="R150" s="72">
        <f t="shared" si="132"/>
        <v>1.03935470258614</v>
      </c>
      <c r="S150" s="72">
        <f t="shared" si="133"/>
        <v>2.9101582979127918</v>
      </c>
      <c r="T150" s="72">
        <f t="shared" si="253"/>
        <v>573.29463541352709</v>
      </c>
      <c r="U150" s="72">
        <f t="shared" si="254"/>
        <v>363.05193776778208</v>
      </c>
      <c r="V150" s="72">
        <f t="shared" si="255"/>
        <v>7.2942650815384535E-2</v>
      </c>
      <c r="W150" s="72">
        <f t="shared" si="256"/>
        <v>0.56291811317966323</v>
      </c>
      <c r="X150" s="72">
        <f t="shared" si="134"/>
        <v>1.0412248642677975</v>
      </c>
      <c r="Y150" s="72">
        <f t="shared" si="135"/>
        <v>2.978609243357583</v>
      </c>
      <c r="Z150" s="72">
        <f t="shared" si="257"/>
        <v>565.58801199305026</v>
      </c>
      <c r="AA150" s="72">
        <f t="shared" si="258"/>
        <v>362.71026861566509</v>
      </c>
      <c r="AB150" s="72">
        <f t="shared" si="136"/>
        <v>7.2856356162660701E-2</v>
      </c>
      <c r="AC150" s="72">
        <f t="shared" si="137"/>
        <v>0.56189243062387662</v>
      </c>
      <c r="AD150" s="72">
        <f t="shared" si="138"/>
        <v>1.0413093426476201</v>
      </c>
      <c r="AE150" s="72">
        <f t="shared" si="139"/>
        <v>2.9816701289336778</v>
      </c>
      <c r="AF150" s="72">
        <f t="shared" si="140"/>
        <v>565.23618858599207</v>
      </c>
      <c r="AG150" s="72">
        <f t="shared" si="141"/>
        <v>362.69457963648392</v>
      </c>
      <c r="AH150" s="72">
        <f t="shared" si="142"/>
        <v>7.2852392181259412E-2</v>
      </c>
      <c r="AI150" s="72">
        <f t="shared" si="143"/>
        <v>0.56184533123235636</v>
      </c>
      <c r="AJ150" s="72">
        <f t="shared" si="144"/>
        <v>1.041313227366752</v>
      </c>
      <c r="AK150" s="72">
        <f t="shared" si="145"/>
        <v>2.9818108185527281</v>
      </c>
      <c r="AL150" s="72">
        <f t="shared" si="146"/>
        <v>565.22000231200354</v>
      </c>
      <c r="AM150" s="72">
        <f t="shared" si="147"/>
        <v>362.69385764352285</v>
      </c>
      <c r="AN150" s="72">
        <f t="shared" si="148"/>
        <v>7.28522097592747E-2</v>
      </c>
      <c r="AO150" s="72">
        <f t="shared" si="149"/>
        <v>0.56184316375692644</v>
      </c>
      <c r="AP150" s="72">
        <f t="shared" si="150"/>
        <v>1.0413134061499179</v>
      </c>
      <c r="AQ150" s="72">
        <f t="shared" si="151"/>
        <v>2.9818172932563947</v>
      </c>
      <c r="AR150" s="72">
        <f t="shared" si="152"/>
        <v>565.21925736829405</v>
      </c>
      <c r="AS150" s="72">
        <f t="shared" si="153"/>
        <v>362.69382441470611</v>
      </c>
      <c r="AT150" s="72">
        <f t="shared" si="154"/>
        <v>7.2852201363526117E-2</v>
      </c>
      <c r="AU150" s="72">
        <f t="shared" si="155"/>
        <v>0.56184306400159334</v>
      </c>
      <c r="AV150" s="72">
        <f t="shared" si="156"/>
        <v>1.0413134143782128</v>
      </c>
      <c r="AW150" s="72">
        <f t="shared" si="157"/>
        <v>2.9818175912470934</v>
      </c>
      <c r="AX150" s="72">
        <f t="shared" si="158"/>
        <v>565.21922308305898</v>
      </c>
      <c r="AY150" s="72">
        <f t="shared" si="159"/>
        <v>362.69382288538463</v>
      </c>
      <c r="AZ150" s="72">
        <f t="shared" si="160"/>
        <v>7.2852200977120557E-2</v>
      </c>
      <c r="BA150" s="72">
        <f t="shared" si="161"/>
        <v>0.56184305941045853</v>
      </c>
      <c r="BB150" s="72">
        <f t="shared" si="162"/>
        <v>1.0413134147569116</v>
      </c>
      <c r="BC150" s="72">
        <f t="shared" si="163"/>
        <v>2.9818176049618046</v>
      </c>
      <c r="BD150" s="72">
        <f t="shared" si="164"/>
        <v>565.21922150511671</v>
      </c>
      <c r="BE150" s="72">
        <f t="shared" si="165"/>
        <v>362.69382281499918</v>
      </c>
      <c r="BF150" s="72">
        <f t="shared" si="166"/>
        <v>7.2852200959336644E-2</v>
      </c>
      <c r="BG150" s="72">
        <f t="shared" si="167"/>
        <v>0.56184305919915623</v>
      </c>
      <c r="BH150" s="72">
        <f t="shared" si="168"/>
        <v>1.0413134147743408</v>
      </c>
      <c r="BI150" s="72">
        <f t="shared" si="169"/>
        <v>2.9818176055930112</v>
      </c>
      <c r="BJ150" s="72">
        <f t="shared" si="170"/>
        <v>565.21922143249344</v>
      </c>
      <c r="BK150" s="72">
        <f t="shared" si="171"/>
        <v>362.69382281175967</v>
      </c>
      <c r="BL150" s="72">
        <f t="shared" si="172"/>
        <v>7.2852200958518132E-2</v>
      </c>
      <c r="BM150" s="72">
        <f t="shared" si="173"/>
        <v>0.56184305918943089</v>
      </c>
      <c r="BN150" s="72">
        <f t="shared" si="174"/>
        <v>1.0413134147751431</v>
      </c>
      <c r="BO150" s="72">
        <f t="shared" si="175"/>
        <v>2.9818176056220627</v>
      </c>
      <c r="BP150" s="72">
        <f t="shared" si="176"/>
        <v>565.21922142915116</v>
      </c>
      <c r="BQ150" s="72">
        <f t="shared" si="177"/>
        <v>362.69382281161063</v>
      </c>
      <c r="BR150" s="72">
        <f t="shared" si="178"/>
        <v>7.2852200958480468E-2</v>
      </c>
      <c r="BS150" s="72">
        <f t="shared" si="179"/>
        <v>0.56184305918898347</v>
      </c>
      <c r="BT150" s="72">
        <f t="shared" si="180"/>
        <v>1.0413134147751799</v>
      </c>
      <c r="BU150" s="72">
        <f t="shared" si="181"/>
        <v>2.9818176056233989</v>
      </c>
      <c r="BV150" s="72">
        <f t="shared" si="182"/>
        <v>565.21922142899723</v>
      </c>
      <c r="BW150" s="72">
        <f t="shared" si="183"/>
        <v>362.69382281160381</v>
      </c>
      <c r="BX150" s="72">
        <f t="shared" si="184"/>
        <v>7.2852200958478733E-2</v>
      </c>
      <c r="BY150" s="72">
        <f t="shared" si="185"/>
        <v>0.56184305918896293</v>
      </c>
      <c r="BZ150" s="72">
        <f t="shared" si="186"/>
        <v>1.0413134147751817</v>
      </c>
      <c r="CA150" s="72">
        <f t="shared" si="187"/>
        <v>2.9818176056234602</v>
      </c>
      <c r="CB150" s="72">
        <f t="shared" si="188"/>
        <v>565.21922142898984</v>
      </c>
      <c r="CC150" s="72">
        <f t="shared" si="189"/>
        <v>362.69382281160347</v>
      </c>
      <c r="CD150" s="72">
        <f t="shared" si="190"/>
        <v>7.2852200958478663E-2</v>
      </c>
      <c r="CE150" s="72">
        <f t="shared" si="191"/>
        <v>0.56184305918896205</v>
      </c>
      <c r="CF150" s="72">
        <f t="shared" si="192"/>
        <v>1.0413134147751817</v>
      </c>
      <c r="CG150" s="72">
        <f t="shared" si="193"/>
        <v>2.9818176056234624</v>
      </c>
      <c r="CH150" s="72">
        <f t="shared" si="194"/>
        <v>565.21922142899007</v>
      </c>
      <c r="CI150" s="72">
        <f t="shared" si="195"/>
        <v>362.69382281160347</v>
      </c>
      <c r="CJ150" s="72">
        <f t="shared" si="196"/>
        <v>7.2852200958478663E-2</v>
      </c>
      <c r="CK150" s="72">
        <f t="shared" si="197"/>
        <v>0.56184305918896205</v>
      </c>
      <c r="CL150" s="72">
        <f t="shared" si="198"/>
        <v>1.0413134147751817</v>
      </c>
      <c r="CM150" s="72">
        <f t="shared" si="199"/>
        <v>2.9818176056234624</v>
      </c>
      <c r="CN150" s="72">
        <f t="shared" si="200"/>
        <v>565.21922142899007</v>
      </c>
      <c r="CO150" s="72">
        <f t="shared" si="201"/>
        <v>362.69382281160347</v>
      </c>
      <c r="CP150" s="72">
        <f t="shared" si="202"/>
        <v>7.2852200958478663E-2</v>
      </c>
      <c r="CQ150" s="72">
        <f t="shared" si="203"/>
        <v>0.56184305918896205</v>
      </c>
      <c r="CR150" s="72">
        <f t="shared" si="204"/>
        <v>1.0413134147751817</v>
      </c>
      <c r="CS150" s="72">
        <f t="shared" si="205"/>
        <v>2.9818176056234624</v>
      </c>
      <c r="CT150" s="72">
        <f t="shared" si="206"/>
        <v>565.21922142899007</v>
      </c>
      <c r="CU150" s="72">
        <f t="shared" si="207"/>
        <v>362.69382281160347</v>
      </c>
      <c r="CV150" s="72">
        <f t="shared" si="208"/>
        <v>7.2852200958478663E-2</v>
      </c>
      <c r="CW150" s="72">
        <f t="shared" si="209"/>
        <v>0.56184305918896205</v>
      </c>
      <c r="CX150" s="72">
        <f t="shared" si="210"/>
        <v>1.0413134147751817</v>
      </c>
      <c r="CY150" s="72">
        <f t="shared" si="211"/>
        <v>2.9818176056234624</v>
      </c>
      <c r="CZ150" s="72">
        <f t="shared" si="212"/>
        <v>565.21922142899007</v>
      </c>
      <c r="DA150" s="72">
        <f t="shared" si="213"/>
        <v>362.69382281160347</v>
      </c>
      <c r="DB150" s="72">
        <f t="shared" si="214"/>
        <v>7.2852200958478663E-2</v>
      </c>
      <c r="DC150" s="72">
        <f t="shared" si="215"/>
        <v>0.56184305918896205</v>
      </c>
      <c r="DD150" s="72">
        <f t="shared" si="216"/>
        <v>1.0413134147751817</v>
      </c>
      <c r="DE150" s="72">
        <f t="shared" si="217"/>
        <v>2.9818176056234624</v>
      </c>
      <c r="DF150" s="72">
        <f t="shared" si="218"/>
        <v>565.21922142899007</v>
      </c>
      <c r="DG150" s="72">
        <f t="shared" si="219"/>
        <v>362.69382281160347</v>
      </c>
      <c r="DH150" s="72">
        <f t="shared" si="220"/>
        <v>7.2852200958478663E-2</v>
      </c>
      <c r="DI150" s="72">
        <f t="shared" si="221"/>
        <v>0.56184305918896205</v>
      </c>
      <c r="DJ150" s="72">
        <f t="shared" si="222"/>
        <v>1.0413134147751817</v>
      </c>
      <c r="DK150" s="72">
        <f t="shared" si="223"/>
        <v>2.9818176056234624</v>
      </c>
      <c r="DL150" s="72">
        <f t="shared" si="224"/>
        <v>565.21922142899007</v>
      </c>
      <c r="DM150" s="72">
        <f t="shared" si="225"/>
        <v>362.69382281160347</v>
      </c>
      <c r="DN150" s="72">
        <f t="shared" si="226"/>
        <v>7.2852200958478663E-2</v>
      </c>
      <c r="DO150" s="72">
        <f t="shared" si="227"/>
        <v>0.56184305918896205</v>
      </c>
      <c r="DP150" s="72">
        <f t="shared" si="228"/>
        <v>1.0413134147751817</v>
      </c>
      <c r="DQ150" s="72">
        <f t="shared" si="229"/>
        <v>2.9818176056234624</v>
      </c>
      <c r="DR150" s="72">
        <f t="shared" si="230"/>
        <v>565.21922142899007</v>
      </c>
      <c r="DS150" s="72">
        <f t="shared" si="231"/>
        <v>362.69382281160347</v>
      </c>
      <c r="DT150" s="72">
        <f t="shared" si="232"/>
        <v>7.2852200958478663E-2</v>
      </c>
      <c r="DU150" s="72">
        <f t="shared" si="233"/>
        <v>0.56184305918896205</v>
      </c>
      <c r="DV150" s="72">
        <f t="shared" si="234"/>
        <v>1.0413134147751817</v>
      </c>
      <c r="DW150" s="72">
        <f t="shared" si="235"/>
        <v>2.9818176056234624</v>
      </c>
      <c r="DX150" s="72">
        <f t="shared" si="236"/>
        <v>565.21922142899007</v>
      </c>
      <c r="DY150" s="72">
        <f t="shared" si="237"/>
        <v>362.69382281160347</v>
      </c>
      <c r="DZ150" s="72">
        <f t="shared" si="238"/>
        <v>7.2852200958478663E-2</v>
      </c>
      <c r="EA150" s="72">
        <f t="shared" si="239"/>
        <v>0.56184305918896205</v>
      </c>
      <c r="EB150" s="72">
        <f t="shared" si="240"/>
        <v>1.0413134147751817</v>
      </c>
      <c r="EC150" s="72">
        <f t="shared" si="241"/>
        <v>2.9818176056234624</v>
      </c>
      <c r="ED150" s="72">
        <f t="shared" si="242"/>
        <v>565.21922142899007</v>
      </c>
      <c r="EE150" s="72">
        <f t="shared" si="243"/>
        <v>362.69382281160347</v>
      </c>
      <c r="EF150" s="72">
        <f t="shared" si="244"/>
        <v>7.2852200958478663E-2</v>
      </c>
      <c r="EG150" s="72">
        <f t="shared" si="245"/>
        <v>0.56184305918896205</v>
      </c>
      <c r="EH150" s="72">
        <f t="shared" si="246"/>
        <v>1.0413134147751817</v>
      </c>
      <c r="EI150" s="72">
        <f t="shared" si="247"/>
        <v>2.9818176056234624</v>
      </c>
      <c r="EJ150" s="72">
        <f t="shared" si="248"/>
        <v>0.63500334471569952</v>
      </c>
      <c r="EK150" s="72">
        <f t="shared" si="249"/>
        <v>89.543822811603491</v>
      </c>
      <c r="EL150" s="71"/>
      <c r="EM150" s="71"/>
      <c r="EN150" s="71"/>
      <c r="EO150" s="71"/>
    </row>
    <row r="151" spans="13:145" x14ac:dyDescent="0.3">
      <c r="M151" s="71"/>
      <c r="N151" s="73">
        <v>0.83</v>
      </c>
      <c r="O151" s="72">
        <f t="shared" si="250"/>
        <v>370.83758687493969</v>
      </c>
      <c r="P151" s="72">
        <f t="shared" si="251"/>
        <v>7.489270942659676E-2</v>
      </c>
      <c r="Q151" s="72">
        <f t="shared" si="252"/>
        <v>0.58627045179619042</v>
      </c>
      <c r="R151" s="72">
        <f t="shared" si="132"/>
        <v>1.0350236937425679</v>
      </c>
      <c r="S151" s="72">
        <f t="shared" si="133"/>
        <v>2.9683446432262208</v>
      </c>
      <c r="T151" s="72">
        <f t="shared" si="253"/>
        <v>577.89256590000593</v>
      </c>
      <c r="U151" s="72">
        <f t="shared" si="254"/>
        <v>363.25399185282185</v>
      </c>
      <c r="V151" s="72">
        <f t="shared" si="255"/>
        <v>7.2993654789999834E-2</v>
      </c>
      <c r="W151" s="72">
        <f t="shared" si="256"/>
        <v>0.56352464573645134</v>
      </c>
      <c r="X151" s="72">
        <f t="shared" si="134"/>
        <v>1.0366557404569572</v>
      </c>
      <c r="Y151" s="72">
        <f t="shared" si="135"/>
        <v>3.03847753400823</v>
      </c>
      <c r="Z151" s="72">
        <f t="shared" si="257"/>
        <v>570.44845169207565</v>
      </c>
      <c r="AA151" s="72">
        <f t="shared" si="258"/>
        <v>362.92619556153898</v>
      </c>
      <c r="AB151" s="72">
        <f t="shared" si="136"/>
        <v>7.2910899391284478E-2</v>
      </c>
      <c r="AC151" s="72">
        <f t="shared" si="137"/>
        <v>0.5625406451962609</v>
      </c>
      <c r="AD151" s="72">
        <f t="shared" si="138"/>
        <v>1.0367285778606223</v>
      </c>
      <c r="AE151" s="72">
        <f t="shared" si="139"/>
        <v>3.0415783734431057</v>
      </c>
      <c r="AF151" s="72">
        <f t="shared" si="140"/>
        <v>570.11282186189351</v>
      </c>
      <c r="AG151" s="72">
        <f t="shared" si="141"/>
        <v>362.91133374914</v>
      </c>
      <c r="AH151" s="72">
        <f t="shared" si="142"/>
        <v>7.2907146064223771E-2</v>
      </c>
      <c r="AI151" s="72">
        <f t="shared" si="143"/>
        <v>0.5624960306830481</v>
      </c>
      <c r="AJ151" s="72">
        <f t="shared" si="144"/>
        <v>1.0367318848332829</v>
      </c>
      <c r="AK151" s="72">
        <f t="shared" si="145"/>
        <v>3.0417190992269356</v>
      </c>
      <c r="AL151" s="72">
        <f t="shared" si="146"/>
        <v>570.09757660939738</v>
      </c>
      <c r="AM151" s="72">
        <f t="shared" si="147"/>
        <v>362.91065851313419</v>
      </c>
      <c r="AN151" s="72">
        <f t="shared" si="148"/>
        <v>7.2906975531733753E-2</v>
      </c>
      <c r="AO151" s="72">
        <f t="shared" si="149"/>
        <v>0.56249400365123936</v>
      </c>
      <c r="AP151" s="72">
        <f t="shared" si="150"/>
        <v>1.0367320350928115</v>
      </c>
      <c r="AQ151" s="72">
        <f t="shared" si="151"/>
        <v>3.041725493288908</v>
      </c>
      <c r="AR151" s="72">
        <f t="shared" si="152"/>
        <v>570.09688389370535</v>
      </c>
      <c r="AS151" s="72">
        <f t="shared" si="153"/>
        <v>362.91062783132384</v>
      </c>
      <c r="AT151" s="72">
        <f t="shared" si="154"/>
        <v>7.2906967782962559E-2</v>
      </c>
      <c r="AU151" s="72">
        <f t="shared" si="155"/>
        <v>0.5624939115456512</v>
      </c>
      <c r="AV151" s="72">
        <f t="shared" si="156"/>
        <v>1.0367320419204209</v>
      </c>
      <c r="AW151" s="72">
        <f t="shared" si="157"/>
        <v>3.0417257838270189</v>
      </c>
      <c r="AX151" s="72">
        <f t="shared" si="158"/>
        <v>570.09685241752106</v>
      </c>
      <c r="AY151" s="72">
        <f t="shared" si="159"/>
        <v>362.91062643717771</v>
      </c>
      <c r="AZ151" s="72">
        <f t="shared" si="160"/>
        <v>7.2906967430867317E-2</v>
      </c>
      <c r="BA151" s="72">
        <f t="shared" si="161"/>
        <v>0.56249390736047955</v>
      </c>
      <c r="BB151" s="72">
        <f t="shared" si="162"/>
        <v>1.0367320422306596</v>
      </c>
      <c r="BC151" s="72">
        <f t="shared" si="163"/>
        <v>3.0417257970287381</v>
      </c>
      <c r="BD151" s="72">
        <f t="shared" si="164"/>
        <v>570.09685098727914</v>
      </c>
      <c r="BE151" s="72">
        <f t="shared" si="165"/>
        <v>362.91062637382936</v>
      </c>
      <c r="BF151" s="72">
        <f t="shared" si="166"/>
        <v>7.2906967414868518E-2</v>
      </c>
      <c r="BG151" s="72">
        <f t="shared" si="167"/>
        <v>0.56249390717031034</v>
      </c>
      <c r="BH151" s="72">
        <f t="shared" si="168"/>
        <v>1.0367320422447566</v>
      </c>
      <c r="BI151" s="72">
        <f t="shared" si="169"/>
        <v>3.0417257976286085</v>
      </c>
      <c r="BJ151" s="72">
        <f t="shared" si="170"/>
        <v>570.09685092229108</v>
      </c>
      <c r="BK151" s="72">
        <f t="shared" si="171"/>
        <v>362.91062637095092</v>
      </c>
      <c r="BL151" s="72">
        <f t="shared" si="172"/>
        <v>7.2906967414141557E-2</v>
      </c>
      <c r="BM151" s="72">
        <f t="shared" si="173"/>
        <v>0.56249390716166925</v>
      </c>
      <c r="BN151" s="72">
        <f t="shared" si="174"/>
        <v>1.0367320422453972</v>
      </c>
      <c r="BO151" s="72">
        <f t="shared" si="175"/>
        <v>3.0417257976558649</v>
      </c>
      <c r="BP151" s="72">
        <f t="shared" si="176"/>
        <v>570.09685091933784</v>
      </c>
      <c r="BQ151" s="72">
        <f t="shared" si="177"/>
        <v>362.91062637082007</v>
      </c>
      <c r="BR151" s="72">
        <f t="shared" si="178"/>
        <v>7.2906967414108528E-2</v>
      </c>
      <c r="BS151" s="72">
        <f t="shared" si="179"/>
        <v>0.56249390716127645</v>
      </c>
      <c r="BT151" s="72">
        <f t="shared" si="180"/>
        <v>1.0367320422454263</v>
      </c>
      <c r="BU151" s="72">
        <f t="shared" si="181"/>
        <v>3.0417257976571048</v>
      </c>
      <c r="BV151" s="72">
        <f t="shared" si="182"/>
        <v>570.09685091920346</v>
      </c>
      <c r="BW151" s="72">
        <f t="shared" si="183"/>
        <v>362.91062637081416</v>
      </c>
      <c r="BX151" s="72">
        <f t="shared" si="184"/>
        <v>7.2906967414107016E-2</v>
      </c>
      <c r="BY151" s="72">
        <f t="shared" si="185"/>
        <v>0.56249390716125858</v>
      </c>
      <c r="BZ151" s="72">
        <f t="shared" si="186"/>
        <v>1.0367320422454276</v>
      </c>
      <c r="CA151" s="72">
        <f t="shared" si="187"/>
        <v>3.0417257976571603</v>
      </c>
      <c r="CB151" s="72">
        <f t="shared" si="188"/>
        <v>570.09685091919744</v>
      </c>
      <c r="CC151" s="72">
        <f t="shared" si="189"/>
        <v>362.91062637081393</v>
      </c>
      <c r="CD151" s="72">
        <f t="shared" si="190"/>
        <v>7.2906967414106946E-2</v>
      </c>
      <c r="CE151" s="72">
        <f t="shared" si="191"/>
        <v>0.5624939071612578</v>
      </c>
      <c r="CF151" s="72">
        <f t="shared" si="192"/>
        <v>1.0367320422454276</v>
      </c>
      <c r="CG151" s="72">
        <f t="shared" si="193"/>
        <v>3.041725797657163</v>
      </c>
      <c r="CH151" s="72">
        <f t="shared" si="194"/>
        <v>570.09685091919732</v>
      </c>
      <c r="CI151" s="72">
        <f t="shared" si="195"/>
        <v>362.91062637081393</v>
      </c>
      <c r="CJ151" s="72">
        <f t="shared" si="196"/>
        <v>7.2906967414106946E-2</v>
      </c>
      <c r="CK151" s="72">
        <f t="shared" si="197"/>
        <v>0.5624939071612578</v>
      </c>
      <c r="CL151" s="72">
        <f t="shared" si="198"/>
        <v>1.0367320422454276</v>
      </c>
      <c r="CM151" s="72">
        <f t="shared" si="199"/>
        <v>3.041725797657163</v>
      </c>
      <c r="CN151" s="72">
        <f t="shared" si="200"/>
        <v>570.09685091919732</v>
      </c>
      <c r="CO151" s="72">
        <f t="shared" si="201"/>
        <v>362.91062637081393</v>
      </c>
      <c r="CP151" s="72">
        <f t="shared" si="202"/>
        <v>7.2906967414106946E-2</v>
      </c>
      <c r="CQ151" s="72">
        <f t="shared" si="203"/>
        <v>0.5624939071612578</v>
      </c>
      <c r="CR151" s="72">
        <f t="shared" si="204"/>
        <v>1.0367320422454276</v>
      </c>
      <c r="CS151" s="72">
        <f t="shared" si="205"/>
        <v>3.041725797657163</v>
      </c>
      <c r="CT151" s="72">
        <f t="shared" si="206"/>
        <v>570.09685091919732</v>
      </c>
      <c r="CU151" s="72">
        <f t="shared" si="207"/>
        <v>362.91062637081393</v>
      </c>
      <c r="CV151" s="72">
        <f t="shared" si="208"/>
        <v>7.2906967414106946E-2</v>
      </c>
      <c r="CW151" s="72">
        <f t="shared" si="209"/>
        <v>0.5624939071612578</v>
      </c>
      <c r="CX151" s="72">
        <f t="shared" si="210"/>
        <v>1.0367320422454276</v>
      </c>
      <c r="CY151" s="72">
        <f t="shared" si="211"/>
        <v>3.041725797657163</v>
      </c>
      <c r="CZ151" s="72">
        <f t="shared" si="212"/>
        <v>570.09685091919732</v>
      </c>
      <c r="DA151" s="72">
        <f t="shared" si="213"/>
        <v>362.91062637081393</v>
      </c>
      <c r="DB151" s="72">
        <f t="shared" si="214"/>
        <v>7.2906967414106946E-2</v>
      </c>
      <c r="DC151" s="72">
        <f t="shared" si="215"/>
        <v>0.5624939071612578</v>
      </c>
      <c r="DD151" s="72">
        <f t="shared" si="216"/>
        <v>1.0367320422454276</v>
      </c>
      <c r="DE151" s="72">
        <f t="shared" si="217"/>
        <v>3.041725797657163</v>
      </c>
      <c r="DF151" s="72">
        <f t="shared" si="218"/>
        <v>570.09685091919732</v>
      </c>
      <c r="DG151" s="72">
        <f t="shared" si="219"/>
        <v>362.91062637081393</v>
      </c>
      <c r="DH151" s="72">
        <f t="shared" si="220"/>
        <v>7.2906967414106946E-2</v>
      </c>
      <c r="DI151" s="72">
        <f t="shared" si="221"/>
        <v>0.5624939071612578</v>
      </c>
      <c r="DJ151" s="72">
        <f t="shared" si="222"/>
        <v>1.0367320422454276</v>
      </c>
      <c r="DK151" s="72">
        <f t="shared" si="223"/>
        <v>3.041725797657163</v>
      </c>
      <c r="DL151" s="72">
        <f t="shared" si="224"/>
        <v>570.09685091919732</v>
      </c>
      <c r="DM151" s="72">
        <f t="shared" si="225"/>
        <v>362.91062637081393</v>
      </c>
      <c r="DN151" s="72">
        <f t="shared" si="226"/>
        <v>7.2906967414106946E-2</v>
      </c>
      <c r="DO151" s="72">
        <f t="shared" si="227"/>
        <v>0.5624939071612578</v>
      </c>
      <c r="DP151" s="72">
        <f t="shared" si="228"/>
        <v>1.0367320422454276</v>
      </c>
      <c r="DQ151" s="72">
        <f t="shared" si="229"/>
        <v>3.041725797657163</v>
      </c>
      <c r="DR151" s="72">
        <f t="shared" si="230"/>
        <v>570.09685091919732</v>
      </c>
      <c r="DS151" s="72">
        <f t="shared" si="231"/>
        <v>362.91062637081393</v>
      </c>
      <c r="DT151" s="72">
        <f t="shared" si="232"/>
        <v>7.2906967414106946E-2</v>
      </c>
      <c r="DU151" s="72">
        <f t="shared" si="233"/>
        <v>0.5624939071612578</v>
      </c>
      <c r="DV151" s="72">
        <f t="shared" si="234"/>
        <v>1.0367320422454276</v>
      </c>
      <c r="DW151" s="72">
        <f t="shared" si="235"/>
        <v>3.041725797657163</v>
      </c>
      <c r="DX151" s="72">
        <f t="shared" si="236"/>
        <v>570.09685091919732</v>
      </c>
      <c r="DY151" s="72">
        <f t="shared" si="237"/>
        <v>362.91062637081393</v>
      </c>
      <c r="DZ151" s="72">
        <f t="shared" si="238"/>
        <v>7.2906967414106946E-2</v>
      </c>
      <c r="EA151" s="72">
        <f t="shared" si="239"/>
        <v>0.5624939071612578</v>
      </c>
      <c r="EB151" s="72">
        <f t="shared" si="240"/>
        <v>1.0367320422454276</v>
      </c>
      <c r="EC151" s="72">
        <f t="shared" si="241"/>
        <v>3.041725797657163</v>
      </c>
      <c r="ED151" s="72">
        <f t="shared" si="242"/>
        <v>570.09685091919732</v>
      </c>
      <c r="EE151" s="72">
        <f t="shared" si="243"/>
        <v>362.91062637081393</v>
      </c>
      <c r="EF151" s="72">
        <f t="shared" si="244"/>
        <v>7.2906967414106946E-2</v>
      </c>
      <c r="EG151" s="72">
        <f t="shared" si="245"/>
        <v>0.5624939071612578</v>
      </c>
      <c r="EH151" s="72">
        <f t="shared" si="246"/>
        <v>1.0367320422454276</v>
      </c>
      <c r="EI151" s="72">
        <f t="shared" si="247"/>
        <v>3.041725797657163</v>
      </c>
      <c r="EJ151" s="72">
        <f t="shared" si="248"/>
        <v>0.64544171518451954</v>
      </c>
      <c r="EK151" s="72">
        <f t="shared" si="249"/>
        <v>89.760626370813952</v>
      </c>
      <c r="EL151" s="71"/>
      <c r="EM151" s="71"/>
      <c r="EN151" s="71"/>
      <c r="EO151" s="71"/>
    </row>
    <row r="152" spans="13:145" x14ac:dyDescent="0.3">
      <c r="M152" s="71"/>
      <c r="N152" s="73">
        <v>0.84</v>
      </c>
      <c r="O152" s="72">
        <f t="shared" si="250"/>
        <v>370.80968356517786</v>
      </c>
      <c r="P152" s="72">
        <f t="shared" si="251"/>
        <v>7.4885776405007376E-2</v>
      </c>
      <c r="Q152" s="72">
        <f t="shared" si="252"/>
        <v>0.58618683866473298</v>
      </c>
      <c r="R152" s="72">
        <f t="shared" si="132"/>
        <v>1.030961182468787</v>
      </c>
      <c r="S152" s="72">
        <f t="shared" si="133"/>
        <v>3.0283563037146197</v>
      </c>
      <c r="T152" s="72">
        <f t="shared" si="253"/>
        <v>582.85534143101756</v>
      </c>
      <c r="U152" s="72">
        <f t="shared" si="254"/>
        <v>363.47060283992812</v>
      </c>
      <c r="V152" s="72">
        <f t="shared" si="255"/>
        <v>7.3048309884726312E-2</v>
      </c>
      <c r="W152" s="72">
        <f t="shared" si="256"/>
        <v>0.56417485130476808</v>
      </c>
      <c r="X152" s="72">
        <f t="shared" si="134"/>
        <v>1.0323718566793643</v>
      </c>
      <c r="Y152" s="72">
        <f t="shared" si="135"/>
        <v>3.1000069362531879</v>
      </c>
      <c r="Z152" s="72">
        <f t="shared" si="257"/>
        <v>575.69857529290425</v>
      </c>
      <c r="AA152" s="72">
        <f t="shared" si="258"/>
        <v>363.15774320243429</v>
      </c>
      <c r="AB152" s="72">
        <f t="shared" si="136"/>
        <v>7.2969361631689975E-2</v>
      </c>
      <c r="AC152" s="72">
        <f t="shared" si="137"/>
        <v>0.56323572610612627</v>
      </c>
      <c r="AD152" s="72">
        <f t="shared" si="138"/>
        <v>1.0324339114028227</v>
      </c>
      <c r="AE152" s="72">
        <f t="shared" si="139"/>
        <v>3.1031318534827967</v>
      </c>
      <c r="AF152" s="72">
        <f t="shared" si="140"/>
        <v>575.38064313851146</v>
      </c>
      <c r="AG152" s="72">
        <f t="shared" si="141"/>
        <v>363.143770789668</v>
      </c>
      <c r="AH152" s="72">
        <f t="shared" si="142"/>
        <v>7.2965834596798812E-2</v>
      </c>
      <c r="AI152" s="72">
        <f t="shared" si="143"/>
        <v>0.56319378324333713</v>
      </c>
      <c r="AJ152" s="72">
        <f t="shared" si="144"/>
        <v>1.032436686548271</v>
      </c>
      <c r="AK152" s="72">
        <f t="shared" si="145"/>
        <v>3.1032715498230954</v>
      </c>
      <c r="AL152" s="72">
        <f t="shared" si="146"/>
        <v>575.36641875611645</v>
      </c>
      <c r="AM152" s="72">
        <f t="shared" si="147"/>
        <v>363.14314551145196</v>
      </c>
      <c r="AN152" s="72">
        <f t="shared" si="148"/>
        <v>7.2965676756411052E-2</v>
      </c>
      <c r="AO152" s="72">
        <f t="shared" si="149"/>
        <v>0.56319190625953808</v>
      </c>
      <c r="AP152" s="72">
        <f t="shared" si="150"/>
        <v>1.0324368107460882</v>
      </c>
      <c r="AQ152" s="72">
        <f t="shared" si="151"/>
        <v>3.1032778016347993</v>
      </c>
      <c r="AR152" s="72">
        <f t="shared" si="152"/>
        <v>575.36578215111979</v>
      </c>
      <c r="AS152" s="72">
        <f t="shared" si="153"/>
        <v>363.14311752714673</v>
      </c>
      <c r="AT152" s="72">
        <f t="shared" si="154"/>
        <v>7.2965669692265145E-2</v>
      </c>
      <c r="AU152" s="72">
        <f t="shared" si="155"/>
        <v>0.56319182225518716</v>
      </c>
      <c r="AV152" s="72">
        <f t="shared" si="156"/>
        <v>1.0324368163045723</v>
      </c>
      <c r="AW152" s="72">
        <f t="shared" si="157"/>
        <v>3.1032780814349663</v>
      </c>
      <c r="AX152" s="72">
        <f t="shared" si="158"/>
        <v>575.36575365978331</v>
      </c>
      <c r="AY152" s="72">
        <f t="shared" si="159"/>
        <v>363.14311627470511</v>
      </c>
      <c r="AZ152" s="72">
        <f t="shared" si="160"/>
        <v>7.296566937610828E-2</v>
      </c>
      <c r="BA152" s="72">
        <f t="shared" si="161"/>
        <v>0.56319181849556055</v>
      </c>
      <c r="BB152" s="72">
        <f t="shared" si="162"/>
        <v>1.0324368165533431</v>
      </c>
      <c r="BC152" s="72">
        <f t="shared" si="163"/>
        <v>3.1032780939574631</v>
      </c>
      <c r="BD152" s="72">
        <f t="shared" si="164"/>
        <v>575.36575238464934</v>
      </c>
      <c r="BE152" s="72">
        <f t="shared" si="165"/>
        <v>363.14311621865193</v>
      </c>
      <c r="BF152" s="72">
        <f t="shared" si="166"/>
        <v>7.2965669361958641E-2</v>
      </c>
      <c r="BG152" s="72">
        <f t="shared" si="167"/>
        <v>0.56319181832729792</v>
      </c>
      <c r="BH152" s="72">
        <f t="shared" si="168"/>
        <v>1.0324368165644768</v>
      </c>
      <c r="BI152" s="72">
        <f t="shared" si="169"/>
        <v>3.1032780945179099</v>
      </c>
      <c r="BJ152" s="72">
        <f t="shared" si="170"/>
        <v>575.36575232758048</v>
      </c>
      <c r="BK152" s="72">
        <f t="shared" si="171"/>
        <v>363.1431162161432</v>
      </c>
      <c r="BL152" s="72">
        <f t="shared" si="172"/>
        <v>7.2965669361325342E-2</v>
      </c>
      <c r="BM152" s="72">
        <f t="shared" si="173"/>
        <v>0.56319181831976706</v>
      </c>
      <c r="BN152" s="72">
        <f t="shared" si="174"/>
        <v>1.0324368165649753</v>
      </c>
      <c r="BO152" s="72">
        <f t="shared" si="175"/>
        <v>3.1032780945429939</v>
      </c>
      <c r="BP152" s="72">
        <f t="shared" si="176"/>
        <v>575.36575232502628</v>
      </c>
      <c r="BQ152" s="72">
        <f t="shared" si="177"/>
        <v>363.14311621603088</v>
      </c>
      <c r="BR152" s="72">
        <f t="shared" si="178"/>
        <v>7.2965669361296989E-2</v>
      </c>
      <c r="BS152" s="72">
        <f t="shared" si="179"/>
        <v>0.56319181831942988</v>
      </c>
      <c r="BT152" s="72">
        <f t="shared" si="180"/>
        <v>1.0324368165649975</v>
      </c>
      <c r="BU152" s="72">
        <f t="shared" si="181"/>
        <v>3.103278094544117</v>
      </c>
      <c r="BV152" s="72">
        <f t="shared" si="182"/>
        <v>575.3657523249118</v>
      </c>
      <c r="BW152" s="72">
        <f t="shared" si="183"/>
        <v>363.14311621602587</v>
      </c>
      <c r="BX152" s="72">
        <f t="shared" si="184"/>
        <v>7.2965669361295726E-2</v>
      </c>
      <c r="BY152" s="72">
        <f t="shared" si="185"/>
        <v>0.56319181831941489</v>
      </c>
      <c r="BZ152" s="72">
        <f t="shared" si="186"/>
        <v>1.0324368165649984</v>
      </c>
      <c r="CA152" s="72">
        <f t="shared" si="187"/>
        <v>3.1032780945441658</v>
      </c>
      <c r="CB152" s="72">
        <f t="shared" si="188"/>
        <v>575.36575232490702</v>
      </c>
      <c r="CC152" s="72">
        <f t="shared" si="189"/>
        <v>363.14311621602565</v>
      </c>
      <c r="CD152" s="72">
        <f t="shared" si="190"/>
        <v>7.2965669361295671E-2</v>
      </c>
      <c r="CE152" s="72">
        <f t="shared" si="191"/>
        <v>0.56319181831941423</v>
      </c>
      <c r="CF152" s="72">
        <f t="shared" si="192"/>
        <v>1.0324368165649986</v>
      </c>
      <c r="CG152" s="72">
        <f t="shared" si="193"/>
        <v>3.1032780945441694</v>
      </c>
      <c r="CH152" s="72">
        <f t="shared" si="194"/>
        <v>575.36575232490668</v>
      </c>
      <c r="CI152" s="72">
        <f t="shared" si="195"/>
        <v>363.14311621602565</v>
      </c>
      <c r="CJ152" s="72">
        <f t="shared" si="196"/>
        <v>7.2965669361295671E-2</v>
      </c>
      <c r="CK152" s="72">
        <f t="shared" si="197"/>
        <v>0.56319181831941423</v>
      </c>
      <c r="CL152" s="72">
        <f t="shared" si="198"/>
        <v>1.0324368165649986</v>
      </c>
      <c r="CM152" s="72">
        <f t="shared" si="199"/>
        <v>3.1032780945441694</v>
      </c>
      <c r="CN152" s="72">
        <f t="shared" si="200"/>
        <v>575.36575232490668</v>
      </c>
      <c r="CO152" s="72">
        <f t="shared" si="201"/>
        <v>363.14311621602565</v>
      </c>
      <c r="CP152" s="72">
        <f t="shared" si="202"/>
        <v>7.2965669361295671E-2</v>
      </c>
      <c r="CQ152" s="72">
        <f t="shared" si="203"/>
        <v>0.56319181831941423</v>
      </c>
      <c r="CR152" s="72">
        <f t="shared" si="204"/>
        <v>1.0324368165649986</v>
      </c>
      <c r="CS152" s="72">
        <f t="shared" si="205"/>
        <v>3.1032780945441694</v>
      </c>
      <c r="CT152" s="72">
        <f t="shared" si="206"/>
        <v>575.36575232490668</v>
      </c>
      <c r="CU152" s="72">
        <f t="shared" si="207"/>
        <v>363.14311621602565</v>
      </c>
      <c r="CV152" s="72">
        <f t="shared" si="208"/>
        <v>7.2965669361295671E-2</v>
      </c>
      <c r="CW152" s="72">
        <f t="shared" si="209"/>
        <v>0.56319181831941423</v>
      </c>
      <c r="CX152" s="72">
        <f t="shared" si="210"/>
        <v>1.0324368165649986</v>
      </c>
      <c r="CY152" s="72">
        <f t="shared" si="211"/>
        <v>3.1032780945441694</v>
      </c>
      <c r="CZ152" s="72">
        <f t="shared" si="212"/>
        <v>575.36575232490668</v>
      </c>
      <c r="DA152" s="72">
        <f t="shared" si="213"/>
        <v>363.14311621602565</v>
      </c>
      <c r="DB152" s="72">
        <f t="shared" si="214"/>
        <v>7.2965669361295671E-2</v>
      </c>
      <c r="DC152" s="72">
        <f t="shared" si="215"/>
        <v>0.56319181831941423</v>
      </c>
      <c r="DD152" s="72">
        <f t="shared" si="216"/>
        <v>1.0324368165649986</v>
      </c>
      <c r="DE152" s="72">
        <f t="shared" si="217"/>
        <v>3.1032780945441694</v>
      </c>
      <c r="DF152" s="72">
        <f t="shared" si="218"/>
        <v>575.36575232490668</v>
      </c>
      <c r="DG152" s="72">
        <f t="shared" si="219"/>
        <v>363.14311621602565</v>
      </c>
      <c r="DH152" s="72">
        <f t="shared" si="220"/>
        <v>7.2965669361295671E-2</v>
      </c>
      <c r="DI152" s="72">
        <f t="shared" si="221"/>
        <v>0.56319181831941423</v>
      </c>
      <c r="DJ152" s="72">
        <f t="shared" si="222"/>
        <v>1.0324368165649986</v>
      </c>
      <c r="DK152" s="72">
        <f t="shared" si="223"/>
        <v>3.1032780945441694</v>
      </c>
      <c r="DL152" s="72">
        <f t="shared" si="224"/>
        <v>575.36575232490668</v>
      </c>
      <c r="DM152" s="72">
        <f t="shared" si="225"/>
        <v>363.14311621602565</v>
      </c>
      <c r="DN152" s="72">
        <f t="shared" si="226"/>
        <v>7.2965669361295671E-2</v>
      </c>
      <c r="DO152" s="72">
        <f t="shared" si="227"/>
        <v>0.56319181831941423</v>
      </c>
      <c r="DP152" s="72">
        <f t="shared" si="228"/>
        <v>1.0324368165649986</v>
      </c>
      <c r="DQ152" s="72">
        <f t="shared" si="229"/>
        <v>3.1032780945441694</v>
      </c>
      <c r="DR152" s="72">
        <f t="shared" si="230"/>
        <v>575.36575232490668</v>
      </c>
      <c r="DS152" s="72">
        <f t="shared" si="231"/>
        <v>363.14311621602565</v>
      </c>
      <c r="DT152" s="72">
        <f t="shared" si="232"/>
        <v>7.2965669361295671E-2</v>
      </c>
      <c r="DU152" s="72">
        <f t="shared" si="233"/>
        <v>0.56319181831941423</v>
      </c>
      <c r="DV152" s="72">
        <f t="shared" si="234"/>
        <v>1.0324368165649986</v>
      </c>
      <c r="DW152" s="72">
        <f t="shared" si="235"/>
        <v>3.1032780945441694</v>
      </c>
      <c r="DX152" s="72">
        <f t="shared" si="236"/>
        <v>575.36575232490668</v>
      </c>
      <c r="DY152" s="72">
        <f t="shared" si="237"/>
        <v>363.14311621602565</v>
      </c>
      <c r="DZ152" s="72">
        <f t="shared" si="238"/>
        <v>7.2965669361295671E-2</v>
      </c>
      <c r="EA152" s="72">
        <f t="shared" si="239"/>
        <v>0.56319181831941423</v>
      </c>
      <c r="EB152" s="72">
        <f t="shared" si="240"/>
        <v>1.0324368165649986</v>
      </c>
      <c r="EC152" s="72">
        <f t="shared" si="241"/>
        <v>3.1032780945441694</v>
      </c>
      <c r="ED152" s="72">
        <f t="shared" si="242"/>
        <v>575.36575232490668</v>
      </c>
      <c r="EE152" s="72">
        <f t="shared" si="243"/>
        <v>363.14311621602565</v>
      </c>
      <c r="EF152" s="72">
        <f t="shared" si="244"/>
        <v>7.2965669361295671E-2</v>
      </c>
      <c r="EG152" s="72">
        <f t="shared" si="245"/>
        <v>0.56319181831941423</v>
      </c>
      <c r="EH152" s="72">
        <f t="shared" si="246"/>
        <v>1.0324368165649986</v>
      </c>
      <c r="EI152" s="72">
        <f t="shared" si="247"/>
        <v>3.1032780945441694</v>
      </c>
      <c r="EJ152" s="72">
        <f t="shared" si="248"/>
        <v>0.65652391628393203</v>
      </c>
      <c r="EK152" s="72">
        <f t="shared" si="249"/>
        <v>89.993116216025669</v>
      </c>
      <c r="EL152" s="71"/>
      <c r="EM152" s="71"/>
      <c r="EN152" s="71"/>
      <c r="EO152" s="71"/>
    </row>
    <row r="153" spans="13:145" x14ac:dyDescent="0.3">
      <c r="M153" s="71"/>
      <c r="N153" s="73">
        <v>0.85</v>
      </c>
      <c r="O153" s="72">
        <f t="shared" si="250"/>
        <v>370.78178025541598</v>
      </c>
      <c r="P153" s="72">
        <f t="shared" si="251"/>
        <v>7.4878842981877719E-2</v>
      </c>
      <c r="Q153" s="72">
        <f t="shared" si="252"/>
        <v>0.58610322487609434</v>
      </c>
      <c r="R153" s="72">
        <f t="shared" si="132"/>
        <v>1.0271627550939295</v>
      </c>
      <c r="S153" s="72">
        <f t="shared" si="133"/>
        <v>3.090269058624092</v>
      </c>
      <c r="T153" s="72">
        <f t="shared" si="253"/>
        <v>588.21587616105603</v>
      </c>
      <c r="U153" s="72">
        <f t="shared" si="254"/>
        <v>363.70288027548384</v>
      </c>
      <c r="V153" s="72">
        <f t="shared" si="255"/>
        <v>7.3106890975232611E-2</v>
      </c>
      <c r="W153" s="72">
        <f t="shared" si="256"/>
        <v>0.56487205466547075</v>
      </c>
      <c r="X153" s="72">
        <f t="shared" si="134"/>
        <v>1.0283688644642706</v>
      </c>
      <c r="Y153" s="72">
        <f t="shared" si="135"/>
        <v>3.1632300676610283</v>
      </c>
      <c r="Z153" s="72">
        <f t="shared" si="257"/>
        <v>581.37312585542179</v>
      </c>
      <c r="AA153" s="72">
        <f t="shared" si="258"/>
        <v>363.40606748043831</v>
      </c>
      <c r="AB153" s="72">
        <f t="shared" si="136"/>
        <v>7.3032028915925723E-2</v>
      </c>
      <c r="AC153" s="72">
        <f t="shared" si="137"/>
        <v>0.56398113687694928</v>
      </c>
      <c r="AD153" s="72">
        <f t="shared" si="138"/>
        <v>1.028421014049016</v>
      </c>
      <c r="AE153" s="72">
        <f t="shared" si="139"/>
        <v>3.1663601742791299</v>
      </c>
      <c r="AF153" s="72">
        <f t="shared" si="140"/>
        <v>581.07443632050399</v>
      </c>
      <c r="AG153" s="72">
        <f t="shared" si="141"/>
        <v>363.39304624819101</v>
      </c>
      <c r="AH153" s="72">
        <f t="shared" si="142"/>
        <v>7.3028743660796633E-2</v>
      </c>
      <c r="AI153" s="72">
        <f t="shared" si="143"/>
        <v>0.5639420510437384</v>
      </c>
      <c r="AJ153" s="72">
        <f t="shared" si="144"/>
        <v>1.028423304848826</v>
      </c>
      <c r="AK153" s="72">
        <f t="shared" si="145"/>
        <v>3.1664976253998125</v>
      </c>
      <c r="AL153" s="72">
        <f t="shared" si="146"/>
        <v>581.06131024908359</v>
      </c>
      <c r="AM153" s="72">
        <f t="shared" si="147"/>
        <v>363.3924738971192</v>
      </c>
      <c r="AN153" s="72">
        <f t="shared" si="148"/>
        <v>7.3028599254687965E-2</v>
      </c>
      <c r="AO153" s="72">
        <f t="shared" si="149"/>
        <v>0.56394033301539603</v>
      </c>
      <c r="AP153" s="72">
        <f t="shared" si="150"/>
        <v>1.0284234055471944</v>
      </c>
      <c r="AQ153" s="72">
        <f t="shared" si="151"/>
        <v>3.1665036673496694</v>
      </c>
      <c r="AR153" s="72">
        <f t="shared" si="152"/>
        <v>581.06073324631359</v>
      </c>
      <c r="AS153" s="72">
        <f t="shared" si="153"/>
        <v>363.39244873716541</v>
      </c>
      <c r="AT153" s="72">
        <f t="shared" si="154"/>
        <v>7.3028592906742754E-2</v>
      </c>
      <c r="AU153" s="72">
        <f t="shared" si="155"/>
        <v>0.56394025749266485</v>
      </c>
      <c r="AV153" s="72">
        <f t="shared" si="156"/>
        <v>1.0284234099738003</v>
      </c>
      <c r="AW153" s="72">
        <f t="shared" si="157"/>
        <v>3.1665039329479541</v>
      </c>
      <c r="AX153" s="72">
        <f t="shared" si="158"/>
        <v>581.06070788179204</v>
      </c>
      <c r="AY153" s="72">
        <f t="shared" si="159"/>
        <v>363.39244763115607</v>
      </c>
      <c r="AZ153" s="72">
        <f t="shared" si="160"/>
        <v>7.3028592627692679E-2</v>
      </c>
      <c r="BA153" s="72">
        <f t="shared" si="161"/>
        <v>0.5639402541727524</v>
      </c>
      <c r="BB153" s="72">
        <f t="shared" si="162"/>
        <v>1.02842341016839</v>
      </c>
      <c r="BC153" s="72">
        <f t="shared" si="163"/>
        <v>3.1665039446234218</v>
      </c>
      <c r="BD153" s="72">
        <f t="shared" si="164"/>
        <v>581.06070676679008</v>
      </c>
      <c r="BE153" s="72">
        <f t="shared" si="165"/>
        <v>363.39244758253687</v>
      </c>
      <c r="BF153" s="72">
        <f t="shared" si="166"/>
        <v>7.3028592615425866E-2</v>
      </c>
      <c r="BG153" s="72">
        <f t="shared" si="167"/>
        <v>0.56394025402681192</v>
      </c>
      <c r="BH153" s="72">
        <f t="shared" si="168"/>
        <v>1.0284234101769441</v>
      </c>
      <c r="BI153" s="72">
        <f t="shared" si="169"/>
        <v>3.1665039451366646</v>
      </c>
      <c r="BJ153" s="72">
        <f t="shared" si="170"/>
        <v>581.06070671777513</v>
      </c>
      <c r="BK153" s="72">
        <f t="shared" si="171"/>
        <v>363.39244758039956</v>
      </c>
      <c r="BL153" s="72">
        <f t="shared" si="172"/>
        <v>7.3028592614886645E-2</v>
      </c>
      <c r="BM153" s="72">
        <f t="shared" si="173"/>
        <v>0.56394025402039627</v>
      </c>
      <c r="BN153" s="72">
        <f t="shared" si="174"/>
        <v>1.02842341017732</v>
      </c>
      <c r="BO153" s="72">
        <f t="shared" si="175"/>
        <v>3.166503945159227</v>
      </c>
      <c r="BP153" s="72">
        <f t="shared" si="176"/>
        <v>581.06070671562077</v>
      </c>
      <c r="BQ153" s="72">
        <f t="shared" si="177"/>
        <v>363.39244758030566</v>
      </c>
      <c r="BR153" s="72">
        <f t="shared" si="178"/>
        <v>7.3028592614862942E-2</v>
      </c>
      <c r="BS153" s="72">
        <f t="shared" si="179"/>
        <v>0.5639402540201145</v>
      </c>
      <c r="BT153" s="72">
        <f t="shared" si="180"/>
        <v>1.0284234101773366</v>
      </c>
      <c r="BU153" s="72">
        <f t="shared" si="181"/>
        <v>3.1665039451602186</v>
      </c>
      <c r="BV153" s="72">
        <f t="shared" si="182"/>
        <v>581.06070671552607</v>
      </c>
      <c r="BW153" s="72">
        <f t="shared" si="183"/>
        <v>363.39244758030156</v>
      </c>
      <c r="BX153" s="72">
        <f t="shared" si="184"/>
        <v>7.3028592614861901E-2</v>
      </c>
      <c r="BY153" s="72">
        <f t="shared" si="185"/>
        <v>0.56394025402010217</v>
      </c>
      <c r="BZ153" s="72">
        <f t="shared" si="186"/>
        <v>1.0284234101773373</v>
      </c>
      <c r="CA153" s="72">
        <f t="shared" si="187"/>
        <v>3.1665039451602621</v>
      </c>
      <c r="CB153" s="72">
        <f t="shared" si="188"/>
        <v>581.06070671552186</v>
      </c>
      <c r="CC153" s="72">
        <f t="shared" si="189"/>
        <v>363.39244758030134</v>
      </c>
      <c r="CD153" s="72">
        <f t="shared" si="190"/>
        <v>7.3028592614861845E-2</v>
      </c>
      <c r="CE153" s="72">
        <f t="shared" si="191"/>
        <v>0.56394025402010139</v>
      </c>
      <c r="CF153" s="72">
        <f t="shared" si="192"/>
        <v>1.0284234101773375</v>
      </c>
      <c r="CG153" s="72">
        <f t="shared" si="193"/>
        <v>3.1665039451602643</v>
      </c>
      <c r="CH153" s="72">
        <f t="shared" si="194"/>
        <v>581.06070671552152</v>
      </c>
      <c r="CI153" s="72">
        <f t="shared" si="195"/>
        <v>363.39244758030134</v>
      </c>
      <c r="CJ153" s="72">
        <f t="shared" si="196"/>
        <v>7.3028592614861845E-2</v>
      </c>
      <c r="CK153" s="72">
        <f t="shared" si="197"/>
        <v>0.56394025402010139</v>
      </c>
      <c r="CL153" s="72">
        <f t="shared" si="198"/>
        <v>1.0284234101773375</v>
      </c>
      <c r="CM153" s="72">
        <f t="shared" si="199"/>
        <v>3.1665039451602643</v>
      </c>
      <c r="CN153" s="72">
        <f t="shared" si="200"/>
        <v>581.06070671552152</v>
      </c>
      <c r="CO153" s="72">
        <f t="shared" si="201"/>
        <v>363.39244758030134</v>
      </c>
      <c r="CP153" s="72">
        <f t="shared" si="202"/>
        <v>7.3028592614861845E-2</v>
      </c>
      <c r="CQ153" s="72">
        <f t="shared" si="203"/>
        <v>0.56394025402010139</v>
      </c>
      <c r="CR153" s="72">
        <f t="shared" si="204"/>
        <v>1.0284234101773375</v>
      </c>
      <c r="CS153" s="72">
        <f t="shared" si="205"/>
        <v>3.1665039451602643</v>
      </c>
      <c r="CT153" s="72">
        <f t="shared" si="206"/>
        <v>581.06070671552152</v>
      </c>
      <c r="CU153" s="72">
        <f t="shared" si="207"/>
        <v>363.39244758030134</v>
      </c>
      <c r="CV153" s="72">
        <f t="shared" si="208"/>
        <v>7.3028592614861845E-2</v>
      </c>
      <c r="CW153" s="72">
        <f t="shared" si="209"/>
        <v>0.56394025402010139</v>
      </c>
      <c r="CX153" s="72">
        <f t="shared" si="210"/>
        <v>1.0284234101773375</v>
      </c>
      <c r="CY153" s="72">
        <f t="shared" si="211"/>
        <v>3.1665039451602643</v>
      </c>
      <c r="CZ153" s="72">
        <f t="shared" si="212"/>
        <v>581.06070671552152</v>
      </c>
      <c r="DA153" s="72">
        <f t="shared" si="213"/>
        <v>363.39244758030134</v>
      </c>
      <c r="DB153" s="72">
        <f t="shared" si="214"/>
        <v>7.3028592614861845E-2</v>
      </c>
      <c r="DC153" s="72">
        <f t="shared" si="215"/>
        <v>0.56394025402010139</v>
      </c>
      <c r="DD153" s="72">
        <f t="shared" si="216"/>
        <v>1.0284234101773375</v>
      </c>
      <c r="DE153" s="72">
        <f t="shared" si="217"/>
        <v>3.1665039451602643</v>
      </c>
      <c r="DF153" s="72">
        <f t="shared" si="218"/>
        <v>581.06070671552152</v>
      </c>
      <c r="DG153" s="72">
        <f t="shared" si="219"/>
        <v>363.39244758030134</v>
      </c>
      <c r="DH153" s="72">
        <f t="shared" si="220"/>
        <v>7.3028592614861845E-2</v>
      </c>
      <c r="DI153" s="72">
        <f t="shared" si="221"/>
        <v>0.56394025402010139</v>
      </c>
      <c r="DJ153" s="72">
        <f t="shared" si="222"/>
        <v>1.0284234101773375</v>
      </c>
      <c r="DK153" s="72">
        <f t="shared" si="223"/>
        <v>3.1665039451602643</v>
      </c>
      <c r="DL153" s="72">
        <f t="shared" si="224"/>
        <v>581.06070671552152</v>
      </c>
      <c r="DM153" s="72">
        <f t="shared" si="225"/>
        <v>363.39244758030134</v>
      </c>
      <c r="DN153" s="72">
        <f t="shared" si="226"/>
        <v>7.3028592614861845E-2</v>
      </c>
      <c r="DO153" s="72">
        <f t="shared" si="227"/>
        <v>0.56394025402010139</v>
      </c>
      <c r="DP153" s="72">
        <f t="shared" si="228"/>
        <v>1.0284234101773375</v>
      </c>
      <c r="DQ153" s="72">
        <f t="shared" si="229"/>
        <v>3.1665039451602643</v>
      </c>
      <c r="DR153" s="72">
        <f t="shared" si="230"/>
        <v>581.06070671552152</v>
      </c>
      <c r="DS153" s="72">
        <f t="shared" si="231"/>
        <v>363.39244758030134</v>
      </c>
      <c r="DT153" s="72">
        <f t="shared" si="232"/>
        <v>7.3028592614861845E-2</v>
      </c>
      <c r="DU153" s="72">
        <f t="shared" si="233"/>
        <v>0.56394025402010139</v>
      </c>
      <c r="DV153" s="72">
        <f t="shared" si="234"/>
        <v>1.0284234101773375</v>
      </c>
      <c r="DW153" s="72">
        <f t="shared" si="235"/>
        <v>3.1665039451602643</v>
      </c>
      <c r="DX153" s="72">
        <f t="shared" si="236"/>
        <v>581.06070671552152</v>
      </c>
      <c r="DY153" s="72">
        <f t="shared" si="237"/>
        <v>363.39244758030134</v>
      </c>
      <c r="DZ153" s="72">
        <f t="shared" si="238"/>
        <v>7.3028592614861845E-2</v>
      </c>
      <c r="EA153" s="72">
        <f t="shared" si="239"/>
        <v>0.56394025402010139</v>
      </c>
      <c r="EB153" s="72">
        <f t="shared" si="240"/>
        <v>1.0284234101773375</v>
      </c>
      <c r="EC153" s="72">
        <f t="shared" si="241"/>
        <v>3.1665039451602643</v>
      </c>
      <c r="ED153" s="72">
        <f t="shared" si="242"/>
        <v>581.06070671552152</v>
      </c>
      <c r="EE153" s="72">
        <f t="shared" si="243"/>
        <v>363.39244758030134</v>
      </c>
      <c r="EF153" s="72">
        <f t="shared" si="244"/>
        <v>7.3028592614861845E-2</v>
      </c>
      <c r="EG153" s="72">
        <f t="shared" si="245"/>
        <v>0.56394025402010139</v>
      </c>
      <c r="EH153" s="72">
        <f t="shared" si="246"/>
        <v>1.0284234101773375</v>
      </c>
      <c r="EI153" s="72">
        <f t="shared" si="247"/>
        <v>3.1665039451602643</v>
      </c>
      <c r="EJ153" s="72">
        <f t="shared" si="248"/>
        <v>0.66830723443957707</v>
      </c>
      <c r="EK153" s="72">
        <f t="shared" si="249"/>
        <v>90.242447580301359</v>
      </c>
      <c r="EL153" s="71"/>
      <c r="EM153" s="71"/>
      <c r="EN153" s="71"/>
      <c r="EO153" s="71"/>
    </row>
    <row r="154" spans="13:145" x14ac:dyDescent="0.3">
      <c r="M154" s="71"/>
      <c r="N154" s="73">
        <v>0.86</v>
      </c>
      <c r="O154" s="72">
        <f t="shared" si="250"/>
        <v>370.75387694565416</v>
      </c>
      <c r="P154" s="72">
        <f t="shared" si="251"/>
        <v>7.4871909157202599E-2</v>
      </c>
      <c r="Q154" s="72">
        <f t="shared" si="252"/>
        <v>0.58601961043111783</v>
      </c>
      <c r="R154" s="72">
        <f t="shared" si="132"/>
        <v>1.0236243945812211</v>
      </c>
      <c r="S154" s="72">
        <f t="shared" si="133"/>
        <v>3.1541625904848538</v>
      </c>
      <c r="T154" s="72">
        <f t="shared" si="253"/>
        <v>594.01108563379728</v>
      </c>
      <c r="U154" s="72">
        <f t="shared" si="254"/>
        <v>363.95204600260354</v>
      </c>
      <c r="V154" s="72">
        <f t="shared" si="255"/>
        <v>7.3169700341864541E-2</v>
      </c>
      <c r="W154" s="72">
        <f t="shared" si="256"/>
        <v>0.56561991649777532</v>
      </c>
      <c r="X154" s="72">
        <f t="shared" si="134"/>
        <v>1.0246427923580321</v>
      </c>
      <c r="Y154" s="72">
        <f t="shared" si="135"/>
        <v>3.228176082267165</v>
      </c>
      <c r="Z154" s="72">
        <f t="shared" si="257"/>
        <v>587.51079409569559</v>
      </c>
      <c r="AA154" s="72">
        <f t="shared" si="258"/>
        <v>363.67242785664223</v>
      </c>
      <c r="AB154" s="72">
        <f t="shared" si="136"/>
        <v>7.3099212369116401E-2</v>
      </c>
      <c r="AC154" s="72">
        <f t="shared" si="137"/>
        <v>0.56478065046060222</v>
      </c>
      <c r="AD154" s="72">
        <f t="shared" si="138"/>
        <v>1.0246859310613736</v>
      </c>
      <c r="AE154" s="72">
        <f t="shared" si="139"/>
        <v>3.2312892043027821</v>
      </c>
      <c r="AF154" s="72">
        <f t="shared" si="140"/>
        <v>587.23290337063793</v>
      </c>
      <c r="AG154" s="72">
        <f t="shared" si="141"/>
        <v>363.66041754327262</v>
      </c>
      <c r="AH154" s="72">
        <f t="shared" si="142"/>
        <v>7.3096183825471159E-2</v>
      </c>
      <c r="AI154" s="72">
        <f t="shared" si="143"/>
        <v>0.56474460086265732</v>
      </c>
      <c r="AJ154" s="72">
        <f t="shared" si="144"/>
        <v>1.0246877862908679</v>
      </c>
      <c r="AK154" s="72">
        <f t="shared" si="145"/>
        <v>3.2314230475995269</v>
      </c>
      <c r="AL154" s="72">
        <f t="shared" si="146"/>
        <v>587.22094770720912</v>
      </c>
      <c r="AM154" s="72">
        <f t="shared" si="147"/>
        <v>363.65990072014779</v>
      </c>
      <c r="AN154" s="72">
        <f t="shared" si="148"/>
        <v>7.3096053500687874E-2</v>
      </c>
      <c r="AO154" s="72">
        <f t="shared" si="149"/>
        <v>0.56474304958861055</v>
      </c>
      <c r="AP154" s="72">
        <f t="shared" si="150"/>
        <v>1.0246878661286587</v>
      </c>
      <c r="AQ154" s="72">
        <f t="shared" si="151"/>
        <v>3.2314288073265809</v>
      </c>
      <c r="AR154" s="72">
        <f t="shared" si="152"/>
        <v>587.2204331995739</v>
      </c>
      <c r="AS154" s="72">
        <f t="shared" si="153"/>
        <v>363.65987847865836</v>
      </c>
      <c r="AT154" s="72">
        <f t="shared" si="154"/>
        <v>7.3096047892156138E-2</v>
      </c>
      <c r="AU154" s="72">
        <f t="shared" si="155"/>
        <v>0.56474298282950974</v>
      </c>
      <c r="AV154" s="72">
        <f t="shared" si="156"/>
        <v>1.024687869564487</v>
      </c>
      <c r="AW154" s="72">
        <f t="shared" si="157"/>
        <v>3.231429055196938</v>
      </c>
      <c r="AX154" s="72">
        <f t="shared" si="158"/>
        <v>587.22041105766459</v>
      </c>
      <c r="AY154" s="72">
        <f t="shared" si="159"/>
        <v>363.65987752149238</v>
      </c>
      <c r="AZ154" s="72">
        <f t="shared" si="160"/>
        <v>7.3096047650792098E-2</v>
      </c>
      <c r="BA154" s="72">
        <f t="shared" si="161"/>
        <v>0.56474297995652145</v>
      </c>
      <c r="BB154" s="72">
        <f t="shared" si="162"/>
        <v>1.0246878697123485</v>
      </c>
      <c r="BC154" s="72">
        <f t="shared" si="163"/>
        <v>3.2314290658640781</v>
      </c>
      <c r="BD154" s="72">
        <f t="shared" si="164"/>
        <v>587.22041010478404</v>
      </c>
      <c r="BE154" s="72">
        <f t="shared" si="165"/>
        <v>363.65987748030057</v>
      </c>
      <c r="BF154" s="72">
        <f t="shared" si="166"/>
        <v>7.3096047640404935E-2</v>
      </c>
      <c r="BG154" s="72">
        <f t="shared" si="167"/>
        <v>0.5647429798328818</v>
      </c>
      <c r="BH154" s="72">
        <f t="shared" si="168"/>
        <v>1.0246878697187118</v>
      </c>
      <c r="BI154" s="72">
        <f t="shared" si="169"/>
        <v>3.2314290663231406</v>
      </c>
      <c r="BJ154" s="72">
        <f t="shared" si="170"/>
        <v>587.22041006377663</v>
      </c>
      <c r="BK154" s="72">
        <f t="shared" si="171"/>
        <v>363.65987747852785</v>
      </c>
      <c r="BL154" s="72">
        <f t="shared" si="172"/>
        <v>7.3096047639957917E-2</v>
      </c>
      <c r="BM154" s="72">
        <f t="shared" si="173"/>
        <v>0.56474297982756094</v>
      </c>
      <c r="BN154" s="72">
        <f t="shared" si="174"/>
        <v>1.0246878697189856</v>
      </c>
      <c r="BO154" s="72">
        <f t="shared" si="175"/>
        <v>3.2314290663428973</v>
      </c>
      <c r="BP154" s="72">
        <f t="shared" si="176"/>
        <v>587.22041006201187</v>
      </c>
      <c r="BQ154" s="72">
        <f t="shared" si="177"/>
        <v>363.65987747845156</v>
      </c>
      <c r="BR154" s="72">
        <f t="shared" si="178"/>
        <v>7.3096047639938683E-2</v>
      </c>
      <c r="BS154" s="72">
        <f t="shared" si="179"/>
        <v>0.5647429798273319</v>
      </c>
      <c r="BT154" s="72">
        <f t="shared" si="180"/>
        <v>1.0246878697189974</v>
      </c>
      <c r="BU154" s="72">
        <f t="shared" si="181"/>
        <v>3.2314290663437468</v>
      </c>
      <c r="BV154" s="72">
        <f t="shared" si="182"/>
        <v>587.22041006193592</v>
      </c>
      <c r="BW154" s="72">
        <f t="shared" si="183"/>
        <v>363.65987747844827</v>
      </c>
      <c r="BX154" s="72">
        <f t="shared" si="184"/>
        <v>7.3096047639937864E-2</v>
      </c>
      <c r="BY154" s="72">
        <f t="shared" si="185"/>
        <v>0.56474297982732202</v>
      </c>
      <c r="BZ154" s="72">
        <f t="shared" si="186"/>
        <v>1.0246878697189981</v>
      </c>
      <c r="CA154" s="72">
        <f t="shared" si="187"/>
        <v>3.2314290663437841</v>
      </c>
      <c r="CB154" s="72">
        <f t="shared" si="188"/>
        <v>587.2204100619324</v>
      </c>
      <c r="CC154" s="72">
        <f t="shared" si="189"/>
        <v>363.65987747844815</v>
      </c>
      <c r="CD154" s="72">
        <f t="shared" si="190"/>
        <v>7.3096047639937836E-2</v>
      </c>
      <c r="CE154" s="72">
        <f t="shared" si="191"/>
        <v>0.5647429798273218</v>
      </c>
      <c r="CF154" s="72">
        <f t="shared" si="192"/>
        <v>1.0246878697189981</v>
      </c>
      <c r="CG154" s="72">
        <f t="shared" si="193"/>
        <v>3.2314290663437859</v>
      </c>
      <c r="CH154" s="72">
        <f t="shared" si="194"/>
        <v>587.22041006193206</v>
      </c>
      <c r="CI154" s="72">
        <f t="shared" si="195"/>
        <v>363.65987747844815</v>
      </c>
      <c r="CJ154" s="72">
        <f t="shared" si="196"/>
        <v>7.3096047639937836E-2</v>
      </c>
      <c r="CK154" s="72">
        <f t="shared" si="197"/>
        <v>0.5647429798273218</v>
      </c>
      <c r="CL154" s="72">
        <f t="shared" si="198"/>
        <v>1.0246878697189981</v>
      </c>
      <c r="CM154" s="72">
        <f t="shared" si="199"/>
        <v>3.2314290663437859</v>
      </c>
      <c r="CN154" s="72">
        <f t="shared" si="200"/>
        <v>587.22041006193206</v>
      </c>
      <c r="CO154" s="72">
        <f t="shared" si="201"/>
        <v>363.65987747844815</v>
      </c>
      <c r="CP154" s="72">
        <f t="shared" si="202"/>
        <v>7.3096047639937836E-2</v>
      </c>
      <c r="CQ154" s="72">
        <f t="shared" si="203"/>
        <v>0.5647429798273218</v>
      </c>
      <c r="CR154" s="72">
        <f t="shared" si="204"/>
        <v>1.0246878697189981</v>
      </c>
      <c r="CS154" s="72">
        <f t="shared" si="205"/>
        <v>3.2314290663437859</v>
      </c>
      <c r="CT154" s="72">
        <f t="shared" si="206"/>
        <v>587.22041006193206</v>
      </c>
      <c r="CU154" s="72">
        <f t="shared" si="207"/>
        <v>363.65987747844815</v>
      </c>
      <c r="CV154" s="72">
        <f t="shared" si="208"/>
        <v>7.3096047639937836E-2</v>
      </c>
      <c r="CW154" s="72">
        <f t="shared" si="209"/>
        <v>0.5647429798273218</v>
      </c>
      <c r="CX154" s="72">
        <f t="shared" si="210"/>
        <v>1.0246878697189981</v>
      </c>
      <c r="CY154" s="72">
        <f t="shared" si="211"/>
        <v>3.2314290663437859</v>
      </c>
      <c r="CZ154" s="72">
        <f t="shared" si="212"/>
        <v>587.22041006193206</v>
      </c>
      <c r="DA154" s="72">
        <f t="shared" si="213"/>
        <v>363.65987747844815</v>
      </c>
      <c r="DB154" s="72">
        <f t="shared" si="214"/>
        <v>7.3096047639937836E-2</v>
      </c>
      <c r="DC154" s="72">
        <f t="shared" si="215"/>
        <v>0.5647429798273218</v>
      </c>
      <c r="DD154" s="72">
        <f t="shared" si="216"/>
        <v>1.0246878697189981</v>
      </c>
      <c r="DE154" s="72">
        <f t="shared" si="217"/>
        <v>3.2314290663437859</v>
      </c>
      <c r="DF154" s="72">
        <f t="shared" si="218"/>
        <v>587.22041006193206</v>
      </c>
      <c r="DG154" s="72">
        <f t="shared" si="219"/>
        <v>363.65987747844815</v>
      </c>
      <c r="DH154" s="72">
        <f t="shared" si="220"/>
        <v>7.3096047639937836E-2</v>
      </c>
      <c r="DI154" s="72">
        <f t="shared" si="221"/>
        <v>0.5647429798273218</v>
      </c>
      <c r="DJ154" s="72">
        <f t="shared" si="222"/>
        <v>1.0246878697189981</v>
      </c>
      <c r="DK154" s="72">
        <f t="shared" si="223"/>
        <v>3.2314290663437859</v>
      </c>
      <c r="DL154" s="72">
        <f t="shared" si="224"/>
        <v>587.22041006193206</v>
      </c>
      <c r="DM154" s="72">
        <f t="shared" si="225"/>
        <v>363.65987747844815</v>
      </c>
      <c r="DN154" s="72">
        <f t="shared" si="226"/>
        <v>7.3096047639937836E-2</v>
      </c>
      <c r="DO154" s="72">
        <f t="shared" si="227"/>
        <v>0.5647429798273218</v>
      </c>
      <c r="DP154" s="72">
        <f t="shared" si="228"/>
        <v>1.0246878697189981</v>
      </c>
      <c r="DQ154" s="72">
        <f t="shared" si="229"/>
        <v>3.2314290663437859</v>
      </c>
      <c r="DR154" s="72">
        <f t="shared" si="230"/>
        <v>587.22041006193206</v>
      </c>
      <c r="DS154" s="72">
        <f t="shared" si="231"/>
        <v>363.65987747844815</v>
      </c>
      <c r="DT154" s="72">
        <f t="shared" si="232"/>
        <v>7.3096047639937836E-2</v>
      </c>
      <c r="DU154" s="72">
        <f t="shared" si="233"/>
        <v>0.5647429798273218</v>
      </c>
      <c r="DV154" s="72">
        <f t="shared" si="234"/>
        <v>1.0246878697189981</v>
      </c>
      <c r="DW154" s="72">
        <f t="shared" si="235"/>
        <v>3.2314290663437859</v>
      </c>
      <c r="DX154" s="72">
        <f t="shared" si="236"/>
        <v>587.22041006193206</v>
      </c>
      <c r="DY154" s="72">
        <f t="shared" si="237"/>
        <v>363.65987747844815</v>
      </c>
      <c r="DZ154" s="72">
        <f t="shared" si="238"/>
        <v>7.3096047639937836E-2</v>
      </c>
      <c r="EA154" s="72">
        <f t="shared" si="239"/>
        <v>0.5647429798273218</v>
      </c>
      <c r="EB154" s="72">
        <f t="shared" si="240"/>
        <v>1.0246878697189981</v>
      </c>
      <c r="EC154" s="72">
        <f t="shared" si="241"/>
        <v>3.2314290663437859</v>
      </c>
      <c r="ED154" s="72">
        <f t="shared" si="242"/>
        <v>587.22041006193206</v>
      </c>
      <c r="EE154" s="72">
        <f t="shared" si="243"/>
        <v>363.65987747844815</v>
      </c>
      <c r="EF154" s="72">
        <f t="shared" si="244"/>
        <v>7.3096047639937836E-2</v>
      </c>
      <c r="EG154" s="72">
        <f t="shared" si="245"/>
        <v>0.5647429798273218</v>
      </c>
      <c r="EH154" s="72">
        <f t="shared" si="246"/>
        <v>1.0246878697189981</v>
      </c>
      <c r="EI154" s="72">
        <f t="shared" si="247"/>
        <v>3.2314290663437859</v>
      </c>
      <c r="EJ154" s="72">
        <f t="shared" si="248"/>
        <v>0.68085552021726914</v>
      </c>
      <c r="EK154" s="72">
        <f t="shared" si="249"/>
        <v>90.509877478448175</v>
      </c>
      <c r="EL154" s="71"/>
      <c r="EM154" s="71"/>
      <c r="EN154" s="71"/>
      <c r="EO154" s="71"/>
    </row>
    <row r="155" spans="13:145" x14ac:dyDescent="0.3">
      <c r="M155" s="71"/>
      <c r="N155" s="73">
        <v>0.87</v>
      </c>
      <c r="O155" s="72">
        <f t="shared" si="250"/>
        <v>370.72597363589233</v>
      </c>
      <c r="P155" s="72">
        <f t="shared" si="251"/>
        <v>7.4864974930976907E-2</v>
      </c>
      <c r="Q155" s="72">
        <f t="shared" si="252"/>
        <v>0.58593599533064644</v>
      </c>
      <c r="R155" s="72">
        <f t="shared" si="132"/>
        <v>1.0203424673393189</v>
      </c>
      <c r="S155" s="72">
        <f t="shared" si="133"/>
        <v>3.2201207234983289</v>
      </c>
      <c r="T155" s="72">
        <f t="shared" si="253"/>
        <v>600.28251337591837</v>
      </c>
      <c r="U155" s="72">
        <f t="shared" si="254"/>
        <v>364.21944903197129</v>
      </c>
      <c r="V155" s="72">
        <f t="shared" si="255"/>
        <v>7.3237071244864393E-2</v>
      </c>
      <c r="W155" s="72">
        <f t="shared" si="256"/>
        <v>0.56642247776165999</v>
      </c>
      <c r="X155" s="72">
        <f t="shared" si="134"/>
        <v>1.0211900225085095</v>
      </c>
      <c r="Y155" s="72">
        <f t="shared" si="135"/>
        <v>3.294869704968598</v>
      </c>
      <c r="Z155" s="72">
        <f t="shared" si="257"/>
        <v>594.15476400369641</v>
      </c>
      <c r="AA155" s="72">
        <f t="shared" si="258"/>
        <v>363.95819807941018</v>
      </c>
      <c r="AB155" s="72">
        <f t="shared" si="136"/>
        <v>7.3171250743296612E-2</v>
      </c>
      <c r="AC155" s="72">
        <f t="shared" si="137"/>
        <v>0.56563838128920418</v>
      </c>
      <c r="AD155" s="72">
        <f t="shared" si="138"/>
        <v>1.0212250574142721</v>
      </c>
      <c r="AE155" s="72">
        <f t="shared" si="139"/>
        <v>3.2979401513650974</v>
      </c>
      <c r="AF155" s="72">
        <f t="shared" si="140"/>
        <v>593.89919910191145</v>
      </c>
      <c r="AG155" s="72">
        <f t="shared" si="141"/>
        <v>363.94725435528778</v>
      </c>
      <c r="AH155" s="72">
        <f t="shared" si="142"/>
        <v>7.31684927723774E-2</v>
      </c>
      <c r="AI155" s="72">
        <f t="shared" si="143"/>
        <v>0.56560553487308174</v>
      </c>
      <c r="AJ155" s="72">
        <f t="shared" si="144"/>
        <v>1.0212265267509615</v>
      </c>
      <c r="AK155" s="72">
        <f t="shared" si="145"/>
        <v>3.2980688898896506</v>
      </c>
      <c r="AL155" s="72">
        <f t="shared" si="146"/>
        <v>593.8884769651811</v>
      </c>
      <c r="AM155" s="72">
        <f t="shared" si="147"/>
        <v>363.94679513066694</v>
      </c>
      <c r="AN155" s="72">
        <f t="shared" si="148"/>
        <v>7.3168377040022908E-2</v>
      </c>
      <c r="AO155" s="72">
        <f t="shared" si="149"/>
        <v>0.56560415655807128</v>
      </c>
      <c r="AP155" s="72">
        <f t="shared" si="150"/>
        <v>1.0212265884108671</v>
      </c>
      <c r="AQ155" s="72">
        <f t="shared" si="151"/>
        <v>3.2980742922718429</v>
      </c>
      <c r="AR155" s="72">
        <f t="shared" si="152"/>
        <v>593.88802700967199</v>
      </c>
      <c r="AS155" s="72">
        <f t="shared" si="153"/>
        <v>363.94677585911234</v>
      </c>
      <c r="AT155" s="72">
        <f t="shared" si="154"/>
        <v>7.3168372183263525E-2</v>
      </c>
      <c r="AU155" s="72">
        <f t="shared" si="155"/>
        <v>0.56560409871649886</v>
      </c>
      <c r="AV155" s="72">
        <f t="shared" si="156"/>
        <v>1.0212265909984564</v>
      </c>
      <c r="AW155" s="72">
        <f t="shared" si="157"/>
        <v>3.2980745189854552</v>
      </c>
      <c r="AX155" s="72">
        <f t="shared" si="158"/>
        <v>593.88800812704835</v>
      </c>
      <c r="AY155" s="72">
        <f t="shared" si="159"/>
        <v>363.94677505037089</v>
      </c>
      <c r="AZ155" s="72">
        <f t="shared" si="160"/>
        <v>7.3168371979446922E-2</v>
      </c>
      <c r="BA155" s="72">
        <f t="shared" si="161"/>
        <v>0.56560409628914532</v>
      </c>
      <c r="BB155" s="72">
        <f t="shared" si="162"/>
        <v>1.0212265911070459</v>
      </c>
      <c r="BC155" s="72">
        <f t="shared" si="163"/>
        <v>3.2980745284996167</v>
      </c>
      <c r="BD155" s="72">
        <f t="shared" si="164"/>
        <v>593.88800733462858</v>
      </c>
      <c r="BE155" s="72">
        <f t="shared" si="165"/>
        <v>363.94677501643162</v>
      </c>
      <c r="BF155" s="72">
        <f t="shared" si="166"/>
        <v>7.3168371970893653E-2</v>
      </c>
      <c r="BG155" s="72">
        <f t="shared" si="167"/>
        <v>0.56560409618728003</v>
      </c>
      <c r="BH155" s="72">
        <f t="shared" si="168"/>
        <v>1.021226591111603</v>
      </c>
      <c r="BI155" s="72">
        <f t="shared" si="169"/>
        <v>3.2980745288988849</v>
      </c>
      <c r="BJ155" s="72">
        <f t="shared" si="170"/>
        <v>593.88800730137393</v>
      </c>
      <c r="BK155" s="72">
        <f t="shared" si="171"/>
        <v>363.94677501500735</v>
      </c>
      <c r="BL155" s="72">
        <f t="shared" si="172"/>
        <v>7.316837197053469E-2</v>
      </c>
      <c r="BM155" s="72">
        <f t="shared" si="173"/>
        <v>0.565604096183005</v>
      </c>
      <c r="BN155" s="72">
        <f t="shared" si="174"/>
        <v>1.0212265911117941</v>
      </c>
      <c r="BO155" s="72">
        <f t="shared" si="175"/>
        <v>3.2980745289156412</v>
      </c>
      <c r="BP155" s="72">
        <f t="shared" si="176"/>
        <v>593.88800729997877</v>
      </c>
      <c r="BQ155" s="72">
        <f t="shared" si="177"/>
        <v>363.94677501494766</v>
      </c>
      <c r="BR155" s="72">
        <f t="shared" si="178"/>
        <v>7.3168371970519647E-2</v>
      </c>
      <c r="BS155" s="72">
        <f t="shared" si="179"/>
        <v>0.56560409618282592</v>
      </c>
      <c r="BT155" s="72">
        <f t="shared" si="180"/>
        <v>1.0212265911118021</v>
      </c>
      <c r="BU155" s="72">
        <f t="shared" si="181"/>
        <v>3.2980745289163442</v>
      </c>
      <c r="BV155" s="72">
        <f t="shared" si="182"/>
        <v>593.88800729991999</v>
      </c>
      <c r="BW155" s="72">
        <f t="shared" si="183"/>
        <v>363.94677501494505</v>
      </c>
      <c r="BX155" s="72">
        <f t="shared" si="184"/>
        <v>7.3168371970518981E-2</v>
      </c>
      <c r="BY155" s="72">
        <f t="shared" si="185"/>
        <v>0.56560409618281804</v>
      </c>
      <c r="BZ155" s="72">
        <f t="shared" si="186"/>
        <v>1.0212265911118026</v>
      </c>
      <c r="CA155" s="72">
        <f t="shared" si="187"/>
        <v>3.298074528916374</v>
      </c>
      <c r="CB155" s="72">
        <f t="shared" si="188"/>
        <v>593.8880072999176</v>
      </c>
      <c r="CC155" s="72">
        <f t="shared" si="189"/>
        <v>363.94677501494505</v>
      </c>
      <c r="CD155" s="72">
        <f t="shared" si="190"/>
        <v>7.3168371970518981E-2</v>
      </c>
      <c r="CE155" s="72">
        <f t="shared" si="191"/>
        <v>0.56560409618281804</v>
      </c>
      <c r="CF155" s="72">
        <f t="shared" si="192"/>
        <v>1.0212265911118026</v>
      </c>
      <c r="CG155" s="72">
        <f t="shared" si="193"/>
        <v>3.298074528916374</v>
      </c>
      <c r="CH155" s="72">
        <f t="shared" si="194"/>
        <v>593.8880072999176</v>
      </c>
      <c r="CI155" s="72">
        <f t="shared" si="195"/>
        <v>363.94677501494505</v>
      </c>
      <c r="CJ155" s="72">
        <f t="shared" si="196"/>
        <v>7.3168371970518981E-2</v>
      </c>
      <c r="CK155" s="72">
        <f t="shared" si="197"/>
        <v>0.56560409618281804</v>
      </c>
      <c r="CL155" s="72">
        <f t="shared" si="198"/>
        <v>1.0212265911118026</v>
      </c>
      <c r="CM155" s="72">
        <f t="shared" si="199"/>
        <v>3.298074528916374</v>
      </c>
      <c r="CN155" s="72">
        <f t="shared" si="200"/>
        <v>593.8880072999176</v>
      </c>
      <c r="CO155" s="72">
        <f t="shared" si="201"/>
        <v>363.94677501494505</v>
      </c>
      <c r="CP155" s="72">
        <f t="shared" si="202"/>
        <v>7.3168371970518981E-2</v>
      </c>
      <c r="CQ155" s="72">
        <f t="shared" si="203"/>
        <v>0.56560409618281804</v>
      </c>
      <c r="CR155" s="72">
        <f t="shared" si="204"/>
        <v>1.0212265911118026</v>
      </c>
      <c r="CS155" s="72">
        <f t="shared" si="205"/>
        <v>3.298074528916374</v>
      </c>
      <c r="CT155" s="72">
        <f t="shared" si="206"/>
        <v>593.8880072999176</v>
      </c>
      <c r="CU155" s="72">
        <f t="shared" si="207"/>
        <v>363.94677501494505</v>
      </c>
      <c r="CV155" s="72">
        <f t="shared" si="208"/>
        <v>7.3168371970518981E-2</v>
      </c>
      <c r="CW155" s="72">
        <f t="shared" si="209"/>
        <v>0.56560409618281804</v>
      </c>
      <c r="CX155" s="72">
        <f t="shared" si="210"/>
        <v>1.0212265911118026</v>
      </c>
      <c r="CY155" s="72">
        <f t="shared" si="211"/>
        <v>3.298074528916374</v>
      </c>
      <c r="CZ155" s="72">
        <f t="shared" si="212"/>
        <v>593.8880072999176</v>
      </c>
      <c r="DA155" s="72">
        <f t="shared" si="213"/>
        <v>363.94677501494505</v>
      </c>
      <c r="DB155" s="72">
        <f t="shared" si="214"/>
        <v>7.3168371970518981E-2</v>
      </c>
      <c r="DC155" s="72">
        <f t="shared" si="215"/>
        <v>0.56560409618281804</v>
      </c>
      <c r="DD155" s="72">
        <f t="shared" si="216"/>
        <v>1.0212265911118026</v>
      </c>
      <c r="DE155" s="72">
        <f t="shared" si="217"/>
        <v>3.298074528916374</v>
      </c>
      <c r="DF155" s="72">
        <f t="shared" si="218"/>
        <v>593.8880072999176</v>
      </c>
      <c r="DG155" s="72">
        <f t="shared" si="219"/>
        <v>363.94677501494505</v>
      </c>
      <c r="DH155" s="72">
        <f t="shared" si="220"/>
        <v>7.3168371970518981E-2</v>
      </c>
      <c r="DI155" s="72">
        <f t="shared" si="221"/>
        <v>0.56560409618281804</v>
      </c>
      <c r="DJ155" s="72">
        <f t="shared" si="222"/>
        <v>1.0212265911118026</v>
      </c>
      <c r="DK155" s="72">
        <f t="shared" si="223"/>
        <v>3.298074528916374</v>
      </c>
      <c r="DL155" s="72">
        <f t="shared" si="224"/>
        <v>593.8880072999176</v>
      </c>
      <c r="DM155" s="72">
        <f t="shared" si="225"/>
        <v>363.94677501494505</v>
      </c>
      <c r="DN155" s="72">
        <f t="shared" si="226"/>
        <v>7.3168371970518981E-2</v>
      </c>
      <c r="DO155" s="72">
        <f t="shared" si="227"/>
        <v>0.56560409618281804</v>
      </c>
      <c r="DP155" s="72">
        <f t="shared" si="228"/>
        <v>1.0212265911118026</v>
      </c>
      <c r="DQ155" s="72">
        <f t="shared" si="229"/>
        <v>3.298074528916374</v>
      </c>
      <c r="DR155" s="72">
        <f t="shared" si="230"/>
        <v>593.8880072999176</v>
      </c>
      <c r="DS155" s="72">
        <f t="shared" si="231"/>
        <v>363.94677501494505</v>
      </c>
      <c r="DT155" s="72">
        <f t="shared" si="232"/>
        <v>7.3168371970518981E-2</v>
      </c>
      <c r="DU155" s="72">
        <f t="shared" si="233"/>
        <v>0.56560409618281804</v>
      </c>
      <c r="DV155" s="72">
        <f t="shared" si="234"/>
        <v>1.0212265911118026</v>
      </c>
      <c r="DW155" s="72">
        <f t="shared" si="235"/>
        <v>3.298074528916374</v>
      </c>
      <c r="DX155" s="72">
        <f t="shared" si="236"/>
        <v>593.8880072999176</v>
      </c>
      <c r="DY155" s="72">
        <f t="shared" si="237"/>
        <v>363.94677501494505</v>
      </c>
      <c r="DZ155" s="72">
        <f t="shared" si="238"/>
        <v>7.3168371970518981E-2</v>
      </c>
      <c r="EA155" s="72">
        <f t="shared" si="239"/>
        <v>0.56560409618281804</v>
      </c>
      <c r="EB155" s="72">
        <f t="shared" si="240"/>
        <v>1.0212265911118026</v>
      </c>
      <c r="EC155" s="72">
        <f t="shared" si="241"/>
        <v>3.298074528916374</v>
      </c>
      <c r="ED155" s="72">
        <f t="shared" si="242"/>
        <v>593.8880072999176</v>
      </c>
      <c r="EE155" s="72">
        <f t="shared" si="243"/>
        <v>363.94677501494505</v>
      </c>
      <c r="EF155" s="72">
        <f t="shared" si="244"/>
        <v>7.3168371970518981E-2</v>
      </c>
      <c r="EG155" s="72">
        <f t="shared" si="245"/>
        <v>0.56560409618281804</v>
      </c>
      <c r="EH155" s="72">
        <f t="shared" si="246"/>
        <v>1.0212265911118026</v>
      </c>
      <c r="EI155" s="72">
        <f t="shared" si="247"/>
        <v>3.298074528916374</v>
      </c>
      <c r="EJ155" s="72">
        <f t="shared" si="248"/>
        <v>0.69424010322881002</v>
      </c>
      <c r="EK155" s="72">
        <f t="shared" si="249"/>
        <v>90.796775014945069</v>
      </c>
      <c r="EL155" s="71"/>
      <c r="EM155" s="71"/>
      <c r="EN155" s="71"/>
      <c r="EO155" s="71"/>
    </row>
    <row r="156" spans="13:145" x14ac:dyDescent="0.3">
      <c r="M156" s="71"/>
      <c r="N156" s="73">
        <v>0.88</v>
      </c>
      <c r="O156" s="72">
        <f t="shared" si="250"/>
        <v>370.69807032613051</v>
      </c>
      <c r="P156" s="72">
        <f t="shared" si="251"/>
        <v>7.4858040303195511E-2</v>
      </c>
      <c r="Q156" s="72">
        <f t="shared" si="252"/>
        <v>0.58585237957552416</v>
      </c>
      <c r="R156" s="72">
        <f t="shared" si="132"/>
        <v>1.0173137114441433</v>
      </c>
      <c r="S156" s="72">
        <f t="shared" si="133"/>
        <v>3.2882316788023656</v>
      </c>
      <c r="T156" s="72">
        <f t="shared" si="253"/>
        <v>607.07707910772706</v>
      </c>
      <c r="U156" s="72">
        <f t="shared" si="254"/>
        <v>364.50658290557669</v>
      </c>
      <c r="V156" s="72">
        <f t="shared" si="255"/>
        <v>7.3309372090755151E-2</v>
      </c>
      <c r="W156" s="72">
        <f t="shared" si="256"/>
        <v>0.5672842115017146</v>
      </c>
      <c r="X156" s="72">
        <f t="shared" si="134"/>
        <v>1.0180072667992865</v>
      </c>
      <c r="Y156" s="72">
        <f t="shared" si="135"/>
        <v>3.3633300766801457</v>
      </c>
      <c r="Z156" s="72">
        <f t="shared" si="257"/>
        <v>601.35334582342853</v>
      </c>
      <c r="AA156" s="72">
        <f t="shared" si="258"/>
        <v>364.26487814159032</v>
      </c>
      <c r="AB156" s="72">
        <f t="shared" si="136"/>
        <v>7.3248513217115174E-2</v>
      </c>
      <c r="AC156" s="72">
        <f t="shared" si="137"/>
        <v>0.56655882083618525</v>
      </c>
      <c r="AD156" s="72">
        <f t="shared" si="138"/>
        <v>1.0180351123517501</v>
      </c>
      <c r="AE156" s="72">
        <f t="shared" si="139"/>
        <v>3.3663284849921693</v>
      </c>
      <c r="AF156" s="72">
        <f t="shared" si="140"/>
        <v>601.12155082799791</v>
      </c>
      <c r="AG156" s="72">
        <f t="shared" si="141"/>
        <v>364.25505007853462</v>
      </c>
      <c r="AH156" s="72">
        <f t="shared" si="142"/>
        <v>7.3246037969019656E-2</v>
      </c>
      <c r="AI156" s="72">
        <f t="shared" si="143"/>
        <v>0.56652932468841288</v>
      </c>
      <c r="AJ156" s="72">
        <f t="shared" si="144"/>
        <v>1.0180362458475039</v>
      </c>
      <c r="AK156" s="72">
        <f t="shared" si="145"/>
        <v>3.3664505124840867</v>
      </c>
      <c r="AL156" s="72">
        <f t="shared" si="146"/>
        <v>601.11211199047966</v>
      </c>
      <c r="AM156" s="72">
        <f t="shared" si="147"/>
        <v>364.2546498077586</v>
      </c>
      <c r="AN156" s="72">
        <f t="shared" si="148"/>
        <v>7.3245937157713423E-2</v>
      </c>
      <c r="AO156" s="72">
        <f t="shared" si="149"/>
        <v>0.56652812338785585</v>
      </c>
      <c r="AP156" s="72">
        <f t="shared" si="150"/>
        <v>1.0180362920138422</v>
      </c>
      <c r="AQ156" s="72">
        <f t="shared" si="151"/>
        <v>3.3664554825169479</v>
      </c>
      <c r="AR156" s="72">
        <f t="shared" si="152"/>
        <v>601.11172754906897</v>
      </c>
      <c r="AS156" s="72">
        <f t="shared" si="153"/>
        <v>364.25463350472421</v>
      </c>
      <c r="AT156" s="72">
        <f t="shared" si="154"/>
        <v>7.324593305166574E-2</v>
      </c>
      <c r="AU156" s="72">
        <f t="shared" si="155"/>
        <v>0.56652807445886533</v>
      </c>
      <c r="AV156" s="72">
        <f t="shared" si="156"/>
        <v>1.0180362938942011</v>
      </c>
      <c r="AW156" s="72">
        <f t="shared" si="157"/>
        <v>3.3664556849467528</v>
      </c>
      <c r="AX156" s="72">
        <f t="shared" si="158"/>
        <v>601.11171189072752</v>
      </c>
      <c r="AY156" s="72">
        <f t="shared" si="159"/>
        <v>364.25463284069951</v>
      </c>
      <c r="AZ156" s="72">
        <f t="shared" si="160"/>
        <v>7.3245932884425893E-2</v>
      </c>
      <c r="BA156" s="72">
        <f t="shared" si="161"/>
        <v>0.56652807246598125</v>
      </c>
      <c r="BB156" s="72">
        <f t="shared" si="162"/>
        <v>1.0180362939707883</v>
      </c>
      <c r="BC156" s="72">
        <f t="shared" si="163"/>
        <v>3.3664556931917451</v>
      </c>
      <c r="BD156" s="72">
        <f t="shared" si="164"/>
        <v>601.11171125296119</v>
      </c>
      <c r="BE156" s="72">
        <f t="shared" si="165"/>
        <v>364.25463281365376</v>
      </c>
      <c r="BF156" s="72">
        <f t="shared" si="166"/>
        <v>7.3245932877614203E-2</v>
      </c>
      <c r="BG156" s="72">
        <f t="shared" si="167"/>
        <v>0.56652807238481095</v>
      </c>
      <c r="BH156" s="72">
        <f t="shared" si="168"/>
        <v>1.0180362939739076</v>
      </c>
      <c r="BI156" s="72">
        <f t="shared" si="169"/>
        <v>3.3664556935275645</v>
      </c>
      <c r="BJ156" s="72">
        <f t="shared" si="170"/>
        <v>601.11171122698511</v>
      </c>
      <c r="BK156" s="72">
        <f t="shared" si="171"/>
        <v>364.25463281255213</v>
      </c>
      <c r="BL156" s="72">
        <f t="shared" si="172"/>
        <v>7.3245932877336759E-2</v>
      </c>
      <c r="BM156" s="72">
        <f t="shared" si="173"/>
        <v>0.56652807238150482</v>
      </c>
      <c r="BN156" s="72">
        <f t="shared" si="174"/>
        <v>1.0180362939740348</v>
      </c>
      <c r="BO156" s="72">
        <f t="shared" si="175"/>
        <v>3.3664556935412424</v>
      </c>
      <c r="BP156" s="72">
        <f t="shared" si="176"/>
        <v>601.11171122592691</v>
      </c>
      <c r="BQ156" s="72">
        <f t="shared" si="177"/>
        <v>364.25463281250734</v>
      </c>
      <c r="BR156" s="72">
        <f t="shared" si="178"/>
        <v>7.3245932877325462E-2</v>
      </c>
      <c r="BS156" s="72">
        <f t="shared" si="179"/>
        <v>0.56652807238137037</v>
      </c>
      <c r="BT156" s="72">
        <f t="shared" si="180"/>
        <v>1.0180362939740399</v>
      </c>
      <c r="BU156" s="72">
        <f t="shared" si="181"/>
        <v>3.3664556935417984</v>
      </c>
      <c r="BV156" s="72">
        <f t="shared" si="182"/>
        <v>601.11171122588371</v>
      </c>
      <c r="BW156" s="72">
        <f t="shared" si="183"/>
        <v>364.25463281250541</v>
      </c>
      <c r="BX156" s="72">
        <f t="shared" si="184"/>
        <v>7.3245932877324976E-2</v>
      </c>
      <c r="BY156" s="72">
        <f t="shared" si="185"/>
        <v>0.5665280723813646</v>
      </c>
      <c r="BZ156" s="72">
        <f t="shared" si="186"/>
        <v>1.0180362939740402</v>
      </c>
      <c r="CA156" s="72">
        <f t="shared" si="187"/>
        <v>3.3664556935418224</v>
      </c>
      <c r="CB156" s="72">
        <f t="shared" si="188"/>
        <v>601.11171122588212</v>
      </c>
      <c r="CC156" s="72">
        <f t="shared" si="189"/>
        <v>364.25463281250541</v>
      </c>
      <c r="CD156" s="72">
        <f t="shared" si="190"/>
        <v>7.3245932877324976E-2</v>
      </c>
      <c r="CE156" s="72">
        <f t="shared" si="191"/>
        <v>0.5665280723813646</v>
      </c>
      <c r="CF156" s="72">
        <f t="shared" si="192"/>
        <v>1.0180362939740402</v>
      </c>
      <c r="CG156" s="72">
        <f t="shared" si="193"/>
        <v>3.3664556935418224</v>
      </c>
      <c r="CH156" s="72">
        <f t="shared" si="194"/>
        <v>601.11171122588212</v>
      </c>
      <c r="CI156" s="72">
        <f t="shared" si="195"/>
        <v>364.25463281250541</v>
      </c>
      <c r="CJ156" s="72">
        <f t="shared" si="196"/>
        <v>7.3245932877324976E-2</v>
      </c>
      <c r="CK156" s="72">
        <f t="shared" si="197"/>
        <v>0.5665280723813646</v>
      </c>
      <c r="CL156" s="72">
        <f t="shared" si="198"/>
        <v>1.0180362939740402</v>
      </c>
      <c r="CM156" s="72">
        <f t="shared" si="199"/>
        <v>3.3664556935418224</v>
      </c>
      <c r="CN156" s="72">
        <f t="shared" si="200"/>
        <v>601.11171122588212</v>
      </c>
      <c r="CO156" s="72">
        <f t="shared" si="201"/>
        <v>364.25463281250541</v>
      </c>
      <c r="CP156" s="72">
        <f t="shared" si="202"/>
        <v>7.3245932877324976E-2</v>
      </c>
      <c r="CQ156" s="72">
        <f t="shared" si="203"/>
        <v>0.5665280723813646</v>
      </c>
      <c r="CR156" s="72">
        <f t="shared" si="204"/>
        <v>1.0180362939740402</v>
      </c>
      <c r="CS156" s="72">
        <f t="shared" si="205"/>
        <v>3.3664556935418224</v>
      </c>
      <c r="CT156" s="72">
        <f t="shared" si="206"/>
        <v>601.11171122588212</v>
      </c>
      <c r="CU156" s="72">
        <f t="shared" si="207"/>
        <v>364.25463281250541</v>
      </c>
      <c r="CV156" s="72">
        <f t="shared" si="208"/>
        <v>7.3245932877324976E-2</v>
      </c>
      <c r="CW156" s="72">
        <f t="shared" si="209"/>
        <v>0.5665280723813646</v>
      </c>
      <c r="CX156" s="72">
        <f t="shared" si="210"/>
        <v>1.0180362939740402</v>
      </c>
      <c r="CY156" s="72">
        <f t="shared" si="211"/>
        <v>3.3664556935418224</v>
      </c>
      <c r="CZ156" s="72">
        <f t="shared" si="212"/>
        <v>601.11171122588212</v>
      </c>
      <c r="DA156" s="72">
        <f t="shared" si="213"/>
        <v>364.25463281250541</v>
      </c>
      <c r="DB156" s="72">
        <f t="shared" si="214"/>
        <v>7.3245932877324976E-2</v>
      </c>
      <c r="DC156" s="72">
        <f t="shared" si="215"/>
        <v>0.5665280723813646</v>
      </c>
      <c r="DD156" s="72">
        <f t="shared" si="216"/>
        <v>1.0180362939740402</v>
      </c>
      <c r="DE156" s="72">
        <f t="shared" si="217"/>
        <v>3.3664556935418224</v>
      </c>
      <c r="DF156" s="72">
        <f t="shared" si="218"/>
        <v>601.11171122588212</v>
      </c>
      <c r="DG156" s="72">
        <f t="shared" si="219"/>
        <v>364.25463281250541</v>
      </c>
      <c r="DH156" s="72">
        <f t="shared" si="220"/>
        <v>7.3245932877324976E-2</v>
      </c>
      <c r="DI156" s="72">
        <f t="shared" si="221"/>
        <v>0.5665280723813646</v>
      </c>
      <c r="DJ156" s="72">
        <f t="shared" si="222"/>
        <v>1.0180362939740402</v>
      </c>
      <c r="DK156" s="72">
        <f t="shared" si="223"/>
        <v>3.3664556935418224</v>
      </c>
      <c r="DL156" s="72">
        <f t="shared" si="224"/>
        <v>601.11171122588212</v>
      </c>
      <c r="DM156" s="72">
        <f t="shared" si="225"/>
        <v>364.25463281250541</v>
      </c>
      <c r="DN156" s="72">
        <f t="shared" si="226"/>
        <v>7.3245932877324976E-2</v>
      </c>
      <c r="DO156" s="72">
        <f t="shared" si="227"/>
        <v>0.5665280723813646</v>
      </c>
      <c r="DP156" s="72">
        <f t="shared" si="228"/>
        <v>1.0180362939740402</v>
      </c>
      <c r="DQ156" s="72">
        <f t="shared" si="229"/>
        <v>3.3664556935418224</v>
      </c>
      <c r="DR156" s="72">
        <f t="shared" si="230"/>
        <v>601.11171122588212</v>
      </c>
      <c r="DS156" s="72">
        <f t="shared" si="231"/>
        <v>364.25463281250541</v>
      </c>
      <c r="DT156" s="72">
        <f t="shared" si="232"/>
        <v>7.3245932877324976E-2</v>
      </c>
      <c r="DU156" s="72">
        <f t="shared" si="233"/>
        <v>0.5665280723813646</v>
      </c>
      <c r="DV156" s="72">
        <f t="shared" si="234"/>
        <v>1.0180362939740402</v>
      </c>
      <c r="DW156" s="72">
        <f t="shared" si="235"/>
        <v>3.3664556935418224</v>
      </c>
      <c r="DX156" s="72">
        <f t="shared" si="236"/>
        <v>601.11171122588212</v>
      </c>
      <c r="DY156" s="72">
        <f t="shared" si="237"/>
        <v>364.25463281250541</v>
      </c>
      <c r="DZ156" s="72">
        <f t="shared" si="238"/>
        <v>7.3245932877324976E-2</v>
      </c>
      <c r="EA156" s="72">
        <f t="shared" si="239"/>
        <v>0.5665280723813646</v>
      </c>
      <c r="EB156" s="72">
        <f t="shared" si="240"/>
        <v>1.0180362939740402</v>
      </c>
      <c r="EC156" s="72">
        <f t="shared" si="241"/>
        <v>3.3664556935418224</v>
      </c>
      <c r="ED156" s="72">
        <f t="shared" si="242"/>
        <v>601.11171122588212</v>
      </c>
      <c r="EE156" s="72">
        <f t="shared" si="243"/>
        <v>364.25463281250541</v>
      </c>
      <c r="EF156" s="72">
        <f t="shared" si="244"/>
        <v>7.3245932877324976E-2</v>
      </c>
      <c r="EG156" s="72">
        <f t="shared" si="245"/>
        <v>0.5665280723813646</v>
      </c>
      <c r="EH156" s="72">
        <f t="shared" si="246"/>
        <v>1.0180362939740402</v>
      </c>
      <c r="EI156" s="72">
        <f t="shared" si="247"/>
        <v>3.3664556935418224</v>
      </c>
      <c r="EJ156" s="72">
        <f t="shared" si="248"/>
        <v>0.70854085554950175</v>
      </c>
      <c r="EK156" s="72">
        <f t="shared" si="249"/>
        <v>91.104632812505429</v>
      </c>
      <c r="EL156" s="71"/>
      <c r="EM156" s="71"/>
      <c r="EN156" s="71"/>
      <c r="EO156" s="71"/>
    </row>
    <row r="157" spans="13:145" x14ac:dyDescent="0.3">
      <c r="M157" s="71"/>
      <c r="N157" s="73">
        <v>0.89</v>
      </c>
      <c r="O157" s="72">
        <f t="shared" si="250"/>
        <v>370.67016701636862</v>
      </c>
      <c r="P157" s="72">
        <f t="shared" si="251"/>
        <v>7.4851105273853205E-2</v>
      </c>
      <c r="Q157" s="72">
        <f t="shared" si="252"/>
        <v>0.58576876316659421</v>
      </c>
      <c r="R157" s="72">
        <f t="shared" si="132"/>
        <v>1.0145352261967935</v>
      </c>
      <c r="S157" s="72">
        <f t="shared" si="133"/>
        <v>3.358588347969198</v>
      </c>
      <c r="T157" s="72">
        <f t="shared" si="253"/>
        <v>614.44797702849644</v>
      </c>
      <c r="U157" s="72">
        <f t="shared" si="254"/>
        <v>364.81510606626398</v>
      </c>
      <c r="V157" s="72">
        <f t="shared" si="255"/>
        <v>7.3387011310018124E-2</v>
      </c>
      <c r="W157" s="72">
        <f t="shared" si="256"/>
        <v>0.56821008359529745</v>
      </c>
      <c r="X157" s="72">
        <f t="shared" si="134"/>
        <v>1.0150915420822171</v>
      </c>
      <c r="Y157" s="72">
        <f t="shared" si="135"/>
        <v>3.4335693731641923</v>
      </c>
      <c r="Z157" s="72">
        <f t="shared" si="257"/>
        <v>609.16071172357294</v>
      </c>
      <c r="AA157" s="72">
        <f t="shared" si="258"/>
        <v>364.59410753251905</v>
      </c>
      <c r="AB157" s="72">
        <f t="shared" si="136"/>
        <v>7.3331402481481817E-2</v>
      </c>
      <c r="AC157" s="72">
        <f t="shared" si="137"/>
        <v>0.56754687699038486</v>
      </c>
      <c r="AD157" s="72">
        <f t="shared" si="138"/>
        <v>1.0151131128225208</v>
      </c>
      <c r="AE157" s="72">
        <f t="shared" si="139"/>
        <v>3.4364626835362415</v>
      </c>
      <c r="AF157" s="72">
        <f t="shared" si="140"/>
        <v>608.953977960153</v>
      </c>
      <c r="AG157" s="72">
        <f t="shared" si="141"/>
        <v>364.58543450275374</v>
      </c>
      <c r="AH157" s="72">
        <f t="shared" si="142"/>
        <v>7.3329219612799063E-2</v>
      </c>
      <c r="AI157" s="72">
        <f t="shared" si="143"/>
        <v>0.56752084902600985</v>
      </c>
      <c r="AJ157" s="72">
        <f t="shared" si="144"/>
        <v>1.0151139602306767</v>
      </c>
      <c r="AK157" s="72">
        <f t="shared" si="145"/>
        <v>3.436576326098856</v>
      </c>
      <c r="AL157" s="72">
        <f t="shared" si="146"/>
        <v>608.94585377504461</v>
      </c>
      <c r="AM157" s="72">
        <f t="shared" si="147"/>
        <v>364.58509362231553</v>
      </c>
      <c r="AN157" s="72">
        <f t="shared" si="148"/>
        <v>7.3329133817622544E-2</v>
      </c>
      <c r="AO157" s="72">
        <f t="shared" si="149"/>
        <v>0.56751982603496176</v>
      </c>
      <c r="AP157" s="72">
        <f t="shared" si="150"/>
        <v>1.0151139935381277</v>
      </c>
      <c r="AQ157" s="72">
        <f t="shared" si="151"/>
        <v>3.4365807927966663</v>
      </c>
      <c r="AR157" s="72">
        <f t="shared" si="152"/>
        <v>608.9455344491771</v>
      </c>
      <c r="AS157" s="72">
        <f t="shared" si="153"/>
        <v>364.58508022373348</v>
      </c>
      <c r="AT157" s="72">
        <f t="shared" si="154"/>
        <v>7.3329130445372356E-2</v>
      </c>
      <c r="AU157" s="72">
        <f t="shared" si="155"/>
        <v>0.5675197858254678</v>
      </c>
      <c r="AV157" s="72">
        <f t="shared" si="156"/>
        <v>1.0151139948473062</v>
      </c>
      <c r="AW157" s="72">
        <f t="shared" si="157"/>
        <v>3.4365809683640718</v>
      </c>
      <c r="AX157" s="72">
        <f t="shared" si="158"/>
        <v>608.94552189778881</v>
      </c>
      <c r="AY157" s="72">
        <f t="shared" si="159"/>
        <v>364.58507969709012</v>
      </c>
      <c r="AZ157" s="72">
        <f t="shared" si="160"/>
        <v>7.332913031282301E-2</v>
      </c>
      <c r="BA157" s="72">
        <f t="shared" si="161"/>
        <v>0.56751978424499716</v>
      </c>
      <c r="BB157" s="72">
        <f t="shared" si="162"/>
        <v>1.0151139948987646</v>
      </c>
      <c r="BC157" s="72">
        <f t="shared" si="163"/>
        <v>3.4365809752649095</v>
      </c>
      <c r="BD157" s="72">
        <f t="shared" si="164"/>
        <v>608.945521404445</v>
      </c>
      <c r="BE157" s="72">
        <f t="shared" si="165"/>
        <v>364.58507967638991</v>
      </c>
      <c r="BF157" s="72">
        <f t="shared" si="166"/>
        <v>7.3329130307613039E-2</v>
      </c>
      <c r="BG157" s="72">
        <f t="shared" si="167"/>
        <v>0.5675197841828753</v>
      </c>
      <c r="BH157" s="72">
        <f t="shared" si="168"/>
        <v>1.0151139949007872</v>
      </c>
      <c r="BI157" s="72">
        <f t="shared" si="169"/>
        <v>3.4365809755361534</v>
      </c>
      <c r="BJ157" s="72">
        <f t="shared" si="170"/>
        <v>608.94552138505367</v>
      </c>
      <c r="BK157" s="72">
        <f t="shared" si="171"/>
        <v>364.58507967557625</v>
      </c>
      <c r="BL157" s="72">
        <f t="shared" si="172"/>
        <v>7.3329130307408258E-2</v>
      </c>
      <c r="BM157" s="72">
        <f t="shared" si="173"/>
        <v>0.56751978418043358</v>
      </c>
      <c r="BN157" s="72">
        <f t="shared" si="174"/>
        <v>1.0151139949008667</v>
      </c>
      <c r="BO157" s="72">
        <f t="shared" si="175"/>
        <v>3.4365809755468142</v>
      </c>
      <c r="BP157" s="72">
        <f t="shared" si="176"/>
        <v>608.94552138429128</v>
      </c>
      <c r="BQ157" s="72">
        <f t="shared" si="177"/>
        <v>364.58507967554431</v>
      </c>
      <c r="BR157" s="72">
        <f t="shared" si="178"/>
        <v>7.3329130307400209E-2</v>
      </c>
      <c r="BS157" s="72">
        <f t="shared" si="179"/>
        <v>0.56751978418033766</v>
      </c>
      <c r="BT157" s="72">
        <f t="shared" si="180"/>
        <v>1.0151139949008698</v>
      </c>
      <c r="BU157" s="72">
        <f t="shared" si="181"/>
        <v>3.436580975547233</v>
      </c>
      <c r="BV157" s="72">
        <f t="shared" si="182"/>
        <v>608.94552138426172</v>
      </c>
      <c r="BW157" s="72">
        <f t="shared" si="183"/>
        <v>364.58507967554306</v>
      </c>
      <c r="BX157" s="72">
        <f t="shared" si="184"/>
        <v>7.3329130307399903E-2</v>
      </c>
      <c r="BY157" s="72">
        <f t="shared" si="185"/>
        <v>0.56751978418033389</v>
      </c>
      <c r="BZ157" s="72">
        <f t="shared" si="186"/>
        <v>1.0151139949008701</v>
      </c>
      <c r="CA157" s="72">
        <f t="shared" si="187"/>
        <v>3.4365809755472498</v>
      </c>
      <c r="CB157" s="72">
        <f t="shared" si="188"/>
        <v>608.94552138426025</v>
      </c>
      <c r="CC157" s="72">
        <f t="shared" si="189"/>
        <v>364.58507967554306</v>
      </c>
      <c r="CD157" s="72">
        <f t="shared" si="190"/>
        <v>7.3329130307399903E-2</v>
      </c>
      <c r="CE157" s="72">
        <f t="shared" si="191"/>
        <v>0.56751978418033389</v>
      </c>
      <c r="CF157" s="72">
        <f t="shared" si="192"/>
        <v>1.0151139949008701</v>
      </c>
      <c r="CG157" s="72">
        <f t="shared" si="193"/>
        <v>3.4365809755472498</v>
      </c>
      <c r="CH157" s="72">
        <f t="shared" si="194"/>
        <v>608.94552138426025</v>
      </c>
      <c r="CI157" s="72">
        <f t="shared" si="195"/>
        <v>364.58507967554306</v>
      </c>
      <c r="CJ157" s="72">
        <f t="shared" si="196"/>
        <v>7.3329130307399903E-2</v>
      </c>
      <c r="CK157" s="72">
        <f t="shared" si="197"/>
        <v>0.56751978418033389</v>
      </c>
      <c r="CL157" s="72">
        <f t="shared" si="198"/>
        <v>1.0151139949008701</v>
      </c>
      <c r="CM157" s="72">
        <f t="shared" si="199"/>
        <v>3.4365809755472498</v>
      </c>
      <c r="CN157" s="72">
        <f t="shared" si="200"/>
        <v>608.94552138426025</v>
      </c>
      <c r="CO157" s="72">
        <f t="shared" si="201"/>
        <v>364.58507967554306</v>
      </c>
      <c r="CP157" s="72">
        <f t="shared" si="202"/>
        <v>7.3329130307399903E-2</v>
      </c>
      <c r="CQ157" s="72">
        <f t="shared" si="203"/>
        <v>0.56751978418033389</v>
      </c>
      <c r="CR157" s="72">
        <f t="shared" si="204"/>
        <v>1.0151139949008701</v>
      </c>
      <c r="CS157" s="72">
        <f t="shared" si="205"/>
        <v>3.4365809755472498</v>
      </c>
      <c r="CT157" s="72">
        <f t="shared" si="206"/>
        <v>608.94552138426025</v>
      </c>
      <c r="CU157" s="72">
        <f t="shared" si="207"/>
        <v>364.58507967554306</v>
      </c>
      <c r="CV157" s="72">
        <f t="shared" si="208"/>
        <v>7.3329130307399903E-2</v>
      </c>
      <c r="CW157" s="72">
        <f t="shared" si="209"/>
        <v>0.56751978418033389</v>
      </c>
      <c r="CX157" s="72">
        <f t="shared" si="210"/>
        <v>1.0151139949008701</v>
      </c>
      <c r="CY157" s="72">
        <f t="shared" si="211"/>
        <v>3.4365809755472498</v>
      </c>
      <c r="CZ157" s="72">
        <f t="shared" si="212"/>
        <v>608.94552138426025</v>
      </c>
      <c r="DA157" s="72">
        <f t="shared" si="213"/>
        <v>364.58507967554306</v>
      </c>
      <c r="DB157" s="72">
        <f t="shared" si="214"/>
        <v>7.3329130307399903E-2</v>
      </c>
      <c r="DC157" s="72">
        <f t="shared" si="215"/>
        <v>0.56751978418033389</v>
      </c>
      <c r="DD157" s="72">
        <f t="shared" si="216"/>
        <v>1.0151139949008701</v>
      </c>
      <c r="DE157" s="72">
        <f t="shared" si="217"/>
        <v>3.4365809755472498</v>
      </c>
      <c r="DF157" s="72">
        <f t="shared" si="218"/>
        <v>608.94552138426025</v>
      </c>
      <c r="DG157" s="72">
        <f t="shared" si="219"/>
        <v>364.58507967554306</v>
      </c>
      <c r="DH157" s="72">
        <f t="shared" si="220"/>
        <v>7.3329130307399903E-2</v>
      </c>
      <c r="DI157" s="72">
        <f t="shared" si="221"/>
        <v>0.56751978418033389</v>
      </c>
      <c r="DJ157" s="72">
        <f t="shared" si="222"/>
        <v>1.0151139949008701</v>
      </c>
      <c r="DK157" s="72">
        <f t="shared" si="223"/>
        <v>3.4365809755472498</v>
      </c>
      <c r="DL157" s="72">
        <f t="shared" si="224"/>
        <v>608.94552138426025</v>
      </c>
      <c r="DM157" s="72">
        <f t="shared" si="225"/>
        <v>364.58507967554306</v>
      </c>
      <c r="DN157" s="72">
        <f t="shared" si="226"/>
        <v>7.3329130307399903E-2</v>
      </c>
      <c r="DO157" s="72">
        <f t="shared" si="227"/>
        <v>0.56751978418033389</v>
      </c>
      <c r="DP157" s="72">
        <f t="shared" si="228"/>
        <v>1.0151139949008701</v>
      </c>
      <c r="DQ157" s="72">
        <f t="shared" si="229"/>
        <v>3.4365809755472498</v>
      </c>
      <c r="DR157" s="72">
        <f t="shared" si="230"/>
        <v>608.94552138426025</v>
      </c>
      <c r="DS157" s="72">
        <f t="shared" si="231"/>
        <v>364.58507967554306</v>
      </c>
      <c r="DT157" s="72">
        <f t="shared" si="232"/>
        <v>7.3329130307399903E-2</v>
      </c>
      <c r="DU157" s="72">
        <f t="shared" si="233"/>
        <v>0.56751978418033389</v>
      </c>
      <c r="DV157" s="72">
        <f t="shared" si="234"/>
        <v>1.0151139949008701</v>
      </c>
      <c r="DW157" s="72">
        <f t="shared" si="235"/>
        <v>3.4365809755472498</v>
      </c>
      <c r="DX157" s="72">
        <f t="shared" si="236"/>
        <v>608.94552138426025</v>
      </c>
      <c r="DY157" s="72">
        <f t="shared" si="237"/>
        <v>364.58507967554306</v>
      </c>
      <c r="DZ157" s="72">
        <f t="shared" si="238"/>
        <v>7.3329130307399903E-2</v>
      </c>
      <c r="EA157" s="72">
        <f t="shared" si="239"/>
        <v>0.56751978418033389</v>
      </c>
      <c r="EB157" s="72">
        <f t="shared" si="240"/>
        <v>1.0151139949008701</v>
      </c>
      <c r="EC157" s="72">
        <f t="shared" si="241"/>
        <v>3.4365809755472498</v>
      </c>
      <c r="ED157" s="72">
        <f t="shared" si="242"/>
        <v>608.94552138426025</v>
      </c>
      <c r="EE157" s="72">
        <f t="shared" si="243"/>
        <v>364.58507967554306</v>
      </c>
      <c r="EF157" s="72">
        <f t="shared" si="244"/>
        <v>7.3329130307399903E-2</v>
      </c>
      <c r="EG157" s="72">
        <f t="shared" si="245"/>
        <v>0.56751978418033389</v>
      </c>
      <c r="EH157" s="72">
        <f t="shared" si="246"/>
        <v>1.0151139949008701</v>
      </c>
      <c r="EI157" s="72">
        <f t="shared" si="247"/>
        <v>3.4365809755472498</v>
      </c>
      <c r="EJ157" s="72">
        <f t="shared" si="248"/>
        <v>0.72384743083777514</v>
      </c>
      <c r="EK157" s="72">
        <f t="shared" si="249"/>
        <v>91.435079675543079</v>
      </c>
      <c r="EL157" s="71"/>
      <c r="EM157" s="71"/>
      <c r="EN157" s="71"/>
      <c r="EO157" s="71"/>
    </row>
    <row r="158" spans="13:145" x14ac:dyDescent="0.3">
      <c r="M158" s="71"/>
      <c r="N158" s="73">
        <v>0.9</v>
      </c>
      <c r="O158" s="72">
        <f>N158*$Q$64+(1-N158)*$Q$65</f>
        <v>370.6422637066068</v>
      </c>
      <c r="P158" s="72">
        <f>($O$61/$N$61)*EXP(-1*$N$62/($N$65*O158))</f>
        <v>7.484416984294498E-2</v>
      </c>
      <c r="Q158" s="72">
        <f t="shared" si="252"/>
        <v>0.58568514610470135</v>
      </c>
      <c r="R158" s="72">
        <f t="shared" si="132"/>
        <v>1.01200446295219</v>
      </c>
      <c r="S158" s="72">
        <f t="shared" si="133"/>
        <v>3.4312885862126059</v>
      </c>
      <c r="T158" s="72">
        <f t="shared" si="253"/>
        <v>622.4557605086062</v>
      </c>
      <c r="U158" s="72">
        <f t="shared" si="254"/>
        <v>365.14686587260928</v>
      </c>
      <c r="V158" s="72">
        <f t="shared" si="255"/>
        <v>7.3470443095509846E-2</v>
      </c>
      <c r="W158" s="72">
        <f t="shared" si="256"/>
        <v>0.56920562434269661</v>
      </c>
      <c r="X158" s="72">
        <f t="shared" si="134"/>
        <v>1.012440143986826</v>
      </c>
      <c r="Y158" s="72">
        <f t="shared" si="135"/>
        <v>3.5055911525457342</v>
      </c>
      <c r="Z158" s="72">
        <f t="shared" si="257"/>
        <v>617.63775217739055</v>
      </c>
      <c r="AA158" s="72">
        <f t="shared" si="258"/>
        <v>364.9476798822584</v>
      </c>
      <c r="AB158" s="72">
        <f t="shared" si="136"/>
        <v>7.3420358127818081E-2</v>
      </c>
      <c r="AC158" s="72">
        <f t="shared" si="137"/>
        <v>0.56860791751837636</v>
      </c>
      <c r="AD158" s="72">
        <f t="shared" si="138"/>
        <v>1.0124563452840381</v>
      </c>
      <c r="AE158" s="72">
        <f t="shared" si="139"/>
        <v>3.5083427826079823</v>
      </c>
      <c r="AF158" s="72">
        <f t="shared" si="140"/>
        <v>617.45712954259648</v>
      </c>
      <c r="AG158" s="72">
        <f t="shared" si="141"/>
        <v>364.94018783884553</v>
      </c>
      <c r="AH158" s="72">
        <f t="shared" si="142"/>
        <v>7.341847386656139E-2</v>
      </c>
      <c r="AI158" s="72">
        <f t="shared" si="143"/>
        <v>0.5685854353161176</v>
      </c>
      <c r="AJ158" s="72">
        <f t="shared" si="144"/>
        <v>1.0124569552404863</v>
      </c>
      <c r="AK158" s="72">
        <f t="shared" si="145"/>
        <v>3.5084463617231649</v>
      </c>
      <c r="AL158" s="72">
        <f t="shared" si="146"/>
        <v>617.45032730152968</v>
      </c>
      <c r="AM158" s="72">
        <f t="shared" si="147"/>
        <v>364.93990565367835</v>
      </c>
      <c r="AN158" s="72">
        <f t="shared" si="148"/>
        <v>7.34184028959603E-2</v>
      </c>
      <c r="AO158" s="72">
        <f t="shared" si="149"/>
        <v>0.56858458853124838</v>
      </c>
      <c r="AP158" s="72">
        <f t="shared" si="150"/>
        <v>1.0124569782150914</v>
      </c>
      <c r="AQ158" s="72">
        <f t="shared" si="151"/>
        <v>3.5084502631090633</v>
      </c>
      <c r="AR158" s="72">
        <f t="shared" si="152"/>
        <v>617.45007108557229</v>
      </c>
      <c r="AS158" s="72">
        <f t="shared" si="153"/>
        <v>364.93989502472823</v>
      </c>
      <c r="AT158" s="72">
        <f t="shared" si="154"/>
        <v>7.3418400222739683E-2</v>
      </c>
      <c r="AU158" s="72">
        <f t="shared" si="155"/>
        <v>0.56858455663575758</v>
      </c>
      <c r="AV158" s="72">
        <f t="shared" si="156"/>
        <v>1.0124569790804674</v>
      </c>
      <c r="AW158" s="72">
        <f t="shared" si="157"/>
        <v>3.5084504100610903</v>
      </c>
      <c r="AX158" s="72">
        <f t="shared" si="158"/>
        <v>617.45006143477633</v>
      </c>
      <c r="AY158" s="72">
        <f t="shared" si="159"/>
        <v>364.93989462437128</v>
      </c>
      <c r="AZ158" s="72">
        <f t="shared" si="160"/>
        <v>7.3418400122048408E-2</v>
      </c>
      <c r="BA158" s="72">
        <f t="shared" si="161"/>
        <v>0.56858455543436137</v>
      </c>
      <c r="BB158" s="72">
        <f t="shared" si="162"/>
        <v>1.0124569791130633</v>
      </c>
      <c r="BC158" s="72">
        <f t="shared" si="163"/>
        <v>3.5084504155962803</v>
      </c>
      <c r="BD158" s="72">
        <f t="shared" si="164"/>
        <v>617.45006107126324</v>
      </c>
      <c r="BE158" s="72">
        <f t="shared" si="165"/>
        <v>364.93989460929106</v>
      </c>
      <c r="BF158" s="72">
        <f t="shared" si="166"/>
        <v>7.3418400118255692E-2</v>
      </c>
      <c r="BG158" s="72">
        <f t="shared" si="167"/>
        <v>0.56858455538910835</v>
      </c>
      <c r="BH158" s="72">
        <f t="shared" si="168"/>
        <v>1.012456979114291</v>
      </c>
      <c r="BI158" s="72">
        <f t="shared" si="169"/>
        <v>3.5084504158047745</v>
      </c>
      <c r="BJ158" s="72">
        <f t="shared" si="170"/>
        <v>617.45006105757068</v>
      </c>
      <c r="BK158" s="72">
        <f t="shared" si="171"/>
        <v>364.93989460872308</v>
      </c>
      <c r="BL158" s="72">
        <f t="shared" si="172"/>
        <v>7.3418400118112834E-2</v>
      </c>
      <c r="BM158" s="72">
        <f t="shared" si="173"/>
        <v>0.56858455538740393</v>
      </c>
      <c r="BN158" s="72">
        <f t="shared" si="174"/>
        <v>1.0124569791143372</v>
      </c>
      <c r="BO158" s="72">
        <f t="shared" si="175"/>
        <v>3.5084504158126268</v>
      </c>
      <c r="BP158" s="72">
        <f t="shared" si="176"/>
        <v>617.450061057055</v>
      </c>
      <c r="BQ158" s="72">
        <f t="shared" si="177"/>
        <v>364.93989460870171</v>
      </c>
      <c r="BR158" s="72">
        <f t="shared" si="178"/>
        <v>7.3418400118107449E-2</v>
      </c>
      <c r="BS158" s="72">
        <f t="shared" si="179"/>
        <v>0.56858455538733987</v>
      </c>
      <c r="BT158" s="72">
        <f t="shared" si="180"/>
        <v>1.012456979114339</v>
      </c>
      <c r="BU158" s="72">
        <f t="shared" si="181"/>
        <v>3.5084504158129217</v>
      </c>
      <c r="BV158" s="72">
        <f t="shared" si="182"/>
        <v>617.45006105703555</v>
      </c>
      <c r="BW158" s="72">
        <f t="shared" si="183"/>
        <v>364.9398946087008</v>
      </c>
      <c r="BX158" s="72">
        <f t="shared" si="184"/>
        <v>7.3418400118107227E-2</v>
      </c>
      <c r="BY158" s="72">
        <f t="shared" si="185"/>
        <v>0.5685845553873371</v>
      </c>
      <c r="BZ158" s="72">
        <f t="shared" si="186"/>
        <v>1.0124569791143392</v>
      </c>
      <c r="CA158" s="72">
        <f t="shared" si="187"/>
        <v>3.5084504158129355</v>
      </c>
      <c r="CB158" s="72">
        <f t="shared" si="188"/>
        <v>617.45006105703453</v>
      </c>
      <c r="CC158" s="72">
        <f t="shared" si="189"/>
        <v>364.9398946087008</v>
      </c>
      <c r="CD158" s="72">
        <f t="shared" si="190"/>
        <v>7.3418400118107227E-2</v>
      </c>
      <c r="CE158" s="72">
        <f t="shared" si="191"/>
        <v>0.5685845553873371</v>
      </c>
      <c r="CF158" s="72">
        <f t="shared" si="192"/>
        <v>1.0124569791143392</v>
      </c>
      <c r="CG158" s="72">
        <f t="shared" si="193"/>
        <v>3.5084504158129355</v>
      </c>
      <c r="CH158" s="72">
        <f t="shared" si="194"/>
        <v>617.45006105703453</v>
      </c>
      <c r="CI158" s="72">
        <f t="shared" si="195"/>
        <v>364.9398946087008</v>
      </c>
      <c r="CJ158" s="72">
        <f t="shared" si="196"/>
        <v>7.3418400118107227E-2</v>
      </c>
      <c r="CK158" s="72">
        <f t="shared" si="197"/>
        <v>0.5685845553873371</v>
      </c>
      <c r="CL158" s="72">
        <f t="shared" si="198"/>
        <v>1.0124569791143392</v>
      </c>
      <c r="CM158" s="72">
        <f t="shared" si="199"/>
        <v>3.5084504158129355</v>
      </c>
      <c r="CN158" s="72">
        <f t="shared" si="200"/>
        <v>617.45006105703453</v>
      </c>
      <c r="CO158" s="72">
        <f t="shared" si="201"/>
        <v>364.9398946087008</v>
      </c>
      <c r="CP158" s="72">
        <f t="shared" si="202"/>
        <v>7.3418400118107227E-2</v>
      </c>
      <c r="CQ158" s="72">
        <f t="shared" si="203"/>
        <v>0.5685845553873371</v>
      </c>
      <c r="CR158" s="72">
        <f t="shared" si="204"/>
        <v>1.0124569791143392</v>
      </c>
      <c r="CS158" s="72">
        <f t="shared" si="205"/>
        <v>3.5084504158129355</v>
      </c>
      <c r="CT158" s="72">
        <f t="shared" si="206"/>
        <v>617.45006105703453</v>
      </c>
      <c r="CU158" s="72">
        <f t="shared" si="207"/>
        <v>364.9398946087008</v>
      </c>
      <c r="CV158" s="72">
        <f t="shared" si="208"/>
        <v>7.3418400118107227E-2</v>
      </c>
      <c r="CW158" s="72">
        <f t="shared" si="209"/>
        <v>0.5685845553873371</v>
      </c>
      <c r="CX158" s="72">
        <f t="shared" si="210"/>
        <v>1.0124569791143392</v>
      </c>
      <c r="CY158" s="72">
        <f t="shared" si="211"/>
        <v>3.5084504158129355</v>
      </c>
      <c r="CZ158" s="72">
        <f t="shared" si="212"/>
        <v>617.45006105703453</v>
      </c>
      <c r="DA158" s="72">
        <f t="shared" si="213"/>
        <v>364.9398946087008</v>
      </c>
      <c r="DB158" s="72">
        <f t="shared" si="214"/>
        <v>7.3418400118107227E-2</v>
      </c>
      <c r="DC158" s="72">
        <f t="shared" si="215"/>
        <v>0.5685845553873371</v>
      </c>
      <c r="DD158" s="72">
        <f t="shared" si="216"/>
        <v>1.0124569791143392</v>
      </c>
      <c r="DE158" s="72">
        <f t="shared" si="217"/>
        <v>3.5084504158129355</v>
      </c>
      <c r="DF158" s="72">
        <f t="shared" si="218"/>
        <v>617.45006105703453</v>
      </c>
      <c r="DG158" s="72">
        <f t="shared" si="219"/>
        <v>364.9398946087008</v>
      </c>
      <c r="DH158" s="72">
        <f t="shared" si="220"/>
        <v>7.3418400118107227E-2</v>
      </c>
      <c r="DI158" s="72">
        <f t="shared" si="221"/>
        <v>0.5685845553873371</v>
      </c>
      <c r="DJ158" s="72">
        <f t="shared" si="222"/>
        <v>1.0124569791143392</v>
      </c>
      <c r="DK158" s="72">
        <f t="shared" si="223"/>
        <v>3.5084504158129355</v>
      </c>
      <c r="DL158" s="72">
        <f t="shared" si="224"/>
        <v>617.45006105703453</v>
      </c>
      <c r="DM158" s="72">
        <f t="shared" si="225"/>
        <v>364.9398946087008</v>
      </c>
      <c r="DN158" s="72">
        <f t="shared" si="226"/>
        <v>7.3418400118107227E-2</v>
      </c>
      <c r="DO158" s="72">
        <f t="shared" si="227"/>
        <v>0.5685845553873371</v>
      </c>
      <c r="DP158" s="72">
        <f t="shared" si="228"/>
        <v>1.0124569791143392</v>
      </c>
      <c r="DQ158" s="72">
        <f t="shared" si="229"/>
        <v>3.5084504158129355</v>
      </c>
      <c r="DR158" s="72">
        <f t="shared" si="230"/>
        <v>617.45006105703453</v>
      </c>
      <c r="DS158" s="72">
        <f t="shared" si="231"/>
        <v>364.9398946087008</v>
      </c>
      <c r="DT158" s="72">
        <f t="shared" si="232"/>
        <v>7.3418400118107227E-2</v>
      </c>
      <c r="DU158" s="72">
        <f t="shared" si="233"/>
        <v>0.5685845553873371</v>
      </c>
      <c r="DV158" s="72">
        <f t="shared" si="234"/>
        <v>1.0124569791143392</v>
      </c>
      <c r="DW158" s="72">
        <f t="shared" si="235"/>
        <v>3.5084504158129355</v>
      </c>
      <c r="DX158" s="72">
        <f t="shared" si="236"/>
        <v>617.45006105703453</v>
      </c>
      <c r="DY158" s="72">
        <f t="shared" si="237"/>
        <v>364.9398946087008</v>
      </c>
      <c r="DZ158" s="72">
        <f t="shared" si="238"/>
        <v>7.3418400118107227E-2</v>
      </c>
      <c r="EA158" s="72">
        <f t="shared" si="239"/>
        <v>0.5685845553873371</v>
      </c>
      <c r="EB158" s="72">
        <f t="shared" si="240"/>
        <v>1.0124569791143392</v>
      </c>
      <c r="EC158" s="72">
        <f t="shared" si="241"/>
        <v>3.5084504158129355</v>
      </c>
      <c r="ED158" s="72">
        <f t="shared" si="242"/>
        <v>617.45006105703453</v>
      </c>
      <c r="EE158" s="72">
        <f t="shared" si="243"/>
        <v>364.9398946087008</v>
      </c>
      <c r="EF158" s="72">
        <f t="shared" si="244"/>
        <v>7.3418400118107227E-2</v>
      </c>
      <c r="EG158" s="72">
        <f t="shared" si="245"/>
        <v>0.5685845553873371</v>
      </c>
      <c r="EH158" s="72">
        <f t="shared" si="246"/>
        <v>1.0124569791143392</v>
      </c>
      <c r="EI158" s="72">
        <f t="shared" si="247"/>
        <v>3.5084504158129355</v>
      </c>
      <c r="EJ158" s="72">
        <f>N158*EH158*EXP($N$58-$N$59/($N$60+EE158))/$N$64</f>
        <v>0.74026071179262809</v>
      </c>
      <c r="EK158" s="72">
        <f t="shared" si="249"/>
        <v>91.78989460870082</v>
      </c>
      <c r="EL158" s="71"/>
      <c r="EM158" s="71"/>
      <c r="EN158" s="71"/>
      <c r="EO158" s="71"/>
    </row>
    <row r="159" spans="13:145" x14ac:dyDescent="0.3">
      <c r="M159" s="71"/>
      <c r="N159" s="73">
        <v>0.91</v>
      </c>
      <c r="O159" s="72">
        <f t="shared" si="250"/>
        <v>370.61436039684497</v>
      </c>
      <c r="P159" s="72">
        <f t="shared" si="251"/>
        <v>7.4837234010465659E-2</v>
      </c>
      <c r="Q159" s="72">
        <f t="shared" si="252"/>
        <v>0.58560152839068946</v>
      </c>
      <c r="R159" s="72">
        <f t="shared" si="132"/>
        <v>1.0097192171614773</v>
      </c>
      <c r="S159" s="72">
        <f t="shared" si="133"/>
        <v>3.5064355269148084</v>
      </c>
      <c r="T159" s="72">
        <f t="shared" si="253"/>
        <v>631.16965993356246</v>
      </c>
      <c r="U159" s="72">
        <f t="shared" si="254"/>
        <v>365.50392706206765</v>
      </c>
      <c r="V159" s="72">
        <f t="shared" si="255"/>
        <v>7.3560174188819993E-2</v>
      </c>
      <c r="W159" s="72">
        <f t="shared" si="256"/>
        <v>0.57027701328054659</v>
      </c>
      <c r="X159" s="72">
        <f t="shared" si="134"/>
        <v>1.0100506186952731</v>
      </c>
      <c r="Y159" s="72">
        <f t="shared" si="135"/>
        <v>3.5793883767193928</v>
      </c>
      <c r="Z159" s="72">
        <f t="shared" si="257"/>
        <v>626.85307411331735</v>
      </c>
      <c r="AA159" s="72">
        <f t="shared" si="258"/>
        <v>365.32755907515957</v>
      </c>
      <c r="AB159" s="72">
        <f t="shared" si="136"/>
        <v>7.3515860348938339E-2</v>
      </c>
      <c r="AC159" s="72">
        <f t="shared" si="137"/>
        <v>0.56974781782495221</v>
      </c>
      <c r="AD159" s="72">
        <f t="shared" si="138"/>
        <v>1.010062335304281</v>
      </c>
      <c r="AE159" s="72">
        <f t="shared" si="139"/>
        <v>3.5819586999377702</v>
      </c>
      <c r="AF159" s="72">
        <f t="shared" si="140"/>
        <v>626.69926120560899</v>
      </c>
      <c r="AG159" s="72">
        <f t="shared" si="141"/>
        <v>365.32125620483225</v>
      </c>
      <c r="AH159" s="72">
        <f t="shared" si="142"/>
        <v>7.3514276405876003E-2</v>
      </c>
      <c r="AI159" s="72">
        <f t="shared" si="143"/>
        <v>0.56972890558349687</v>
      </c>
      <c r="AJ159" s="72">
        <f t="shared" si="144"/>
        <v>1.0100627543739062</v>
      </c>
      <c r="AK159" s="72">
        <f t="shared" si="145"/>
        <v>3.5820506217911068</v>
      </c>
      <c r="AL159" s="72">
        <f t="shared" si="146"/>
        <v>626.69375823492715</v>
      </c>
      <c r="AM159" s="72">
        <f t="shared" si="147"/>
        <v>365.32103068328445</v>
      </c>
      <c r="AN159" s="72">
        <f t="shared" si="148"/>
        <v>7.3514219730794653E-2</v>
      </c>
      <c r="AO159" s="72">
        <f t="shared" si="149"/>
        <v>0.56972822888849273</v>
      </c>
      <c r="AP159" s="72">
        <f t="shared" si="150"/>
        <v>1.010062769368991</v>
      </c>
      <c r="AQ159" s="72">
        <f t="shared" si="151"/>
        <v>3.582053910910294</v>
      </c>
      <c r="AR159" s="72">
        <f t="shared" si="152"/>
        <v>626.69356132652911</v>
      </c>
      <c r="AS159" s="72">
        <f t="shared" si="153"/>
        <v>365.32102261359728</v>
      </c>
      <c r="AT159" s="72">
        <f t="shared" si="154"/>
        <v>7.3514217702827539E-2</v>
      </c>
      <c r="AU159" s="72">
        <f t="shared" si="155"/>
        <v>0.56972820467476615</v>
      </c>
      <c r="AV159" s="72">
        <f t="shared" si="156"/>
        <v>1.0100627699055507</v>
      </c>
      <c r="AW159" s="72">
        <f t="shared" si="157"/>
        <v>3.5820540286027618</v>
      </c>
      <c r="AX159" s="72">
        <f t="shared" si="158"/>
        <v>626.69355428067695</v>
      </c>
      <c r="AY159" s="72">
        <f t="shared" si="159"/>
        <v>365.32102232484453</v>
      </c>
      <c r="AZ159" s="72">
        <f t="shared" si="160"/>
        <v>7.3514217630261988E-2</v>
      </c>
      <c r="BA159" s="72">
        <f t="shared" si="161"/>
        <v>0.56972820380834099</v>
      </c>
      <c r="BB159" s="72">
        <f t="shared" si="162"/>
        <v>1.0100627699247502</v>
      </c>
      <c r="BC159" s="72">
        <f t="shared" si="163"/>
        <v>3.5820540328140793</v>
      </c>
      <c r="BD159" s="72">
        <f t="shared" si="164"/>
        <v>626.69355402855922</v>
      </c>
      <c r="BE159" s="72">
        <f t="shared" si="165"/>
        <v>365.32102231451233</v>
      </c>
      <c r="BF159" s="72">
        <f t="shared" si="166"/>
        <v>7.3514217627665426E-2</v>
      </c>
      <c r="BG159" s="72">
        <f t="shared" si="167"/>
        <v>0.56972820377733846</v>
      </c>
      <c r="BH159" s="72">
        <f t="shared" si="168"/>
        <v>1.0100627699254372</v>
      </c>
      <c r="BI159" s="72">
        <f t="shared" si="169"/>
        <v>3.5820540329647694</v>
      </c>
      <c r="BJ159" s="72">
        <f t="shared" si="170"/>
        <v>626.69355401953817</v>
      </c>
      <c r="BK159" s="72">
        <f t="shared" si="171"/>
        <v>365.32102231414262</v>
      </c>
      <c r="BL159" s="72">
        <f t="shared" si="172"/>
        <v>7.3514217627572528E-2</v>
      </c>
      <c r="BM159" s="72">
        <f t="shared" si="173"/>
        <v>0.56972820377622913</v>
      </c>
      <c r="BN159" s="72">
        <f t="shared" si="174"/>
        <v>1.0100627699254618</v>
      </c>
      <c r="BO159" s="72">
        <f t="shared" si="175"/>
        <v>3.5820540329701616</v>
      </c>
      <c r="BP159" s="72">
        <f t="shared" si="176"/>
        <v>626.69355401921507</v>
      </c>
      <c r="BQ159" s="72">
        <f t="shared" si="177"/>
        <v>365.32102231412932</v>
      </c>
      <c r="BR159" s="72">
        <f t="shared" si="178"/>
        <v>7.3514217627569198E-2</v>
      </c>
      <c r="BS159" s="72">
        <f t="shared" si="179"/>
        <v>0.56972820377618927</v>
      </c>
      <c r="BT159" s="72">
        <f t="shared" si="180"/>
        <v>1.0100627699254625</v>
      </c>
      <c r="BU159" s="72">
        <f t="shared" si="181"/>
        <v>3.5820540329703547</v>
      </c>
      <c r="BV159" s="72">
        <f t="shared" si="182"/>
        <v>626.69355401920359</v>
      </c>
      <c r="BW159" s="72">
        <f t="shared" si="183"/>
        <v>365.32102231412887</v>
      </c>
      <c r="BX159" s="72">
        <f t="shared" si="184"/>
        <v>7.3514217627569087E-2</v>
      </c>
      <c r="BY159" s="72">
        <f t="shared" si="185"/>
        <v>0.56972820377618782</v>
      </c>
      <c r="BZ159" s="72">
        <f t="shared" si="186"/>
        <v>1.0100627699254625</v>
      </c>
      <c r="CA159" s="72">
        <f t="shared" si="187"/>
        <v>3.5820540329703618</v>
      </c>
      <c r="CB159" s="72">
        <f t="shared" si="188"/>
        <v>626.69355401920336</v>
      </c>
      <c r="CC159" s="72">
        <f t="shared" si="189"/>
        <v>365.32102231412887</v>
      </c>
      <c r="CD159" s="72">
        <f t="shared" si="190"/>
        <v>7.3514217627569087E-2</v>
      </c>
      <c r="CE159" s="72">
        <f t="shared" si="191"/>
        <v>0.56972820377618782</v>
      </c>
      <c r="CF159" s="72">
        <f t="shared" si="192"/>
        <v>1.0100627699254625</v>
      </c>
      <c r="CG159" s="72">
        <f t="shared" si="193"/>
        <v>3.5820540329703618</v>
      </c>
      <c r="CH159" s="72">
        <f t="shared" si="194"/>
        <v>626.69355401920336</v>
      </c>
      <c r="CI159" s="72">
        <f t="shared" si="195"/>
        <v>365.32102231412887</v>
      </c>
      <c r="CJ159" s="72">
        <f t="shared" si="196"/>
        <v>7.3514217627569087E-2</v>
      </c>
      <c r="CK159" s="72">
        <f t="shared" si="197"/>
        <v>0.56972820377618782</v>
      </c>
      <c r="CL159" s="72">
        <f t="shared" si="198"/>
        <v>1.0100627699254625</v>
      </c>
      <c r="CM159" s="72">
        <f t="shared" si="199"/>
        <v>3.5820540329703618</v>
      </c>
      <c r="CN159" s="72">
        <f t="shared" si="200"/>
        <v>626.69355401920336</v>
      </c>
      <c r="CO159" s="72">
        <f t="shared" si="201"/>
        <v>365.32102231412887</v>
      </c>
      <c r="CP159" s="72">
        <f t="shared" si="202"/>
        <v>7.3514217627569087E-2</v>
      </c>
      <c r="CQ159" s="72">
        <f t="shared" si="203"/>
        <v>0.56972820377618782</v>
      </c>
      <c r="CR159" s="72">
        <f t="shared" si="204"/>
        <v>1.0100627699254625</v>
      </c>
      <c r="CS159" s="72">
        <f t="shared" si="205"/>
        <v>3.5820540329703618</v>
      </c>
      <c r="CT159" s="72">
        <f t="shared" si="206"/>
        <v>626.69355401920336</v>
      </c>
      <c r="CU159" s="72">
        <f t="shared" si="207"/>
        <v>365.32102231412887</v>
      </c>
      <c r="CV159" s="72">
        <f t="shared" si="208"/>
        <v>7.3514217627569087E-2</v>
      </c>
      <c r="CW159" s="72">
        <f t="shared" si="209"/>
        <v>0.56972820377618782</v>
      </c>
      <c r="CX159" s="72">
        <f t="shared" si="210"/>
        <v>1.0100627699254625</v>
      </c>
      <c r="CY159" s="72">
        <f t="shared" si="211"/>
        <v>3.5820540329703618</v>
      </c>
      <c r="CZ159" s="72">
        <f t="shared" si="212"/>
        <v>626.69355401920336</v>
      </c>
      <c r="DA159" s="72">
        <f t="shared" si="213"/>
        <v>365.32102231412887</v>
      </c>
      <c r="DB159" s="72">
        <f t="shared" si="214"/>
        <v>7.3514217627569087E-2</v>
      </c>
      <c r="DC159" s="72">
        <f t="shared" si="215"/>
        <v>0.56972820377618782</v>
      </c>
      <c r="DD159" s="72">
        <f t="shared" si="216"/>
        <v>1.0100627699254625</v>
      </c>
      <c r="DE159" s="72">
        <f t="shared" si="217"/>
        <v>3.5820540329703618</v>
      </c>
      <c r="DF159" s="72">
        <f t="shared" si="218"/>
        <v>626.69355401920336</v>
      </c>
      <c r="DG159" s="72">
        <f t="shared" si="219"/>
        <v>365.32102231412887</v>
      </c>
      <c r="DH159" s="72">
        <f t="shared" si="220"/>
        <v>7.3514217627569087E-2</v>
      </c>
      <c r="DI159" s="72">
        <f t="shared" si="221"/>
        <v>0.56972820377618782</v>
      </c>
      <c r="DJ159" s="72">
        <f t="shared" si="222"/>
        <v>1.0100627699254625</v>
      </c>
      <c r="DK159" s="72">
        <f t="shared" si="223"/>
        <v>3.5820540329703618</v>
      </c>
      <c r="DL159" s="72">
        <f t="shared" si="224"/>
        <v>626.69355401920336</v>
      </c>
      <c r="DM159" s="72">
        <f t="shared" si="225"/>
        <v>365.32102231412887</v>
      </c>
      <c r="DN159" s="72">
        <f t="shared" si="226"/>
        <v>7.3514217627569087E-2</v>
      </c>
      <c r="DO159" s="72">
        <f t="shared" si="227"/>
        <v>0.56972820377618782</v>
      </c>
      <c r="DP159" s="72">
        <f t="shared" si="228"/>
        <v>1.0100627699254625</v>
      </c>
      <c r="DQ159" s="72">
        <f t="shared" si="229"/>
        <v>3.5820540329703618</v>
      </c>
      <c r="DR159" s="72">
        <f t="shared" si="230"/>
        <v>626.69355401920336</v>
      </c>
      <c r="DS159" s="72">
        <f t="shared" si="231"/>
        <v>365.32102231412887</v>
      </c>
      <c r="DT159" s="72">
        <f t="shared" si="232"/>
        <v>7.3514217627569087E-2</v>
      </c>
      <c r="DU159" s="72">
        <f t="shared" si="233"/>
        <v>0.56972820377618782</v>
      </c>
      <c r="DV159" s="72">
        <f t="shared" si="234"/>
        <v>1.0100627699254625</v>
      </c>
      <c r="DW159" s="72">
        <f t="shared" si="235"/>
        <v>3.5820540329703618</v>
      </c>
      <c r="DX159" s="72">
        <f t="shared" si="236"/>
        <v>626.69355401920336</v>
      </c>
      <c r="DY159" s="72">
        <f t="shared" si="237"/>
        <v>365.32102231412887</v>
      </c>
      <c r="DZ159" s="72">
        <f t="shared" si="238"/>
        <v>7.3514217627569087E-2</v>
      </c>
      <c r="EA159" s="72">
        <f t="shared" si="239"/>
        <v>0.56972820377618782</v>
      </c>
      <c r="EB159" s="72">
        <f t="shared" si="240"/>
        <v>1.0100627699254625</v>
      </c>
      <c r="EC159" s="72">
        <f t="shared" si="241"/>
        <v>3.5820540329703618</v>
      </c>
      <c r="ED159" s="72">
        <f t="shared" si="242"/>
        <v>626.69355401920336</v>
      </c>
      <c r="EE159" s="72">
        <f t="shared" si="243"/>
        <v>365.32102231412887</v>
      </c>
      <c r="EF159" s="72">
        <f t="shared" si="244"/>
        <v>7.3514217627569087E-2</v>
      </c>
      <c r="EG159" s="72">
        <f t="shared" si="245"/>
        <v>0.56972820377618782</v>
      </c>
      <c r="EH159" s="72">
        <f t="shared" si="246"/>
        <v>1.0100627699254625</v>
      </c>
      <c r="EI159" s="72">
        <f t="shared" si="247"/>
        <v>3.5820540329703618</v>
      </c>
      <c r="EJ159" s="72">
        <f t="shared" si="248"/>
        <v>0.75789450518343315</v>
      </c>
      <c r="EK159" s="72">
        <f t="shared" si="249"/>
        <v>92.171022314128891</v>
      </c>
      <c r="EL159" s="71"/>
      <c r="EM159" s="71"/>
      <c r="EN159" s="71"/>
      <c r="EO159" s="71"/>
    </row>
    <row r="160" spans="13:145" x14ac:dyDescent="0.3">
      <c r="M160" s="71"/>
      <c r="N160" s="73">
        <v>0.92</v>
      </c>
      <c r="O160" s="72">
        <f t="shared" si="250"/>
        <v>370.58645708708315</v>
      </c>
      <c r="P160" s="72">
        <f t="shared" si="251"/>
        <v>7.4830297776410176E-2</v>
      </c>
      <c r="Q160" s="72">
        <f t="shared" si="252"/>
        <v>0.58551791002540354</v>
      </c>
      <c r="R160" s="72">
        <f t="shared" si="132"/>
        <v>1.0076776215790328</v>
      </c>
      <c r="S160" s="72">
        <f t="shared" si="133"/>
        <v>3.5841379192309755</v>
      </c>
      <c r="T160" s="72">
        <f t="shared" si="253"/>
        <v>640.66919434021713</v>
      </c>
      <c r="U160" s="72">
        <f t="shared" si="254"/>
        <v>365.88860567803488</v>
      </c>
      <c r="V160" s="72">
        <f t="shared" si="255"/>
        <v>7.3656771950796104E-2</v>
      </c>
      <c r="W160" s="72">
        <f t="shared" si="256"/>
        <v>0.57143118022870154</v>
      </c>
      <c r="X160" s="72">
        <f t="shared" si="134"/>
        <v>1.0079207319566372</v>
      </c>
      <c r="Y160" s="72">
        <f t="shared" si="135"/>
        <v>3.6549410396111299</v>
      </c>
      <c r="Z160" s="72">
        <f t="shared" si="257"/>
        <v>636.88416523715398</v>
      </c>
      <c r="AA160" s="72">
        <f t="shared" si="258"/>
        <v>365.7358968706626</v>
      </c>
      <c r="AB160" s="72">
        <f t="shared" si="136"/>
        <v>7.3618433950982873E-2</v>
      </c>
      <c r="AC160" s="72">
        <f t="shared" si="137"/>
        <v>0.57097301309891546</v>
      </c>
      <c r="AD160" s="72">
        <f t="shared" si="138"/>
        <v>1.007928814317645</v>
      </c>
      <c r="AE160" s="72">
        <f t="shared" si="139"/>
        <v>3.6572883110766798</v>
      </c>
      <c r="AF160" s="72">
        <f t="shared" si="140"/>
        <v>636.7573772051104</v>
      </c>
      <c r="AG160" s="72">
        <f t="shared" si="141"/>
        <v>365.73076868519843</v>
      </c>
      <c r="AH160" s="72">
        <f t="shared" si="142"/>
        <v>7.3617146295686206E-2</v>
      </c>
      <c r="AI160" s="72">
        <f t="shared" si="143"/>
        <v>0.57095762691521157</v>
      </c>
      <c r="AJ160" s="72">
        <f t="shared" si="144"/>
        <v>1.0079290859356502</v>
      </c>
      <c r="AK160" s="72">
        <f t="shared" si="145"/>
        <v>3.6573671867094544</v>
      </c>
      <c r="AL160" s="72">
        <f t="shared" si="146"/>
        <v>636.75311526601638</v>
      </c>
      <c r="AM160" s="72">
        <f t="shared" si="147"/>
        <v>365.73059628834778</v>
      </c>
      <c r="AN160" s="72">
        <f t="shared" si="148"/>
        <v>7.3617103007679152E-2</v>
      </c>
      <c r="AO160" s="72">
        <f t="shared" si="149"/>
        <v>0.57095710966966062</v>
      </c>
      <c r="AP160" s="72">
        <f t="shared" si="150"/>
        <v>1.007929095066999</v>
      </c>
      <c r="AQ160" s="72">
        <f t="shared" si="151"/>
        <v>3.6573698383696085</v>
      </c>
      <c r="AR160" s="72">
        <f t="shared" si="152"/>
        <v>636.75297198545741</v>
      </c>
      <c r="AS160" s="72">
        <f t="shared" si="153"/>
        <v>365.73059049258529</v>
      </c>
      <c r="AT160" s="72">
        <f t="shared" si="154"/>
        <v>7.3617101552391248E-2</v>
      </c>
      <c r="AU160" s="72">
        <f t="shared" si="155"/>
        <v>0.57095709228052371</v>
      </c>
      <c r="AV160" s="72">
        <f t="shared" si="156"/>
        <v>1.0079290953739837</v>
      </c>
      <c r="AW160" s="72">
        <f t="shared" si="157"/>
        <v>3.6573699275151101</v>
      </c>
      <c r="AX160" s="72">
        <f t="shared" si="158"/>
        <v>636.75296716854211</v>
      </c>
      <c r="AY160" s="72">
        <f t="shared" si="159"/>
        <v>365.7305902977389</v>
      </c>
      <c r="AZ160" s="72">
        <f t="shared" si="160"/>
        <v>7.3617101503466245E-2</v>
      </c>
      <c r="BA160" s="72">
        <f t="shared" si="161"/>
        <v>0.57095709169592235</v>
      </c>
      <c r="BB160" s="72">
        <f t="shared" si="162"/>
        <v>1.0079290953843041</v>
      </c>
      <c r="BC160" s="72">
        <f t="shared" si="163"/>
        <v>3.6573699305120715</v>
      </c>
      <c r="BD160" s="72">
        <f t="shared" si="164"/>
        <v>636.75296700660328</v>
      </c>
      <c r="BE160" s="72">
        <f t="shared" si="165"/>
        <v>365.73059029118838</v>
      </c>
      <c r="BF160" s="72">
        <f t="shared" si="166"/>
        <v>7.361710150182145E-2</v>
      </c>
      <c r="BG160" s="72">
        <f t="shared" si="167"/>
        <v>0.57095709167626874</v>
      </c>
      <c r="BH160" s="72">
        <f t="shared" si="168"/>
        <v>1.0079290953846509</v>
      </c>
      <c r="BI160" s="72">
        <f t="shared" si="169"/>
        <v>3.6573699306128278</v>
      </c>
      <c r="BJ160" s="72">
        <f t="shared" si="170"/>
        <v>636.75296700115905</v>
      </c>
      <c r="BK160" s="72">
        <f t="shared" si="171"/>
        <v>365.73059029096817</v>
      </c>
      <c r="BL160" s="72">
        <f t="shared" si="172"/>
        <v>7.3617101501766147E-2</v>
      </c>
      <c r="BM160" s="72">
        <f t="shared" si="173"/>
        <v>0.57095709167560793</v>
      </c>
      <c r="BN160" s="72">
        <f t="shared" si="174"/>
        <v>1.0079290953846627</v>
      </c>
      <c r="BO160" s="72">
        <f t="shared" si="175"/>
        <v>3.6573699306162144</v>
      </c>
      <c r="BP160" s="72">
        <f t="shared" si="176"/>
        <v>636.7529670009759</v>
      </c>
      <c r="BQ160" s="72">
        <f t="shared" si="177"/>
        <v>365.73059029096066</v>
      </c>
      <c r="BR160" s="72">
        <f t="shared" si="178"/>
        <v>7.3617101501764273E-2</v>
      </c>
      <c r="BS160" s="72">
        <f t="shared" si="179"/>
        <v>0.5709570916755855</v>
      </c>
      <c r="BT160" s="72">
        <f t="shared" si="180"/>
        <v>1.0079290953846631</v>
      </c>
      <c r="BU160" s="72">
        <f t="shared" si="181"/>
        <v>3.657369930616329</v>
      </c>
      <c r="BV160" s="72">
        <f t="shared" si="182"/>
        <v>636.75296700096953</v>
      </c>
      <c r="BW160" s="72">
        <f t="shared" si="183"/>
        <v>365.73059029096044</v>
      </c>
      <c r="BX160" s="72">
        <f t="shared" si="184"/>
        <v>7.3617101501764218E-2</v>
      </c>
      <c r="BY160" s="72">
        <f t="shared" si="185"/>
        <v>0.57095709167558495</v>
      </c>
      <c r="BZ160" s="72">
        <f t="shared" si="186"/>
        <v>1.0079290953846631</v>
      </c>
      <c r="CA160" s="72">
        <f t="shared" si="187"/>
        <v>3.657369930616333</v>
      </c>
      <c r="CB160" s="72">
        <f t="shared" si="188"/>
        <v>636.75296700096965</v>
      </c>
      <c r="CC160" s="72">
        <f t="shared" si="189"/>
        <v>365.73059029096044</v>
      </c>
      <c r="CD160" s="72">
        <f t="shared" si="190"/>
        <v>7.3617101501764218E-2</v>
      </c>
      <c r="CE160" s="72">
        <f t="shared" si="191"/>
        <v>0.57095709167558495</v>
      </c>
      <c r="CF160" s="72">
        <f t="shared" si="192"/>
        <v>1.0079290953846631</v>
      </c>
      <c r="CG160" s="72">
        <f t="shared" si="193"/>
        <v>3.657369930616333</v>
      </c>
      <c r="CH160" s="72">
        <f t="shared" si="194"/>
        <v>636.75296700096965</v>
      </c>
      <c r="CI160" s="72">
        <f t="shared" si="195"/>
        <v>365.73059029096044</v>
      </c>
      <c r="CJ160" s="72">
        <f t="shared" si="196"/>
        <v>7.3617101501764218E-2</v>
      </c>
      <c r="CK160" s="72">
        <f t="shared" si="197"/>
        <v>0.57095709167558495</v>
      </c>
      <c r="CL160" s="72">
        <f t="shared" si="198"/>
        <v>1.0079290953846631</v>
      </c>
      <c r="CM160" s="72">
        <f t="shared" si="199"/>
        <v>3.657369930616333</v>
      </c>
      <c r="CN160" s="72">
        <f t="shared" si="200"/>
        <v>636.75296700096965</v>
      </c>
      <c r="CO160" s="72">
        <f t="shared" si="201"/>
        <v>365.73059029096044</v>
      </c>
      <c r="CP160" s="72">
        <f t="shared" si="202"/>
        <v>7.3617101501764218E-2</v>
      </c>
      <c r="CQ160" s="72">
        <f t="shared" si="203"/>
        <v>0.57095709167558495</v>
      </c>
      <c r="CR160" s="72">
        <f t="shared" si="204"/>
        <v>1.0079290953846631</v>
      </c>
      <c r="CS160" s="72">
        <f t="shared" si="205"/>
        <v>3.657369930616333</v>
      </c>
      <c r="CT160" s="72">
        <f t="shared" si="206"/>
        <v>636.75296700096965</v>
      </c>
      <c r="CU160" s="72">
        <f t="shared" si="207"/>
        <v>365.73059029096044</v>
      </c>
      <c r="CV160" s="72">
        <f t="shared" si="208"/>
        <v>7.3617101501764218E-2</v>
      </c>
      <c r="CW160" s="72">
        <f t="shared" si="209"/>
        <v>0.57095709167558495</v>
      </c>
      <c r="CX160" s="72">
        <f t="shared" si="210"/>
        <v>1.0079290953846631</v>
      </c>
      <c r="CY160" s="72">
        <f t="shared" si="211"/>
        <v>3.657369930616333</v>
      </c>
      <c r="CZ160" s="72">
        <f t="shared" si="212"/>
        <v>636.75296700096965</v>
      </c>
      <c r="DA160" s="72">
        <f t="shared" si="213"/>
        <v>365.73059029096044</v>
      </c>
      <c r="DB160" s="72">
        <f t="shared" si="214"/>
        <v>7.3617101501764218E-2</v>
      </c>
      <c r="DC160" s="72">
        <f t="shared" si="215"/>
        <v>0.57095709167558495</v>
      </c>
      <c r="DD160" s="72">
        <f t="shared" si="216"/>
        <v>1.0079290953846631</v>
      </c>
      <c r="DE160" s="72">
        <f t="shared" si="217"/>
        <v>3.657369930616333</v>
      </c>
      <c r="DF160" s="72">
        <f t="shared" si="218"/>
        <v>636.75296700096965</v>
      </c>
      <c r="DG160" s="72">
        <f t="shared" si="219"/>
        <v>365.73059029096044</v>
      </c>
      <c r="DH160" s="72">
        <f t="shared" si="220"/>
        <v>7.3617101501764218E-2</v>
      </c>
      <c r="DI160" s="72">
        <f t="shared" si="221"/>
        <v>0.57095709167558495</v>
      </c>
      <c r="DJ160" s="72">
        <f t="shared" si="222"/>
        <v>1.0079290953846631</v>
      </c>
      <c r="DK160" s="72">
        <f t="shared" si="223"/>
        <v>3.657369930616333</v>
      </c>
      <c r="DL160" s="72">
        <f t="shared" si="224"/>
        <v>636.75296700096965</v>
      </c>
      <c r="DM160" s="72">
        <f t="shared" si="225"/>
        <v>365.73059029096044</v>
      </c>
      <c r="DN160" s="72">
        <f t="shared" si="226"/>
        <v>7.3617101501764218E-2</v>
      </c>
      <c r="DO160" s="72">
        <f t="shared" si="227"/>
        <v>0.57095709167558495</v>
      </c>
      <c r="DP160" s="72">
        <f t="shared" si="228"/>
        <v>1.0079290953846631</v>
      </c>
      <c r="DQ160" s="72">
        <f t="shared" si="229"/>
        <v>3.657369930616333</v>
      </c>
      <c r="DR160" s="72">
        <f t="shared" si="230"/>
        <v>636.75296700096965</v>
      </c>
      <c r="DS160" s="72">
        <f t="shared" si="231"/>
        <v>365.73059029096044</v>
      </c>
      <c r="DT160" s="72">
        <f t="shared" si="232"/>
        <v>7.3617101501764218E-2</v>
      </c>
      <c r="DU160" s="72">
        <f t="shared" si="233"/>
        <v>0.57095709167558495</v>
      </c>
      <c r="DV160" s="72">
        <f t="shared" si="234"/>
        <v>1.0079290953846631</v>
      </c>
      <c r="DW160" s="72">
        <f t="shared" si="235"/>
        <v>3.657369930616333</v>
      </c>
      <c r="DX160" s="72">
        <f t="shared" si="236"/>
        <v>636.75296700096965</v>
      </c>
      <c r="DY160" s="72">
        <f t="shared" si="237"/>
        <v>365.73059029096044</v>
      </c>
      <c r="DZ160" s="72">
        <f t="shared" si="238"/>
        <v>7.3617101501764218E-2</v>
      </c>
      <c r="EA160" s="72">
        <f t="shared" si="239"/>
        <v>0.57095709167558495</v>
      </c>
      <c r="EB160" s="72">
        <f t="shared" si="240"/>
        <v>1.0079290953846631</v>
      </c>
      <c r="EC160" s="72">
        <f t="shared" si="241"/>
        <v>3.657369930616333</v>
      </c>
      <c r="ED160" s="72">
        <f t="shared" si="242"/>
        <v>636.75296700096965</v>
      </c>
      <c r="EE160" s="72">
        <f t="shared" si="243"/>
        <v>365.73059029096044</v>
      </c>
      <c r="EF160" s="72">
        <f t="shared" si="244"/>
        <v>7.3617101501764218E-2</v>
      </c>
      <c r="EG160" s="72">
        <f t="shared" si="245"/>
        <v>0.57095709167558495</v>
      </c>
      <c r="EH160" s="72">
        <f t="shared" si="246"/>
        <v>1.0079290953846631</v>
      </c>
      <c r="EI160" s="72">
        <f t="shared" si="247"/>
        <v>3.657369930616333</v>
      </c>
      <c r="EJ160" s="72">
        <f t="shared" si="248"/>
        <v>0.77687753168457263</v>
      </c>
      <c r="EK160" s="72">
        <f t="shared" si="249"/>
        <v>92.580590290960458</v>
      </c>
      <c r="EL160" s="71"/>
      <c r="EM160" s="71"/>
      <c r="EN160" s="71"/>
      <c r="EO160" s="71"/>
    </row>
    <row r="161" spans="10:145" x14ac:dyDescent="0.3">
      <c r="M161" s="71"/>
      <c r="N161" s="73">
        <v>0.93</v>
      </c>
      <c r="O161" s="72">
        <f t="shared" si="250"/>
        <v>370.55855377732126</v>
      </c>
      <c r="P161" s="72">
        <f t="shared" si="251"/>
        <v>7.4823361140773453E-2</v>
      </c>
      <c r="Q161" s="72">
        <f t="shared" si="252"/>
        <v>0.58543429100968836</v>
      </c>
      <c r="R161" s="72">
        <f t="shared" si="132"/>
        <v>1.0058781405922563</v>
      </c>
      <c r="S161" s="72">
        <f t="shared" si="133"/>
        <v>3.6645104906917756</v>
      </c>
      <c r="T161" s="72">
        <f t="shared" si="253"/>
        <v>651.04615620671325</v>
      </c>
      <c r="U161" s="72">
        <f t="shared" si="254"/>
        <v>366.30350975575118</v>
      </c>
      <c r="V161" s="72">
        <f t="shared" si="255"/>
        <v>7.3760874016663425E-2</v>
      </c>
      <c r="W161" s="72">
        <f t="shared" si="256"/>
        <v>0.57267592640597087</v>
      </c>
      <c r="X161" s="72">
        <f t="shared" si="134"/>
        <v>1.0060484344671534</v>
      </c>
      <c r="Y161" s="72">
        <f t="shared" si="135"/>
        <v>3.7322133198648575</v>
      </c>
      <c r="Z161" s="72">
        <f t="shared" si="257"/>
        <v>647.81875241241914</v>
      </c>
      <c r="AA161" s="72">
        <f t="shared" si="258"/>
        <v>366.17505200079665</v>
      </c>
      <c r="AB161" s="72">
        <f t="shared" si="136"/>
        <v>7.3728652655642213E-2</v>
      </c>
      <c r="AC161" s="72">
        <f t="shared" si="137"/>
        <v>0.57229055471956858</v>
      </c>
      <c r="AD161" s="72">
        <f t="shared" si="138"/>
        <v>1.0060536828102447</v>
      </c>
      <c r="AE161" s="72">
        <f t="shared" si="139"/>
        <v>3.7342952510097334</v>
      </c>
      <c r="AF161" s="72">
        <f t="shared" si="140"/>
        <v>647.71856825462385</v>
      </c>
      <c r="AG161" s="72">
        <f t="shared" si="141"/>
        <v>366.17105606809594</v>
      </c>
      <c r="AH161" s="72">
        <f t="shared" si="142"/>
        <v>7.3727650209724327E-2</v>
      </c>
      <c r="AI161" s="72">
        <f t="shared" si="143"/>
        <v>0.57227856679567424</v>
      </c>
      <c r="AJ161" s="72">
        <f t="shared" si="144"/>
        <v>1.0060538461730513</v>
      </c>
      <c r="AK161" s="72">
        <f t="shared" si="145"/>
        <v>3.7343600498998777</v>
      </c>
      <c r="AL161" s="72">
        <f t="shared" si="146"/>
        <v>647.7154491775832</v>
      </c>
      <c r="AM161" s="72">
        <f t="shared" si="147"/>
        <v>366.17093165285371</v>
      </c>
      <c r="AN161" s="72">
        <f t="shared" si="148"/>
        <v>7.3727618997967204E-2</v>
      </c>
      <c r="AO161" s="72">
        <f t="shared" si="149"/>
        <v>0.57227819354586196</v>
      </c>
      <c r="AP161" s="72">
        <f t="shared" si="150"/>
        <v>1.0060538512595285</v>
      </c>
      <c r="AQ161" s="72">
        <f t="shared" si="151"/>
        <v>3.7343620674789455</v>
      </c>
      <c r="AR161" s="72">
        <f t="shared" si="152"/>
        <v>647.71535206108479</v>
      </c>
      <c r="AS161" s="72">
        <f t="shared" si="153"/>
        <v>366.17092777901632</v>
      </c>
      <c r="AT161" s="72">
        <f t="shared" si="154"/>
        <v>7.3727618026146691E-2</v>
      </c>
      <c r="AU161" s="72">
        <f t="shared" si="155"/>
        <v>0.57227818192422264</v>
      </c>
      <c r="AV161" s="72">
        <f t="shared" si="156"/>
        <v>1.0060538514179029</v>
      </c>
      <c r="AW161" s="72">
        <f t="shared" si="157"/>
        <v>3.7343621302990417</v>
      </c>
      <c r="AX161" s="72">
        <f t="shared" si="158"/>
        <v>647.71534903722841</v>
      </c>
      <c r="AY161" s="72">
        <f t="shared" si="159"/>
        <v>366.17092765839902</v>
      </c>
      <c r="AZ161" s="72">
        <f t="shared" si="160"/>
        <v>7.3727617995887701E-2</v>
      </c>
      <c r="BA161" s="72">
        <f t="shared" si="161"/>
        <v>0.57227818156236665</v>
      </c>
      <c r="BB161" s="72">
        <f t="shared" si="162"/>
        <v>1.0060538514228341</v>
      </c>
      <c r="BC161" s="72">
        <f t="shared" si="163"/>
        <v>3.7343621322550331</v>
      </c>
      <c r="BD161" s="72">
        <f t="shared" si="164"/>
        <v>647.71534894307649</v>
      </c>
      <c r="BE161" s="72">
        <f t="shared" si="165"/>
        <v>366.17092765464349</v>
      </c>
      <c r="BF161" s="72">
        <f t="shared" si="166"/>
        <v>7.372761799494558E-2</v>
      </c>
      <c r="BG161" s="72">
        <f t="shared" si="167"/>
        <v>0.57227818155110011</v>
      </c>
      <c r="BH161" s="72">
        <f t="shared" si="168"/>
        <v>1.0060538514229878</v>
      </c>
      <c r="BI161" s="72">
        <f t="shared" si="169"/>
        <v>3.7343621323159337</v>
      </c>
      <c r="BJ161" s="72">
        <f t="shared" si="170"/>
        <v>647.71534894014508</v>
      </c>
      <c r="BK161" s="72">
        <f t="shared" si="171"/>
        <v>366.17092765452651</v>
      </c>
      <c r="BL161" s="72">
        <f t="shared" si="172"/>
        <v>7.3727617994916228E-2</v>
      </c>
      <c r="BM161" s="72">
        <f t="shared" si="173"/>
        <v>0.57227818155074905</v>
      </c>
      <c r="BN161" s="72">
        <f t="shared" si="174"/>
        <v>1.0060538514229924</v>
      </c>
      <c r="BO161" s="72">
        <f t="shared" si="175"/>
        <v>3.7343621323178304</v>
      </c>
      <c r="BP161" s="72">
        <f t="shared" si="176"/>
        <v>647.71534894005367</v>
      </c>
      <c r="BQ161" s="72">
        <f t="shared" si="177"/>
        <v>366.17092765452287</v>
      </c>
      <c r="BR161" s="72">
        <f t="shared" si="178"/>
        <v>7.3727617994915312E-2</v>
      </c>
      <c r="BS161" s="72">
        <f t="shared" si="179"/>
        <v>0.57227818155073806</v>
      </c>
      <c r="BT161" s="72">
        <f t="shared" si="180"/>
        <v>1.0060538514229926</v>
      </c>
      <c r="BU161" s="72">
        <f t="shared" si="181"/>
        <v>3.734362132317889</v>
      </c>
      <c r="BV161" s="72">
        <f t="shared" si="182"/>
        <v>647.71534894005094</v>
      </c>
      <c r="BW161" s="72">
        <f t="shared" si="183"/>
        <v>366.17092765452276</v>
      </c>
      <c r="BX161" s="72">
        <f t="shared" si="184"/>
        <v>7.3727617994915284E-2</v>
      </c>
      <c r="BY161" s="72">
        <f t="shared" si="185"/>
        <v>0.57227818155073784</v>
      </c>
      <c r="BZ161" s="72">
        <f t="shared" si="186"/>
        <v>1.0060538514229926</v>
      </c>
      <c r="CA161" s="72">
        <f t="shared" si="187"/>
        <v>3.7343621323178908</v>
      </c>
      <c r="CB161" s="72">
        <f t="shared" si="188"/>
        <v>647.7153489400506</v>
      </c>
      <c r="CC161" s="72">
        <f t="shared" si="189"/>
        <v>366.17092765452276</v>
      </c>
      <c r="CD161" s="72">
        <f t="shared" si="190"/>
        <v>7.3727617994915284E-2</v>
      </c>
      <c r="CE161" s="72">
        <f t="shared" si="191"/>
        <v>0.57227818155073784</v>
      </c>
      <c r="CF161" s="72">
        <f t="shared" si="192"/>
        <v>1.0060538514229926</v>
      </c>
      <c r="CG161" s="72">
        <f t="shared" si="193"/>
        <v>3.7343621323178908</v>
      </c>
      <c r="CH161" s="72">
        <f t="shared" si="194"/>
        <v>647.7153489400506</v>
      </c>
      <c r="CI161" s="72">
        <f t="shared" si="195"/>
        <v>366.17092765452276</v>
      </c>
      <c r="CJ161" s="72">
        <f t="shared" si="196"/>
        <v>7.3727617994915284E-2</v>
      </c>
      <c r="CK161" s="72">
        <f t="shared" si="197"/>
        <v>0.57227818155073784</v>
      </c>
      <c r="CL161" s="72">
        <f t="shared" si="198"/>
        <v>1.0060538514229926</v>
      </c>
      <c r="CM161" s="72">
        <f t="shared" si="199"/>
        <v>3.7343621323178908</v>
      </c>
      <c r="CN161" s="72">
        <f t="shared" si="200"/>
        <v>647.7153489400506</v>
      </c>
      <c r="CO161" s="72">
        <f t="shared" si="201"/>
        <v>366.17092765452276</v>
      </c>
      <c r="CP161" s="72">
        <f t="shared" si="202"/>
        <v>7.3727617994915284E-2</v>
      </c>
      <c r="CQ161" s="72">
        <f t="shared" si="203"/>
        <v>0.57227818155073784</v>
      </c>
      <c r="CR161" s="72">
        <f t="shared" si="204"/>
        <v>1.0060538514229926</v>
      </c>
      <c r="CS161" s="72">
        <f t="shared" si="205"/>
        <v>3.7343621323178908</v>
      </c>
      <c r="CT161" s="72">
        <f t="shared" si="206"/>
        <v>647.7153489400506</v>
      </c>
      <c r="CU161" s="72">
        <f t="shared" si="207"/>
        <v>366.17092765452276</v>
      </c>
      <c r="CV161" s="72">
        <f t="shared" si="208"/>
        <v>7.3727617994915284E-2</v>
      </c>
      <c r="CW161" s="72">
        <f t="shared" si="209"/>
        <v>0.57227818155073784</v>
      </c>
      <c r="CX161" s="72">
        <f t="shared" si="210"/>
        <v>1.0060538514229926</v>
      </c>
      <c r="CY161" s="72">
        <f t="shared" si="211"/>
        <v>3.7343621323178908</v>
      </c>
      <c r="CZ161" s="72">
        <f t="shared" si="212"/>
        <v>647.7153489400506</v>
      </c>
      <c r="DA161" s="72">
        <f t="shared" si="213"/>
        <v>366.17092765452276</v>
      </c>
      <c r="DB161" s="72">
        <f t="shared" si="214"/>
        <v>7.3727617994915284E-2</v>
      </c>
      <c r="DC161" s="72">
        <f t="shared" si="215"/>
        <v>0.57227818155073784</v>
      </c>
      <c r="DD161" s="72">
        <f t="shared" si="216"/>
        <v>1.0060538514229926</v>
      </c>
      <c r="DE161" s="72">
        <f t="shared" si="217"/>
        <v>3.7343621323178908</v>
      </c>
      <c r="DF161" s="72">
        <f t="shared" si="218"/>
        <v>647.7153489400506</v>
      </c>
      <c r="DG161" s="72">
        <f t="shared" si="219"/>
        <v>366.17092765452276</v>
      </c>
      <c r="DH161" s="72">
        <f t="shared" si="220"/>
        <v>7.3727617994915284E-2</v>
      </c>
      <c r="DI161" s="72">
        <f t="shared" si="221"/>
        <v>0.57227818155073784</v>
      </c>
      <c r="DJ161" s="72">
        <f t="shared" si="222"/>
        <v>1.0060538514229926</v>
      </c>
      <c r="DK161" s="72">
        <f t="shared" si="223"/>
        <v>3.7343621323178908</v>
      </c>
      <c r="DL161" s="72">
        <f t="shared" si="224"/>
        <v>647.7153489400506</v>
      </c>
      <c r="DM161" s="72">
        <f t="shared" si="225"/>
        <v>366.17092765452276</v>
      </c>
      <c r="DN161" s="72">
        <f t="shared" si="226"/>
        <v>7.3727617994915284E-2</v>
      </c>
      <c r="DO161" s="72">
        <f t="shared" si="227"/>
        <v>0.57227818155073784</v>
      </c>
      <c r="DP161" s="72">
        <f t="shared" si="228"/>
        <v>1.0060538514229926</v>
      </c>
      <c r="DQ161" s="72">
        <f t="shared" si="229"/>
        <v>3.7343621323178908</v>
      </c>
      <c r="DR161" s="72">
        <f t="shared" si="230"/>
        <v>647.7153489400506</v>
      </c>
      <c r="DS161" s="72">
        <f t="shared" si="231"/>
        <v>366.17092765452276</v>
      </c>
      <c r="DT161" s="72">
        <f t="shared" si="232"/>
        <v>7.3727617994915284E-2</v>
      </c>
      <c r="DU161" s="72">
        <f t="shared" si="233"/>
        <v>0.57227818155073784</v>
      </c>
      <c r="DV161" s="72">
        <f t="shared" si="234"/>
        <v>1.0060538514229926</v>
      </c>
      <c r="DW161" s="72">
        <f t="shared" si="235"/>
        <v>3.7343621323178908</v>
      </c>
      <c r="DX161" s="72">
        <f t="shared" si="236"/>
        <v>647.7153489400506</v>
      </c>
      <c r="DY161" s="72">
        <f t="shared" si="237"/>
        <v>366.17092765452276</v>
      </c>
      <c r="DZ161" s="72">
        <f t="shared" si="238"/>
        <v>7.3727617994915284E-2</v>
      </c>
      <c r="EA161" s="72">
        <f t="shared" si="239"/>
        <v>0.57227818155073784</v>
      </c>
      <c r="EB161" s="72">
        <f t="shared" si="240"/>
        <v>1.0060538514229926</v>
      </c>
      <c r="EC161" s="72">
        <f t="shared" si="241"/>
        <v>3.7343621323178908</v>
      </c>
      <c r="ED161" s="72">
        <f t="shared" si="242"/>
        <v>647.7153489400506</v>
      </c>
      <c r="EE161" s="72">
        <f t="shared" si="243"/>
        <v>366.17092765452276</v>
      </c>
      <c r="EF161" s="72">
        <f t="shared" si="244"/>
        <v>7.3727617994915284E-2</v>
      </c>
      <c r="EG161" s="72">
        <f t="shared" si="245"/>
        <v>0.57227818155073784</v>
      </c>
      <c r="EH161" s="72">
        <f t="shared" si="246"/>
        <v>1.0060538514229926</v>
      </c>
      <c r="EI161" s="72">
        <f t="shared" si="247"/>
        <v>3.7343621323178908</v>
      </c>
      <c r="EJ161" s="72">
        <f t="shared" si="248"/>
        <v>0.79735576743871706</v>
      </c>
      <c r="EK161" s="72">
        <f t="shared" si="249"/>
        <v>93.020927654522779</v>
      </c>
      <c r="EL161" s="71"/>
      <c r="EM161" s="71"/>
      <c r="EN161" s="71"/>
      <c r="EO161" s="71"/>
    </row>
    <row r="162" spans="10:145" x14ac:dyDescent="0.3">
      <c r="M162" s="71"/>
      <c r="N162" s="73">
        <v>0.94</v>
      </c>
      <c r="O162" s="72">
        <f t="shared" si="250"/>
        <v>370.53065046755938</v>
      </c>
      <c r="P162" s="72">
        <f t="shared" si="251"/>
        <v>7.4816424103550425E-2</v>
      </c>
      <c r="Q162" s="72">
        <f t="shared" si="252"/>
        <v>0.58535067134438934</v>
      </c>
      <c r="R162" s="72">
        <f t="shared" si="132"/>
        <v>1.0043195656392254</v>
      </c>
      <c r="S162" s="72">
        <f t="shared" si="133"/>
        <v>3.7476743369032151</v>
      </c>
      <c r="T162" s="72">
        <f t="shared" si="253"/>
        <v>662.40707424200559</v>
      </c>
      <c r="U162" s="72">
        <f t="shared" si="254"/>
        <v>366.75158843214115</v>
      </c>
      <c r="V162" s="72">
        <f t="shared" si="255"/>
        <v>7.3873199921044644E-2</v>
      </c>
      <c r="W162" s="72">
        <f t="shared" si="256"/>
        <v>0.57402007054306403</v>
      </c>
      <c r="X162" s="72">
        <f t="shared" si="134"/>
        <v>1.0044318225541846</v>
      </c>
      <c r="Y162" s="72">
        <f t="shared" si="135"/>
        <v>3.8111501560277024</v>
      </c>
      <c r="Z162" s="72">
        <f t="shared" si="257"/>
        <v>659.75638529655021</v>
      </c>
      <c r="AA162" s="72">
        <f t="shared" si="258"/>
        <v>366.64761060021374</v>
      </c>
      <c r="AB162" s="72">
        <f t="shared" si="136"/>
        <v>7.3847143641211144E-2</v>
      </c>
      <c r="AC162" s="72">
        <f t="shared" si="137"/>
        <v>0.57370817045058853</v>
      </c>
      <c r="AD162" s="72">
        <f t="shared" si="138"/>
        <v>1.0044349691221126</v>
      </c>
      <c r="AE162" s="72">
        <f t="shared" si="139"/>
        <v>3.8129264196630679</v>
      </c>
      <c r="AF162" s="72">
        <f t="shared" si="140"/>
        <v>659.68158192168698</v>
      </c>
      <c r="AG162" s="72">
        <f t="shared" si="141"/>
        <v>366.64467134883421</v>
      </c>
      <c r="AH162" s="72">
        <f t="shared" si="142"/>
        <v>7.3846406999620223E-2</v>
      </c>
      <c r="AI162" s="72">
        <f t="shared" si="143"/>
        <v>0.57369935353386958</v>
      </c>
      <c r="AJ162" s="72">
        <f t="shared" si="144"/>
        <v>1.0044350581153159</v>
      </c>
      <c r="AK162" s="72">
        <f t="shared" si="145"/>
        <v>3.8129766547073527</v>
      </c>
      <c r="AL162" s="72">
        <f t="shared" si="146"/>
        <v>659.67946588509869</v>
      </c>
      <c r="AM162" s="72">
        <f t="shared" si="147"/>
        <v>366.64458819937136</v>
      </c>
      <c r="AN162" s="72">
        <f t="shared" si="148"/>
        <v>7.3846386160455593E-2</v>
      </c>
      <c r="AO162" s="72">
        <f t="shared" si="149"/>
        <v>0.57369910410908576</v>
      </c>
      <c r="AP162" s="72">
        <f t="shared" si="150"/>
        <v>1.0044350606329109</v>
      </c>
      <c r="AQ162" s="72">
        <f t="shared" si="151"/>
        <v>3.8129780758420964</v>
      </c>
      <c r="AR162" s="72">
        <f t="shared" si="152"/>
        <v>659.67940602264093</v>
      </c>
      <c r="AS162" s="72">
        <f t="shared" si="153"/>
        <v>366.64458584707836</v>
      </c>
      <c r="AT162" s="72">
        <f t="shared" si="154"/>
        <v>7.3846385570916898E-2</v>
      </c>
      <c r="AU162" s="72">
        <f t="shared" si="155"/>
        <v>0.57369909705287447</v>
      </c>
      <c r="AV162" s="72">
        <f t="shared" si="156"/>
        <v>1.0044350607041335</v>
      </c>
      <c r="AW162" s="72">
        <f t="shared" si="157"/>
        <v>3.8129781160459237</v>
      </c>
      <c r="AX162" s="72">
        <f t="shared" si="158"/>
        <v>659.67940432913497</v>
      </c>
      <c r="AY162" s="72">
        <f t="shared" si="159"/>
        <v>366.64458578053211</v>
      </c>
      <c r="AZ162" s="72">
        <f t="shared" si="160"/>
        <v>7.3846385554238891E-2</v>
      </c>
      <c r="BA162" s="72">
        <f t="shared" si="161"/>
        <v>0.5736990968532546</v>
      </c>
      <c r="BB162" s="72">
        <f t="shared" si="162"/>
        <v>1.0044350607061485</v>
      </c>
      <c r="BC162" s="72">
        <f t="shared" si="163"/>
        <v>3.8129781171832877</v>
      </c>
      <c r="BD162" s="72">
        <f t="shared" si="164"/>
        <v>659.67940428122563</v>
      </c>
      <c r="BE162" s="72">
        <f t="shared" si="165"/>
        <v>366.64458577864957</v>
      </c>
      <c r="BF162" s="72">
        <f t="shared" si="166"/>
        <v>7.3846385553767074E-2</v>
      </c>
      <c r="BG162" s="72">
        <f t="shared" si="167"/>
        <v>0.57369909684760745</v>
      </c>
      <c r="BH162" s="72">
        <f t="shared" si="168"/>
        <v>1.0044350607062056</v>
      </c>
      <c r="BI162" s="72">
        <f t="shared" si="169"/>
        <v>3.812978117215462</v>
      </c>
      <c r="BJ162" s="72">
        <f t="shared" si="170"/>
        <v>659.67940427987025</v>
      </c>
      <c r="BK162" s="72">
        <f t="shared" si="171"/>
        <v>366.64458577859625</v>
      </c>
      <c r="BL162" s="72">
        <f t="shared" si="172"/>
        <v>7.384638555375371E-2</v>
      </c>
      <c r="BM162" s="72">
        <f t="shared" si="173"/>
        <v>0.57369909684744758</v>
      </c>
      <c r="BN162" s="72">
        <f t="shared" si="174"/>
        <v>1.0044350607062071</v>
      </c>
      <c r="BO162" s="72">
        <f t="shared" si="175"/>
        <v>3.8129781172163733</v>
      </c>
      <c r="BP162" s="72">
        <f t="shared" si="176"/>
        <v>659.67940427983194</v>
      </c>
      <c r="BQ162" s="72">
        <f t="shared" si="177"/>
        <v>366.64458577859477</v>
      </c>
      <c r="BR162" s="72">
        <f t="shared" si="178"/>
        <v>7.3846385553753335E-2</v>
      </c>
      <c r="BS162" s="72">
        <f t="shared" si="179"/>
        <v>0.57369909684744325</v>
      </c>
      <c r="BT162" s="72">
        <f t="shared" si="180"/>
        <v>1.0044350607062071</v>
      </c>
      <c r="BU162" s="72">
        <f t="shared" si="181"/>
        <v>3.8129781172163995</v>
      </c>
      <c r="BV162" s="72">
        <f t="shared" si="182"/>
        <v>659.67940427983081</v>
      </c>
      <c r="BW162" s="72">
        <f t="shared" si="183"/>
        <v>366.64458577859477</v>
      </c>
      <c r="BX162" s="72">
        <f t="shared" si="184"/>
        <v>7.3846385553753335E-2</v>
      </c>
      <c r="BY162" s="72">
        <f t="shared" si="185"/>
        <v>0.57369909684744325</v>
      </c>
      <c r="BZ162" s="72">
        <f t="shared" si="186"/>
        <v>1.0044350607062071</v>
      </c>
      <c r="CA162" s="72">
        <f t="shared" si="187"/>
        <v>3.8129781172163995</v>
      </c>
      <c r="CB162" s="72">
        <f t="shared" si="188"/>
        <v>659.67940427983081</v>
      </c>
      <c r="CC162" s="72">
        <f t="shared" si="189"/>
        <v>366.64458577859477</v>
      </c>
      <c r="CD162" s="72">
        <f t="shared" si="190"/>
        <v>7.3846385553753335E-2</v>
      </c>
      <c r="CE162" s="72">
        <f t="shared" si="191"/>
        <v>0.57369909684744325</v>
      </c>
      <c r="CF162" s="72">
        <f t="shared" si="192"/>
        <v>1.0044350607062071</v>
      </c>
      <c r="CG162" s="72">
        <f t="shared" si="193"/>
        <v>3.8129781172163995</v>
      </c>
      <c r="CH162" s="72">
        <f t="shared" si="194"/>
        <v>659.67940427983081</v>
      </c>
      <c r="CI162" s="72">
        <f t="shared" si="195"/>
        <v>366.64458577859477</v>
      </c>
      <c r="CJ162" s="72">
        <f t="shared" si="196"/>
        <v>7.3846385553753335E-2</v>
      </c>
      <c r="CK162" s="72">
        <f t="shared" si="197"/>
        <v>0.57369909684744325</v>
      </c>
      <c r="CL162" s="72">
        <f t="shared" si="198"/>
        <v>1.0044350607062071</v>
      </c>
      <c r="CM162" s="72">
        <f t="shared" si="199"/>
        <v>3.8129781172163995</v>
      </c>
      <c r="CN162" s="72">
        <f t="shared" si="200"/>
        <v>659.67940427983081</v>
      </c>
      <c r="CO162" s="72">
        <f t="shared" si="201"/>
        <v>366.64458577859477</v>
      </c>
      <c r="CP162" s="72">
        <f t="shared" si="202"/>
        <v>7.3846385553753335E-2</v>
      </c>
      <c r="CQ162" s="72">
        <f t="shared" si="203"/>
        <v>0.57369909684744325</v>
      </c>
      <c r="CR162" s="72">
        <f t="shared" si="204"/>
        <v>1.0044350607062071</v>
      </c>
      <c r="CS162" s="72">
        <f t="shared" si="205"/>
        <v>3.8129781172163995</v>
      </c>
      <c r="CT162" s="72">
        <f t="shared" si="206"/>
        <v>659.67940427983081</v>
      </c>
      <c r="CU162" s="72">
        <f t="shared" si="207"/>
        <v>366.64458577859477</v>
      </c>
      <c r="CV162" s="72">
        <f t="shared" si="208"/>
        <v>7.3846385553753335E-2</v>
      </c>
      <c r="CW162" s="72">
        <f t="shared" si="209"/>
        <v>0.57369909684744325</v>
      </c>
      <c r="CX162" s="72">
        <f t="shared" si="210"/>
        <v>1.0044350607062071</v>
      </c>
      <c r="CY162" s="72">
        <f t="shared" si="211"/>
        <v>3.8129781172163995</v>
      </c>
      <c r="CZ162" s="72">
        <f t="shared" si="212"/>
        <v>659.67940427983081</v>
      </c>
      <c r="DA162" s="72">
        <f t="shared" si="213"/>
        <v>366.64458577859477</v>
      </c>
      <c r="DB162" s="72">
        <f t="shared" si="214"/>
        <v>7.3846385553753335E-2</v>
      </c>
      <c r="DC162" s="72">
        <f t="shared" si="215"/>
        <v>0.57369909684744325</v>
      </c>
      <c r="DD162" s="72">
        <f t="shared" si="216"/>
        <v>1.0044350607062071</v>
      </c>
      <c r="DE162" s="72">
        <f t="shared" si="217"/>
        <v>3.8129781172163995</v>
      </c>
      <c r="DF162" s="72">
        <f t="shared" si="218"/>
        <v>659.67940427983081</v>
      </c>
      <c r="DG162" s="72">
        <f t="shared" si="219"/>
        <v>366.64458577859477</v>
      </c>
      <c r="DH162" s="72">
        <f t="shared" si="220"/>
        <v>7.3846385553753335E-2</v>
      </c>
      <c r="DI162" s="72">
        <f t="shared" si="221"/>
        <v>0.57369909684744325</v>
      </c>
      <c r="DJ162" s="72">
        <f t="shared" si="222"/>
        <v>1.0044350607062071</v>
      </c>
      <c r="DK162" s="72">
        <f t="shared" si="223"/>
        <v>3.8129781172163995</v>
      </c>
      <c r="DL162" s="72">
        <f t="shared" si="224"/>
        <v>659.67940427983081</v>
      </c>
      <c r="DM162" s="72">
        <f t="shared" si="225"/>
        <v>366.64458577859477</v>
      </c>
      <c r="DN162" s="72">
        <f t="shared" si="226"/>
        <v>7.3846385553753335E-2</v>
      </c>
      <c r="DO162" s="72">
        <f t="shared" si="227"/>
        <v>0.57369909684744325</v>
      </c>
      <c r="DP162" s="72">
        <f t="shared" si="228"/>
        <v>1.0044350607062071</v>
      </c>
      <c r="DQ162" s="72">
        <f t="shared" si="229"/>
        <v>3.8129781172163995</v>
      </c>
      <c r="DR162" s="72">
        <f t="shared" si="230"/>
        <v>659.67940427983081</v>
      </c>
      <c r="DS162" s="72">
        <f t="shared" si="231"/>
        <v>366.64458577859477</v>
      </c>
      <c r="DT162" s="72">
        <f t="shared" si="232"/>
        <v>7.3846385553753335E-2</v>
      </c>
      <c r="DU162" s="72">
        <f t="shared" si="233"/>
        <v>0.57369909684744325</v>
      </c>
      <c r="DV162" s="72">
        <f t="shared" si="234"/>
        <v>1.0044350607062071</v>
      </c>
      <c r="DW162" s="72">
        <f t="shared" si="235"/>
        <v>3.8129781172163995</v>
      </c>
      <c r="DX162" s="72">
        <f t="shared" si="236"/>
        <v>659.67940427983081</v>
      </c>
      <c r="DY162" s="72">
        <f t="shared" si="237"/>
        <v>366.64458577859477</v>
      </c>
      <c r="DZ162" s="72">
        <f t="shared" si="238"/>
        <v>7.3846385553753335E-2</v>
      </c>
      <c r="EA162" s="72">
        <f t="shared" si="239"/>
        <v>0.57369909684744325</v>
      </c>
      <c r="EB162" s="72">
        <f t="shared" si="240"/>
        <v>1.0044350607062071</v>
      </c>
      <c r="EC162" s="72">
        <f t="shared" si="241"/>
        <v>3.8129781172163995</v>
      </c>
      <c r="ED162" s="72">
        <f t="shared" si="242"/>
        <v>659.67940427983081</v>
      </c>
      <c r="EE162" s="72">
        <f t="shared" si="243"/>
        <v>366.64458577859477</v>
      </c>
      <c r="EF162" s="72">
        <f t="shared" si="244"/>
        <v>7.3846385553753335E-2</v>
      </c>
      <c r="EG162" s="72">
        <f t="shared" si="245"/>
        <v>0.57369909684744325</v>
      </c>
      <c r="EH162" s="72">
        <f t="shared" si="246"/>
        <v>1.0044350607062071</v>
      </c>
      <c r="EI162" s="72">
        <f t="shared" si="247"/>
        <v>3.8129781172163995</v>
      </c>
      <c r="EJ162" s="72">
        <f t="shared" si="248"/>
        <v>0.8194952060035593</v>
      </c>
      <c r="EK162" s="72">
        <f t="shared" si="249"/>
        <v>93.494585778594796</v>
      </c>
      <c r="EL162" s="71"/>
      <c r="EM162" s="71"/>
      <c r="EN162" s="71"/>
      <c r="EO162" s="71"/>
    </row>
    <row r="163" spans="10:145" x14ac:dyDescent="0.3">
      <c r="M163" s="71"/>
      <c r="N163" s="73">
        <v>0.95</v>
      </c>
      <c r="O163" s="72">
        <f t="shared" si="250"/>
        <v>370.50274715779756</v>
      </c>
      <c r="P163" s="72">
        <f t="shared" si="251"/>
        <v>7.4809486664736038E-2</v>
      </c>
      <c r="Q163" s="72">
        <f t="shared" si="252"/>
        <v>0.58526705103035226</v>
      </c>
      <c r="R163" s="72">
        <f t="shared" si="132"/>
        <v>1.0030010116858663</v>
      </c>
      <c r="S163" s="72">
        <f t="shared" si="133"/>
        <v>3.8337573406405969</v>
      </c>
      <c r="T163" s="72">
        <f t="shared" si="253"/>
        <v>674.87629409649912</v>
      </c>
      <c r="U163" s="72">
        <f t="shared" si="254"/>
        <v>367.23619164026491</v>
      </c>
      <c r="V163" s="72">
        <f t="shared" si="255"/>
        <v>7.3994565191502576E-2</v>
      </c>
      <c r="W163" s="72">
        <f t="shared" si="256"/>
        <v>0.5754736263831236</v>
      </c>
      <c r="X163" s="72">
        <f t="shared" si="134"/>
        <v>1.0030690928581578</v>
      </c>
      <c r="Y163" s="72">
        <f t="shared" si="135"/>
        <v>3.8916731174076835</v>
      </c>
      <c r="Z163" s="72">
        <f t="shared" si="257"/>
        <v>672.81027894908357</v>
      </c>
      <c r="AA163" s="72">
        <f t="shared" si="258"/>
        <v>367.1564076415699</v>
      </c>
      <c r="AB163" s="72">
        <f t="shared" si="136"/>
        <v>7.3974592222852006E-2</v>
      </c>
      <c r="AC163" s="72">
        <f t="shared" si="137"/>
        <v>0.57523432738964975</v>
      </c>
      <c r="AD163" s="72">
        <f t="shared" si="138"/>
        <v>1.0030707829634007</v>
      </c>
      <c r="AE163" s="72">
        <f t="shared" si="139"/>
        <v>3.8931091757890668</v>
      </c>
      <c r="AF163" s="72">
        <f t="shared" si="140"/>
        <v>672.75866969130061</v>
      </c>
      <c r="AG163" s="72">
        <f t="shared" si="141"/>
        <v>367.15441206321395</v>
      </c>
      <c r="AH163" s="72">
        <f t="shared" si="142"/>
        <v>7.3974092611565678E-2</v>
      </c>
      <c r="AI163" s="72">
        <f t="shared" si="143"/>
        <v>0.57522834192315897</v>
      </c>
      <c r="AJ163" s="72">
        <f t="shared" si="144"/>
        <v>1.0030708252536662</v>
      </c>
      <c r="AK163" s="72">
        <f t="shared" si="145"/>
        <v>3.8931451081732154</v>
      </c>
      <c r="AL163" s="72">
        <f t="shared" si="146"/>
        <v>672.75737811098259</v>
      </c>
      <c r="AM163" s="72">
        <f t="shared" si="147"/>
        <v>367.15436211999054</v>
      </c>
      <c r="AN163" s="72">
        <f t="shared" si="148"/>
        <v>7.3974080107796686E-2</v>
      </c>
      <c r="AO163" s="72">
        <f t="shared" si="149"/>
        <v>0.5752281921252016</v>
      </c>
      <c r="AP163" s="72">
        <f t="shared" si="150"/>
        <v>1.0030708263120729</v>
      </c>
      <c r="AQ163" s="72">
        <f t="shared" si="151"/>
        <v>3.8931460074592392</v>
      </c>
      <c r="AR163" s="72">
        <f t="shared" si="152"/>
        <v>672.7573457862286</v>
      </c>
      <c r="AS163" s="72">
        <f t="shared" si="153"/>
        <v>367.15436087004605</v>
      </c>
      <c r="AT163" s="72">
        <f t="shared" si="154"/>
        <v>7.3974079794860967E-2</v>
      </c>
      <c r="AU163" s="72">
        <f t="shared" si="155"/>
        <v>0.57522818837616185</v>
      </c>
      <c r="AV163" s="72">
        <f t="shared" si="156"/>
        <v>1.0030708263385619</v>
      </c>
      <c r="AW163" s="72">
        <f t="shared" si="157"/>
        <v>3.8931460299659544</v>
      </c>
      <c r="AX163" s="72">
        <f t="shared" si="158"/>
        <v>672.75734497722681</v>
      </c>
      <c r="AY163" s="72">
        <f t="shared" si="159"/>
        <v>367.1543608387633</v>
      </c>
      <c r="AZ163" s="72">
        <f t="shared" si="160"/>
        <v>7.3974079787029037E-2</v>
      </c>
      <c r="BA163" s="72">
        <f t="shared" si="161"/>
        <v>0.57522818828233335</v>
      </c>
      <c r="BB163" s="72">
        <f t="shared" si="162"/>
        <v>1.003070826339225</v>
      </c>
      <c r="BC163" s="72">
        <f t="shared" si="163"/>
        <v>3.8931460305292371</v>
      </c>
      <c r="BD163" s="72">
        <f t="shared" si="164"/>
        <v>672.75734495697941</v>
      </c>
      <c r="BE163" s="72">
        <f t="shared" si="165"/>
        <v>367.15436083798045</v>
      </c>
      <c r="BF163" s="72">
        <f t="shared" si="166"/>
        <v>7.3974079786833055E-2</v>
      </c>
      <c r="BG163" s="72">
        <f t="shared" si="167"/>
        <v>0.57522818827998534</v>
      </c>
      <c r="BH163" s="72">
        <f t="shared" si="168"/>
        <v>1.0030708263392416</v>
      </c>
      <c r="BI163" s="72">
        <f t="shared" si="169"/>
        <v>3.893146030543333</v>
      </c>
      <c r="BJ163" s="72">
        <f t="shared" si="170"/>
        <v>672.75734495647293</v>
      </c>
      <c r="BK163" s="72">
        <f t="shared" si="171"/>
        <v>367.15436083796078</v>
      </c>
      <c r="BL163" s="72">
        <f t="shared" si="172"/>
        <v>7.3974079786828129E-2</v>
      </c>
      <c r="BM163" s="72">
        <f t="shared" si="173"/>
        <v>0.57522818827992639</v>
      </c>
      <c r="BN163" s="72">
        <f t="shared" si="174"/>
        <v>1.003070826339242</v>
      </c>
      <c r="BO163" s="72">
        <f t="shared" si="175"/>
        <v>3.8931460305436865</v>
      </c>
      <c r="BP163" s="72">
        <f t="shared" si="176"/>
        <v>672.7573449564602</v>
      </c>
      <c r="BQ163" s="72">
        <f t="shared" si="177"/>
        <v>367.15436083796033</v>
      </c>
      <c r="BR163" s="72">
        <f t="shared" si="178"/>
        <v>7.3974079786828018E-2</v>
      </c>
      <c r="BS163" s="72">
        <f t="shared" si="179"/>
        <v>0.57522818827992495</v>
      </c>
      <c r="BT163" s="72">
        <f t="shared" si="180"/>
        <v>1.003070826339242</v>
      </c>
      <c r="BU163" s="72">
        <f t="shared" si="181"/>
        <v>3.8931460305436971</v>
      </c>
      <c r="BV163" s="72">
        <f t="shared" si="182"/>
        <v>672.75734495645975</v>
      </c>
      <c r="BW163" s="72">
        <f t="shared" si="183"/>
        <v>367.15436083796021</v>
      </c>
      <c r="BX163" s="72">
        <f t="shared" si="184"/>
        <v>7.3974079786827976E-2</v>
      </c>
      <c r="BY163" s="72">
        <f t="shared" si="185"/>
        <v>0.57522818827992461</v>
      </c>
      <c r="BZ163" s="72">
        <f t="shared" si="186"/>
        <v>1.003070826339242</v>
      </c>
      <c r="CA163" s="72">
        <f t="shared" si="187"/>
        <v>3.8931460305436989</v>
      </c>
      <c r="CB163" s="72">
        <f t="shared" si="188"/>
        <v>672.75734495645986</v>
      </c>
      <c r="CC163" s="72">
        <f t="shared" si="189"/>
        <v>367.15436083796021</v>
      </c>
      <c r="CD163" s="72">
        <f t="shared" si="190"/>
        <v>7.3974079786827976E-2</v>
      </c>
      <c r="CE163" s="72">
        <f t="shared" si="191"/>
        <v>0.57522818827992461</v>
      </c>
      <c r="CF163" s="72">
        <f t="shared" si="192"/>
        <v>1.003070826339242</v>
      </c>
      <c r="CG163" s="72">
        <f t="shared" si="193"/>
        <v>3.8931460305436989</v>
      </c>
      <c r="CH163" s="72">
        <f t="shared" si="194"/>
        <v>672.75734495645986</v>
      </c>
      <c r="CI163" s="72">
        <f t="shared" si="195"/>
        <v>367.15436083796021</v>
      </c>
      <c r="CJ163" s="72">
        <f t="shared" si="196"/>
        <v>7.3974079786827976E-2</v>
      </c>
      <c r="CK163" s="72">
        <f t="shared" si="197"/>
        <v>0.57522818827992461</v>
      </c>
      <c r="CL163" s="72">
        <f t="shared" si="198"/>
        <v>1.003070826339242</v>
      </c>
      <c r="CM163" s="72">
        <f t="shared" si="199"/>
        <v>3.8931460305436989</v>
      </c>
      <c r="CN163" s="72">
        <f t="shared" si="200"/>
        <v>672.75734495645986</v>
      </c>
      <c r="CO163" s="72">
        <f t="shared" si="201"/>
        <v>367.15436083796021</v>
      </c>
      <c r="CP163" s="72">
        <f t="shared" si="202"/>
        <v>7.3974079786827976E-2</v>
      </c>
      <c r="CQ163" s="72">
        <f t="shared" si="203"/>
        <v>0.57522818827992461</v>
      </c>
      <c r="CR163" s="72">
        <f t="shared" si="204"/>
        <v>1.003070826339242</v>
      </c>
      <c r="CS163" s="72">
        <f t="shared" si="205"/>
        <v>3.8931460305436989</v>
      </c>
      <c r="CT163" s="72">
        <f t="shared" si="206"/>
        <v>672.75734495645986</v>
      </c>
      <c r="CU163" s="72">
        <f t="shared" si="207"/>
        <v>367.15436083796021</v>
      </c>
      <c r="CV163" s="72">
        <f t="shared" si="208"/>
        <v>7.3974079786827976E-2</v>
      </c>
      <c r="CW163" s="72">
        <f t="shared" si="209"/>
        <v>0.57522818827992461</v>
      </c>
      <c r="CX163" s="72">
        <f t="shared" si="210"/>
        <v>1.003070826339242</v>
      </c>
      <c r="CY163" s="72">
        <f t="shared" si="211"/>
        <v>3.8931460305436989</v>
      </c>
      <c r="CZ163" s="72">
        <f t="shared" si="212"/>
        <v>672.75734495645986</v>
      </c>
      <c r="DA163" s="72">
        <f t="shared" si="213"/>
        <v>367.15436083796021</v>
      </c>
      <c r="DB163" s="72">
        <f t="shared" si="214"/>
        <v>7.3974079786827976E-2</v>
      </c>
      <c r="DC163" s="72">
        <f t="shared" si="215"/>
        <v>0.57522818827992461</v>
      </c>
      <c r="DD163" s="72">
        <f t="shared" si="216"/>
        <v>1.003070826339242</v>
      </c>
      <c r="DE163" s="72">
        <f t="shared" si="217"/>
        <v>3.8931460305436989</v>
      </c>
      <c r="DF163" s="72">
        <f t="shared" si="218"/>
        <v>672.75734495645986</v>
      </c>
      <c r="DG163" s="72">
        <f t="shared" si="219"/>
        <v>367.15436083796021</v>
      </c>
      <c r="DH163" s="72">
        <f t="shared" si="220"/>
        <v>7.3974079786827976E-2</v>
      </c>
      <c r="DI163" s="72">
        <f t="shared" si="221"/>
        <v>0.57522818827992461</v>
      </c>
      <c r="DJ163" s="72">
        <f t="shared" si="222"/>
        <v>1.003070826339242</v>
      </c>
      <c r="DK163" s="72">
        <f t="shared" si="223"/>
        <v>3.8931460305436989</v>
      </c>
      <c r="DL163" s="72">
        <f t="shared" si="224"/>
        <v>672.75734495645986</v>
      </c>
      <c r="DM163" s="72">
        <f t="shared" si="225"/>
        <v>367.15436083796021</v>
      </c>
      <c r="DN163" s="72">
        <f t="shared" si="226"/>
        <v>7.3974079786827976E-2</v>
      </c>
      <c r="DO163" s="72">
        <f t="shared" si="227"/>
        <v>0.57522818827992461</v>
      </c>
      <c r="DP163" s="72">
        <f t="shared" si="228"/>
        <v>1.003070826339242</v>
      </c>
      <c r="DQ163" s="72">
        <f t="shared" si="229"/>
        <v>3.8931460305436989</v>
      </c>
      <c r="DR163" s="72">
        <f t="shared" si="230"/>
        <v>672.75734495645986</v>
      </c>
      <c r="DS163" s="72">
        <f t="shared" si="231"/>
        <v>367.15436083796021</v>
      </c>
      <c r="DT163" s="72">
        <f t="shared" si="232"/>
        <v>7.3974079786827976E-2</v>
      </c>
      <c r="DU163" s="72">
        <f t="shared" si="233"/>
        <v>0.57522818827992461</v>
      </c>
      <c r="DV163" s="72">
        <f t="shared" si="234"/>
        <v>1.003070826339242</v>
      </c>
      <c r="DW163" s="72">
        <f t="shared" si="235"/>
        <v>3.8931460305436989</v>
      </c>
      <c r="DX163" s="72">
        <f t="shared" si="236"/>
        <v>672.75734495645986</v>
      </c>
      <c r="DY163" s="72">
        <f t="shared" si="237"/>
        <v>367.15436083796021</v>
      </c>
      <c r="DZ163" s="72">
        <f t="shared" si="238"/>
        <v>7.3974079786827976E-2</v>
      </c>
      <c r="EA163" s="72">
        <f t="shared" si="239"/>
        <v>0.57522818827992461</v>
      </c>
      <c r="EB163" s="72">
        <f t="shared" si="240"/>
        <v>1.003070826339242</v>
      </c>
      <c r="EC163" s="72">
        <f t="shared" si="241"/>
        <v>3.8931460305436989</v>
      </c>
      <c r="ED163" s="72">
        <f t="shared" si="242"/>
        <v>672.75734495645986</v>
      </c>
      <c r="EE163" s="72">
        <f t="shared" si="243"/>
        <v>367.15436083796021</v>
      </c>
      <c r="EF163" s="72">
        <f t="shared" si="244"/>
        <v>7.3974079786827976E-2</v>
      </c>
      <c r="EG163" s="72">
        <f t="shared" si="245"/>
        <v>0.57522818827992461</v>
      </c>
      <c r="EH163" s="72">
        <f t="shared" si="246"/>
        <v>1.003070826339242</v>
      </c>
      <c r="EI163" s="72">
        <f t="shared" si="247"/>
        <v>3.8931460305436989</v>
      </c>
      <c r="EJ163" s="72">
        <f t="shared" si="248"/>
        <v>0.84348512351208738</v>
      </c>
      <c r="EK163" s="72">
        <f t="shared" si="249"/>
        <v>94.004360837960235</v>
      </c>
      <c r="EL163" s="71"/>
      <c r="EM163" s="71"/>
      <c r="EN163" s="71"/>
      <c r="EO163" s="71"/>
    </row>
    <row r="164" spans="10:145" x14ac:dyDescent="0.3">
      <c r="M164" s="71"/>
      <c r="N164" s="73">
        <v>0.96</v>
      </c>
      <c r="O164" s="72">
        <f t="shared" si="250"/>
        <v>370.47484384803573</v>
      </c>
      <c r="P164" s="72">
        <f t="shared" si="251"/>
        <v>7.4802548824325216E-2</v>
      </c>
      <c r="Q164" s="72">
        <f t="shared" si="252"/>
        <v>0.58518343006842233</v>
      </c>
      <c r="R164" s="72">
        <f t="shared" si="132"/>
        <v>1.0019219147405674</v>
      </c>
      <c r="S164" s="72">
        <f t="shared" si="133"/>
        <v>3.9228946228513171</v>
      </c>
      <c r="T164" s="72">
        <f t="shared" si="253"/>
        <v>688.59986576831966</v>
      </c>
      <c r="U164" s="72">
        <f t="shared" si="254"/>
        <v>367.76114321978639</v>
      </c>
      <c r="V164" s="72">
        <f t="shared" si="255"/>
        <v>7.4125898562160036E-2</v>
      </c>
      <c r="W164" s="72">
        <f t="shared" si="256"/>
        <v>0.57704801993729649</v>
      </c>
      <c r="X164" s="72">
        <f t="shared" si="134"/>
        <v>1.001958489390476</v>
      </c>
      <c r="Y164" s="72">
        <f t="shared" si="135"/>
        <v>3.9736754116808726</v>
      </c>
      <c r="Z164" s="72">
        <f t="shared" si="257"/>
        <v>687.10944972258346</v>
      </c>
      <c r="AA164" s="72">
        <f t="shared" si="258"/>
        <v>367.70454875962673</v>
      </c>
      <c r="AB164" s="72">
        <f t="shared" si="136"/>
        <v>7.4111746497820361E-2</v>
      </c>
      <c r="AC164" s="72">
        <f t="shared" si="137"/>
        <v>0.5768782957631281</v>
      </c>
      <c r="AD164" s="72">
        <f t="shared" si="138"/>
        <v>1.0019592626567959</v>
      </c>
      <c r="AE164" s="72">
        <f t="shared" si="139"/>
        <v>3.9747482158462288</v>
      </c>
      <c r="AF164" s="72">
        <f t="shared" si="140"/>
        <v>687.07776371732007</v>
      </c>
      <c r="AG164" s="72">
        <f t="shared" si="141"/>
        <v>367.70334448034737</v>
      </c>
      <c r="AH164" s="72">
        <f t="shared" si="142"/>
        <v>7.4111445336631526E-2</v>
      </c>
      <c r="AI164" s="72">
        <f t="shared" si="143"/>
        <v>0.57687468416001697</v>
      </c>
      <c r="AJ164" s="72">
        <f t="shared" si="144"/>
        <v>1.0019592791159284</v>
      </c>
      <c r="AK164" s="72">
        <f t="shared" si="145"/>
        <v>3.9747710503377038</v>
      </c>
      <c r="AL164" s="72">
        <f t="shared" si="146"/>
        <v>687.07708919508377</v>
      </c>
      <c r="AM164" s="72">
        <f t="shared" si="147"/>
        <v>367.70331884351492</v>
      </c>
      <c r="AN164" s="72">
        <f t="shared" si="148"/>
        <v>7.4111438925470202E-2</v>
      </c>
      <c r="AO164" s="72">
        <f t="shared" si="149"/>
        <v>0.57687460727579332</v>
      </c>
      <c r="AP164" s="72">
        <f t="shared" si="150"/>
        <v>1.0019592794663144</v>
      </c>
      <c r="AQ164" s="72">
        <f t="shared" si="151"/>
        <v>3.9747715364437211</v>
      </c>
      <c r="AR164" s="72">
        <f t="shared" si="152"/>
        <v>687.07707483565537</v>
      </c>
      <c r="AS164" s="72">
        <f t="shared" si="153"/>
        <v>367.70331829775023</v>
      </c>
      <c r="AT164" s="72">
        <f t="shared" si="154"/>
        <v>7.4111438788987447E-2</v>
      </c>
      <c r="AU164" s="72">
        <f t="shared" si="155"/>
        <v>0.57687460563905857</v>
      </c>
      <c r="AV164" s="72">
        <f t="shared" si="156"/>
        <v>1.0019592794737735</v>
      </c>
      <c r="AW164" s="72">
        <f t="shared" si="157"/>
        <v>3.9747715467920957</v>
      </c>
      <c r="AX164" s="72">
        <f t="shared" si="158"/>
        <v>687.07707452996726</v>
      </c>
      <c r="AY164" s="72">
        <f t="shared" si="159"/>
        <v>367.70331828613189</v>
      </c>
      <c r="AZ164" s="72">
        <f t="shared" si="160"/>
        <v>7.4111438786081979E-2</v>
      </c>
      <c r="BA164" s="72">
        <f t="shared" si="161"/>
        <v>0.57687460560421533</v>
      </c>
      <c r="BB164" s="72">
        <f t="shared" si="162"/>
        <v>1.0019592794739323</v>
      </c>
      <c r="BC164" s="72">
        <f t="shared" si="163"/>
        <v>3.9747715470123945</v>
      </c>
      <c r="BD164" s="72">
        <f t="shared" si="164"/>
        <v>687.0770745234596</v>
      </c>
      <c r="BE164" s="72">
        <f t="shared" si="165"/>
        <v>367.70331828588451</v>
      </c>
      <c r="BF164" s="72">
        <f t="shared" si="166"/>
        <v>7.4111438786020112E-2</v>
      </c>
      <c r="BG164" s="72">
        <f t="shared" si="167"/>
        <v>0.57687460560347348</v>
      </c>
      <c r="BH164" s="72">
        <f t="shared" si="168"/>
        <v>1.0019592794739356</v>
      </c>
      <c r="BI164" s="72">
        <f t="shared" si="169"/>
        <v>3.9747715470170855</v>
      </c>
      <c r="BJ164" s="72">
        <f t="shared" si="170"/>
        <v>687.07707452332113</v>
      </c>
      <c r="BK164" s="72">
        <f t="shared" si="171"/>
        <v>367.70331828587928</v>
      </c>
      <c r="BL164" s="72">
        <f t="shared" si="172"/>
        <v>7.4111438786018807E-2</v>
      </c>
      <c r="BM164" s="72">
        <f t="shared" si="173"/>
        <v>0.57687460560345771</v>
      </c>
      <c r="BN164" s="72">
        <f t="shared" si="174"/>
        <v>1.0019592794739356</v>
      </c>
      <c r="BO164" s="72">
        <f t="shared" si="175"/>
        <v>3.9747715470171845</v>
      </c>
      <c r="BP164" s="72">
        <f t="shared" si="176"/>
        <v>687.07707452331829</v>
      </c>
      <c r="BQ164" s="72">
        <f t="shared" si="177"/>
        <v>367.70331828587916</v>
      </c>
      <c r="BR164" s="72">
        <f t="shared" si="178"/>
        <v>7.4111438786018766E-2</v>
      </c>
      <c r="BS164" s="72">
        <f t="shared" si="179"/>
        <v>0.57687460560345727</v>
      </c>
      <c r="BT164" s="72">
        <f t="shared" si="180"/>
        <v>1.0019592794739356</v>
      </c>
      <c r="BU164" s="72">
        <f t="shared" si="181"/>
        <v>3.974771547017188</v>
      </c>
      <c r="BV164" s="72">
        <f t="shared" si="182"/>
        <v>687.07707452331829</v>
      </c>
      <c r="BW164" s="72">
        <f t="shared" si="183"/>
        <v>367.70331828587916</v>
      </c>
      <c r="BX164" s="72">
        <f t="shared" si="184"/>
        <v>7.4111438786018766E-2</v>
      </c>
      <c r="BY164" s="72">
        <f t="shared" si="185"/>
        <v>0.57687460560345727</v>
      </c>
      <c r="BZ164" s="72">
        <f t="shared" si="186"/>
        <v>1.0019592794739356</v>
      </c>
      <c r="CA164" s="72">
        <f t="shared" si="187"/>
        <v>3.974771547017188</v>
      </c>
      <c r="CB164" s="72">
        <f t="shared" si="188"/>
        <v>687.07707452331829</v>
      </c>
      <c r="CC164" s="72">
        <f t="shared" si="189"/>
        <v>367.70331828587916</v>
      </c>
      <c r="CD164" s="72">
        <f t="shared" si="190"/>
        <v>7.4111438786018766E-2</v>
      </c>
      <c r="CE164" s="72">
        <f t="shared" si="191"/>
        <v>0.57687460560345727</v>
      </c>
      <c r="CF164" s="72">
        <f t="shared" si="192"/>
        <v>1.0019592794739356</v>
      </c>
      <c r="CG164" s="72">
        <f t="shared" si="193"/>
        <v>3.974771547017188</v>
      </c>
      <c r="CH164" s="72">
        <f t="shared" si="194"/>
        <v>687.07707452331829</v>
      </c>
      <c r="CI164" s="72">
        <f t="shared" si="195"/>
        <v>367.70331828587916</v>
      </c>
      <c r="CJ164" s="72">
        <f t="shared" si="196"/>
        <v>7.4111438786018766E-2</v>
      </c>
      <c r="CK164" s="72">
        <f t="shared" si="197"/>
        <v>0.57687460560345727</v>
      </c>
      <c r="CL164" s="72">
        <f t="shared" si="198"/>
        <v>1.0019592794739356</v>
      </c>
      <c r="CM164" s="72">
        <f t="shared" si="199"/>
        <v>3.974771547017188</v>
      </c>
      <c r="CN164" s="72">
        <f t="shared" si="200"/>
        <v>687.07707452331829</v>
      </c>
      <c r="CO164" s="72">
        <f t="shared" si="201"/>
        <v>367.70331828587916</v>
      </c>
      <c r="CP164" s="72">
        <f t="shared" si="202"/>
        <v>7.4111438786018766E-2</v>
      </c>
      <c r="CQ164" s="72">
        <f t="shared" si="203"/>
        <v>0.57687460560345727</v>
      </c>
      <c r="CR164" s="72">
        <f t="shared" si="204"/>
        <v>1.0019592794739356</v>
      </c>
      <c r="CS164" s="72">
        <f t="shared" si="205"/>
        <v>3.974771547017188</v>
      </c>
      <c r="CT164" s="72">
        <f t="shared" si="206"/>
        <v>687.07707452331829</v>
      </c>
      <c r="CU164" s="72">
        <f t="shared" si="207"/>
        <v>367.70331828587916</v>
      </c>
      <c r="CV164" s="72">
        <f t="shared" si="208"/>
        <v>7.4111438786018766E-2</v>
      </c>
      <c r="CW164" s="72">
        <f t="shared" si="209"/>
        <v>0.57687460560345727</v>
      </c>
      <c r="CX164" s="72">
        <f t="shared" si="210"/>
        <v>1.0019592794739356</v>
      </c>
      <c r="CY164" s="72">
        <f t="shared" si="211"/>
        <v>3.974771547017188</v>
      </c>
      <c r="CZ164" s="72">
        <f t="shared" si="212"/>
        <v>687.07707452331829</v>
      </c>
      <c r="DA164" s="72">
        <f t="shared" si="213"/>
        <v>367.70331828587916</v>
      </c>
      <c r="DB164" s="72">
        <f t="shared" si="214"/>
        <v>7.4111438786018766E-2</v>
      </c>
      <c r="DC164" s="72">
        <f t="shared" si="215"/>
        <v>0.57687460560345727</v>
      </c>
      <c r="DD164" s="72">
        <f t="shared" si="216"/>
        <v>1.0019592794739356</v>
      </c>
      <c r="DE164" s="72">
        <f t="shared" si="217"/>
        <v>3.974771547017188</v>
      </c>
      <c r="DF164" s="72">
        <f t="shared" si="218"/>
        <v>687.07707452331829</v>
      </c>
      <c r="DG164" s="72">
        <f t="shared" si="219"/>
        <v>367.70331828587916</v>
      </c>
      <c r="DH164" s="72">
        <f t="shared" si="220"/>
        <v>7.4111438786018766E-2</v>
      </c>
      <c r="DI164" s="72">
        <f t="shared" si="221"/>
        <v>0.57687460560345727</v>
      </c>
      <c r="DJ164" s="72">
        <f t="shared" si="222"/>
        <v>1.0019592794739356</v>
      </c>
      <c r="DK164" s="72">
        <f t="shared" si="223"/>
        <v>3.974771547017188</v>
      </c>
      <c r="DL164" s="72">
        <f t="shared" si="224"/>
        <v>687.07707452331829</v>
      </c>
      <c r="DM164" s="72">
        <f t="shared" si="225"/>
        <v>367.70331828587916</v>
      </c>
      <c r="DN164" s="72">
        <f t="shared" si="226"/>
        <v>7.4111438786018766E-2</v>
      </c>
      <c r="DO164" s="72">
        <f t="shared" si="227"/>
        <v>0.57687460560345727</v>
      </c>
      <c r="DP164" s="72">
        <f t="shared" si="228"/>
        <v>1.0019592794739356</v>
      </c>
      <c r="DQ164" s="72">
        <f t="shared" si="229"/>
        <v>3.974771547017188</v>
      </c>
      <c r="DR164" s="72">
        <f t="shared" si="230"/>
        <v>687.07707452331829</v>
      </c>
      <c r="DS164" s="72">
        <f t="shared" si="231"/>
        <v>367.70331828587916</v>
      </c>
      <c r="DT164" s="72">
        <f t="shared" si="232"/>
        <v>7.4111438786018766E-2</v>
      </c>
      <c r="DU164" s="72">
        <f t="shared" si="233"/>
        <v>0.57687460560345727</v>
      </c>
      <c r="DV164" s="72">
        <f t="shared" si="234"/>
        <v>1.0019592794739356</v>
      </c>
      <c r="DW164" s="72">
        <f t="shared" si="235"/>
        <v>3.974771547017188</v>
      </c>
      <c r="DX164" s="72">
        <f t="shared" si="236"/>
        <v>687.07707452331829</v>
      </c>
      <c r="DY164" s="72">
        <f t="shared" si="237"/>
        <v>367.70331828587916</v>
      </c>
      <c r="DZ164" s="72">
        <f t="shared" si="238"/>
        <v>7.4111438786018766E-2</v>
      </c>
      <c r="EA164" s="72">
        <f t="shared" si="239"/>
        <v>0.57687460560345727</v>
      </c>
      <c r="EB164" s="72">
        <f t="shared" si="240"/>
        <v>1.0019592794739356</v>
      </c>
      <c r="EC164" s="72">
        <f t="shared" si="241"/>
        <v>3.974771547017188</v>
      </c>
      <c r="ED164" s="72">
        <f t="shared" si="242"/>
        <v>687.07707452331829</v>
      </c>
      <c r="EE164" s="72">
        <f t="shared" si="243"/>
        <v>367.70331828587916</v>
      </c>
      <c r="EF164" s="72">
        <f t="shared" si="244"/>
        <v>7.4111438786018766E-2</v>
      </c>
      <c r="EG164" s="72">
        <f t="shared" si="245"/>
        <v>0.57687460560345727</v>
      </c>
      <c r="EH164" s="72">
        <f t="shared" si="246"/>
        <v>1.0019592794739356</v>
      </c>
      <c r="EI164" s="72">
        <f t="shared" si="247"/>
        <v>3.974771547017188</v>
      </c>
      <c r="EJ164" s="72">
        <f t="shared" si="248"/>
        <v>0.86954194695625808</v>
      </c>
      <c r="EK164" s="72">
        <f t="shared" si="249"/>
        <v>94.553318285879186</v>
      </c>
      <c r="EL164" s="71"/>
      <c r="EM164" s="71"/>
      <c r="EN164" s="71"/>
      <c r="EO164" s="71"/>
    </row>
    <row r="165" spans="10:145" x14ac:dyDescent="0.3">
      <c r="M165" s="71"/>
      <c r="N165" s="73">
        <v>0.97</v>
      </c>
      <c r="O165" s="72">
        <f t="shared" si="250"/>
        <v>370.44694053827391</v>
      </c>
      <c r="P165" s="72">
        <f t="shared" si="251"/>
        <v>7.4795610582312974E-2</v>
      </c>
      <c r="Q165" s="72">
        <f t="shared" si="252"/>
        <v>0.58509980845944631</v>
      </c>
      <c r="R165" s="72">
        <f t="shared" si="132"/>
        <v>1.0010820303902261</v>
      </c>
      <c r="S165" s="72">
        <f t="shared" si="133"/>
        <v>4.0152290283221603</v>
      </c>
      <c r="T165" s="72">
        <f t="shared" si="253"/>
        <v>703.75049539724102</v>
      </c>
      <c r="U165" s="72">
        <f t="shared" si="254"/>
        <v>368.33083119326648</v>
      </c>
      <c r="V165" s="72">
        <f t="shared" si="255"/>
        <v>7.4268263167724238E-2</v>
      </c>
      <c r="W165" s="72">
        <f t="shared" si="256"/>
        <v>0.57875635756741017</v>
      </c>
      <c r="X165" s="72">
        <f t="shared" si="134"/>
        <v>1.001098240931547</v>
      </c>
      <c r="Y165" s="72">
        <f t="shared" si="135"/>
        <v>4.0570158285252695</v>
      </c>
      <c r="Z165" s="72">
        <f t="shared" si="257"/>
        <v>702.80117540822664</v>
      </c>
      <c r="AA165" s="72">
        <f t="shared" si="258"/>
        <v>368.29543139474197</v>
      </c>
      <c r="AB165" s="72">
        <f t="shared" si="136"/>
        <v>7.4259421666592607E-2</v>
      </c>
      <c r="AC165" s="72">
        <f t="shared" si="137"/>
        <v>0.57865021028542074</v>
      </c>
      <c r="AD165" s="72">
        <f t="shared" si="138"/>
        <v>1.0010985150530711</v>
      </c>
      <c r="AE165" s="72">
        <f t="shared" si="139"/>
        <v>4.0577221553328569</v>
      </c>
      <c r="AF165" s="72">
        <f t="shared" si="140"/>
        <v>702.78504726835342</v>
      </c>
      <c r="AG165" s="72">
        <f t="shared" si="141"/>
        <v>368.29482964443446</v>
      </c>
      <c r="AH165" s="72">
        <f t="shared" si="142"/>
        <v>7.4259271367037083E-2</v>
      </c>
      <c r="AI165" s="72">
        <f t="shared" si="143"/>
        <v>0.57864840591228606</v>
      </c>
      <c r="AJ165" s="72">
        <f t="shared" si="144"/>
        <v>1.0010985197136233</v>
      </c>
      <c r="AK165" s="72">
        <f t="shared" si="145"/>
        <v>4.0577341640575888</v>
      </c>
      <c r="AL165" s="72">
        <f t="shared" si="146"/>
        <v>702.78477303974182</v>
      </c>
      <c r="AM165" s="72">
        <f t="shared" si="147"/>
        <v>368.29481941270728</v>
      </c>
      <c r="AN165" s="72">
        <f t="shared" si="148"/>
        <v>7.4259268811450493E-2</v>
      </c>
      <c r="AO165" s="72">
        <f t="shared" si="149"/>
        <v>0.57864837523202739</v>
      </c>
      <c r="AP165" s="72">
        <f t="shared" si="150"/>
        <v>1.0010985197928683</v>
      </c>
      <c r="AQ165" s="72">
        <f t="shared" si="151"/>
        <v>4.0577343682458675</v>
      </c>
      <c r="AR165" s="72">
        <f t="shared" si="152"/>
        <v>702.78476837693597</v>
      </c>
      <c r="AS165" s="72">
        <f t="shared" si="153"/>
        <v>368.29481923873357</v>
      </c>
      <c r="AT165" s="72">
        <f t="shared" si="154"/>
        <v>7.4259268767996947E-2</v>
      </c>
      <c r="AU165" s="72">
        <f t="shared" si="155"/>
        <v>0.57864837471036001</v>
      </c>
      <c r="AV165" s="72">
        <f t="shared" si="156"/>
        <v>1.0010985197942157</v>
      </c>
      <c r="AW165" s="72">
        <f t="shared" si="157"/>
        <v>4.0577343717177534</v>
      </c>
      <c r="AX165" s="72">
        <f t="shared" si="158"/>
        <v>702.78476829765282</v>
      </c>
      <c r="AY165" s="72">
        <f t="shared" si="159"/>
        <v>368.29481923577544</v>
      </c>
      <c r="AZ165" s="72">
        <f t="shared" si="160"/>
        <v>7.425926876725808E-2</v>
      </c>
      <c r="BA165" s="72">
        <f t="shared" si="161"/>
        <v>0.57864837470149</v>
      </c>
      <c r="BB165" s="72">
        <f t="shared" si="162"/>
        <v>1.0010985197942386</v>
      </c>
      <c r="BC165" s="72">
        <f t="shared" si="163"/>
        <v>4.057734371776788</v>
      </c>
      <c r="BD165" s="72">
        <f t="shared" si="164"/>
        <v>702.78476829630472</v>
      </c>
      <c r="BE165" s="72">
        <f t="shared" si="165"/>
        <v>368.29481923572519</v>
      </c>
      <c r="BF165" s="72">
        <f t="shared" si="166"/>
        <v>7.4259268767245534E-2</v>
      </c>
      <c r="BG165" s="72">
        <f t="shared" si="167"/>
        <v>0.57864837470133923</v>
      </c>
      <c r="BH165" s="72">
        <f t="shared" si="168"/>
        <v>1.001098519794239</v>
      </c>
      <c r="BI165" s="72">
        <f t="shared" si="169"/>
        <v>4.0577343717777907</v>
      </c>
      <c r="BJ165" s="72">
        <f t="shared" si="170"/>
        <v>702.78476829628187</v>
      </c>
      <c r="BK165" s="72">
        <f t="shared" si="171"/>
        <v>368.29481923572428</v>
      </c>
      <c r="BL165" s="72">
        <f t="shared" si="172"/>
        <v>7.4259268767245326E-2</v>
      </c>
      <c r="BM165" s="72">
        <f t="shared" si="173"/>
        <v>0.57864837470133645</v>
      </c>
      <c r="BN165" s="72">
        <f t="shared" si="174"/>
        <v>1.001098519794239</v>
      </c>
      <c r="BO165" s="72">
        <f t="shared" si="175"/>
        <v>4.0577343717778085</v>
      </c>
      <c r="BP165" s="72">
        <f t="shared" si="176"/>
        <v>702.7847682962813</v>
      </c>
      <c r="BQ165" s="72">
        <f t="shared" si="177"/>
        <v>368.29481923572428</v>
      </c>
      <c r="BR165" s="72">
        <f t="shared" si="178"/>
        <v>7.4259268767245326E-2</v>
      </c>
      <c r="BS165" s="72">
        <f t="shared" si="179"/>
        <v>0.57864837470133645</v>
      </c>
      <c r="BT165" s="72">
        <f t="shared" si="180"/>
        <v>1.001098519794239</v>
      </c>
      <c r="BU165" s="72">
        <f t="shared" si="181"/>
        <v>4.0577343717778085</v>
      </c>
      <c r="BV165" s="72">
        <f t="shared" si="182"/>
        <v>702.7847682962813</v>
      </c>
      <c r="BW165" s="72">
        <f t="shared" si="183"/>
        <v>368.29481923572428</v>
      </c>
      <c r="BX165" s="72">
        <f t="shared" si="184"/>
        <v>7.4259268767245326E-2</v>
      </c>
      <c r="BY165" s="72">
        <f t="shared" si="185"/>
        <v>0.57864837470133645</v>
      </c>
      <c r="BZ165" s="72">
        <f t="shared" si="186"/>
        <v>1.001098519794239</v>
      </c>
      <c r="CA165" s="72">
        <f t="shared" si="187"/>
        <v>4.0577343717778085</v>
      </c>
      <c r="CB165" s="72">
        <f t="shared" si="188"/>
        <v>702.7847682962813</v>
      </c>
      <c r="CC165" s="72">
        <f t="shared" si="189"/>
        <v>368.29481923572428</v>
      </c>
      <c r="CD165" s="72">
        <f t="shared" si="190"/>
        <v>7.4259268767245326E-2</v>
      </c>
      <c r="CE165" s="72">
        <f t="shared" si="191"/>
        <v>0.57864837470133645</v>
      </c>
      <c r="CF165" s="72">
        <f t="shared" si="192"/>
        <v>1.001098519794239</v>
      </c>
      <c r="CG165" s="72">
        <f t="shared" si="193"/>
        <v>4.0577343717778085</v>
      </c>
      <c r="CH165" s="72">
        <f t="shared" si="194"/>
        <v>702.7847682962813</v>
      </c>
      <c r="CI165" s="72">
        <f t="shared" si="195"/>
        <v>368.29481923572428</v>
      </c>
      <c r="CJ165" s="72">
        <f t="shared" si="196"/>
        <v>7.4259268767245326E-2</v>
      </c>
      <c r="CK165" s="72">
        <f t="shared" si="197"/>
        <v>0.57864837470133645</v>
      </c>
      <c r="CL165" s="72">
        <f t="shared" si="198"/>
        <v>1.001098519794239</v>
      </c>
      <c r="CM165" s="72">
        <f t="shared" si="199"/>
        <v>4.0577343717778085</v>
      </c>
      <c r="CN165" s="72">
        <f t="shared" si="200"/>
        <v>702.7847682962813</v>
      </c>
      <c r="CO165" s="72">
        <f t="shared" si="201"/>
        <v>368.29481923572428</v>
      </c>
      <c r="CP165" s="72">
        <f t="shared" si="202"/>
        <v>7.4259268767245326E-2</v>
      </c>
      <c r="CQ165" s="72">
        <f t="shared" si="203"/>
        <v>0.57864837470133645</v>
      </c>
      <c r="CR165" s="72">
        <f t="shared" si="204"/>
        <v>1.001098519794239</v>
      </c>
      <c r="CS165" s="72">
        <f t="shared" si="205"/>
        <v>4.0577343717778085</v>
      </c>
      <c r="CT165" s="72">
        <f t="shared" si="206"/>
        <v>702.7847682962813</v>
      </c>
      <c r="CU165" s="72">
        <f t="shared" si="207"/>
        <v>368.29481923572428</v>
      </c>
      <c r="CV165" s="72">
        <f t="shared" si="208"/>
        <v>7.4259268767245326E-2</v>
      </c>
      <c r="CW165" s="72">
        <f t="shared" si="209"/>
        <v>0.57864837470133645</v>
      </c>
      <c r="CX165" s="72">
        <f t="shared" si="210"/>
        <v>1.001098519794239</v>
      </c>
      <c r="CY165" s="72">
        <f t="shared" si="211"/>
        <v>4.0577343717778085</v>
      </c>
      <c r="CZ165" s="72">
        <f t="shared" si="212"/>
        <v>702.7847682962813</v>
      </c>
      <c r="DA165" s="72">
        <f t="shared" si="213"/>
        <v>368.29481923572428</v>
      </c>
      <c r="DB165" s="72">
        <f t="shared" si="214"/>
        <v>7.4259268767245326E-2</v>
      </c>
      <c r="DC165" s="72">
        <f t="shared" si="215"/>
        <v>0.57864837470133645</v>
      </c>
      <c r="DD165" s="72">
        <f t="shared" si="216"/>
        <v>1.001098519794239</v>
      </c>
      <c r="DE165" s="72">
        <f t="shared" si="217"/>
        <v>4.0577343717778085</v>
      </c>
      <c r="DF165" s="72">
        <f t="shared" si="218"/>
        <v>702.7847682962813</v>
      </c>
      <c r="DG165" s="72">
        <f t="shared" si="219"/>
        <v>368.29481923572428</v>
      </c>
      <c r="DH165" s="72">
        <f t="shared" si="220"/>
        <v>7.4259268767245326E-2</v>
      </c>
      <c r="DI165" s="72">
        <f t="shared" si="221"/>
        <v>0.57864837470133645</v>
      </c>
      <c r="DJ165" s="72">
        <f t="shared" si="222"/>
        <v>1.001098519794239</v>
      </c>
      <c r="DK165" s="72">
        <f t="shared" si="223"/>
        <v>4.0577343717778085</v>
      </c>
      <c r="DL165" s="72">
        <f t="shared" si="224"/>
        <v>702.7847682962813</v>
      </c>
      <c r="DM165" s="72">
        <f t="shared" si="225"/>
        <v>368.29481923572428</v>
      </c>
      <c r="DN165" s="72">
        <f t="shared" si="226"/>
        <v>7.4259268767245326E-2</v>
      </c>
      <c r="DO165" s="72">
        <f t="shared" si="227"/>
        <v>0.57864837470133645</v>
      </c>
      <c r="DP165" s="72">
        <f t="shared" si="228"/>
        <v>1.001098519794239</v>
      </c>
      <c r="DQ165" s="72">
        <f t="shared" si="229"/>
        <v>4.0577343717778085</v>
      </c>
      <c r="DR165" s="72">
        <f t="shared" si="230"/>
        <v>702.7847682962813</v>
      </c>
      <c r="DS165" s="72">
        <f t="shared" si="231"/>
        <v>368.29481923572428</v>
      </c>
      <c r="DT165" s="72">
        <f t="shared" si="232"/>
        <v>7.4259268767245326E-2</v>
      </c>
      <c r="DU165" s="72">
        <f t="shared" si="233"/>
        <v>0.57864837470133645</v>
      </c>
      <c r="DV165" s="72">
        <f t="shared" si="234"/>
        <v>1.001098519794239</v>
      </c>
      <c r="DW165" s="72">
        <f t="shared" si="235"/>
        <v>4.0577343717778085</v>
      </c>
      <c r="DX165" s="72">
        <f t="shared" si="236"/>
        <v>702.7847682962813</v>
      </c>
      <c r="DY165" s="72">
        <f t="shared" si="237"/>
        <v>368.29481923572428</v>
      </c>
      <c r="DZ165" s="72">
        <f t="shared" si="238"/>
        <v>7.4259268767245326E-2</v>
      </c>
      <c r="EA165" s="72">
        <f t="shared" si="239"/>
        <v>0.57864837470133645</v>
      </c>
      <c r="EB165" s="72">
        <f t="shared" si="240"/>
        <v>1.001098519794239</v>
      </c>
      <c r="EC165" s="72">
        <f t="shared" si="241"/>
        <v>4.0577343717778085</v>
      </c>
      <c r="ED165" s="72">
        <f t="shared" si="242"/>
        <v>702.7847682962813</v>
      </c>
      <c r="EE165" s="72">
        <f t="shared" si="243"/>
        <v>368.29481923572428</v>
      </c>
      <c r="EF165" s="72">
        <f t="shared" si="244"/>
        <v>7.4259268767245326E-2</v>
      </c>
      <c r="EG165" s="72">
        <f t="shared" si="245"/>
        <v>0.57864837470133645</v>
      </c>
      <c r="EH165" s="72">
        <f t="shared" si="246"/>
        <v>1.001098519794239</v>
      </c>
      <c r="EI165" s="72">
        <f t="shared" si="247"/>
        <v>4.0577343717778085</v>
      </c>
      <c r="EJ165" s="72">
        <f t="shared" si="248"/>
        <v>0.89791384599774615</v>
      </c>
      <c r="EK165" s="72">
        <f t="shared" si="249"/>
        <v>95.144819235724299</v>
      </c>
      <c r="EL165" s="71"/>
      <c r="EM165" s="71"/>
      <c r="EN165" s="71"/>
      <c r="EO165" s="71"/>
    </row>
    <row r="166" spans="10:145" x14ac:dyDescent="0.3">
      <c r="M166" s="71"/>
      <c r="N166" s="73">
        <v>0.98</v>
      </c>
      <c r="O166" s="72">
        <f t="shared" si="250"/>
        <v>370.41903722851202</v>
      </c>
      <c r="P166" s="72">
        <f t="shared" si="251"/>
        <v>7.4788671938694262E-2</v>
      </c>
      <c r="Q166" s="72">
        <f t="shared" si="252"/>
        <v>0.58501618620426998</v>
      </c>
      <c r="R166" s="72">
        <f t="shared" si="132"/>
        <v>1.0004814333475993</v>
      </c>
      <c r="S166" s="72">
        <f t="shared" si="133"/>
        <v>4.1109116490331479</v>
      </c>
      <c r="T166" s="72">
        <f t="shared" si="253"/>
        <v>720.53391771460213</v>
      </c>
      <c r="U166" s="72">
        <f t="shared" si="254"/>
        <v>368.95032023162753</v>
      </c>
      <c r="V166" s="72">
        <f t="shared" si="255"/>
        <v>7.4422882866840151E-2</v>
      </c>
      <c r="W166" s="72">
        <f t="shared" si="256"/>
        <v>0.58061375971464368</v>
      </c>
      <c r="X166" s="72">
        <f t="shared" si="134"/>
        <v>1.0004864861859641</v>
      </c>
      <c r="Y166" s="72">
        <f t="shared" si="135"/>
        <v>4.1415113634943186</v>
      </c>
      <c r="Z166" s="72">
        <f t="shared" si="257"/>
        <v>720.05379982708598</v>
      </c>
      <c r="AA166" s="72">
        <f t="shared" si="258"/>
        <v>368.93276348282427</v>
      </c>
      <c r="AB166" s="72">
        <f t="shared" si="136"/>
        <v>7.4418503564838701E-2</v>
      </c>
      <c r="AC166" s="72">
        <f t="shared" si="137"/>
        <v>0.58056112368012469</v>
      </c>
      <c r="AD166" s="72">
        <f t="shared" si="138"/>
        <v>1.0004865470452575</v>
      </c>
      <c r="AE166" s="72">
        <f t="shared" si="139"/>
        <v>4.1418798642445918</v>
      </c>
      <c r="AF166" s="72">
        <f t="shared" si="140"/>
        <v>720.04799670053853</v>
      </c>
      <c r="AG166" s="72">
        <f t="shared" si="141"/>
        <v>368.93255121800121</v>
      </c>
      <c r="AH166" s="72">
        <f t="shared" si="142"/>
        <v>7.4418450617173726E-2</v>
      </c>
      <c r="AI166" s="72">
        <f t="shared" si="143"/>
        <v>0.58056048729783116</v>
      </c>
      <c r="AJ166" s="72">
        <f t="shared" si="144"/>
        <v>1.000486547781126</v>
      </c>
      <c r="AK166" s="72">
        <f t="shared" si="145"/>
        <v>4.1418843198924487</v>
      </c>
      <c r="AL166" s="72">
        <f t="shared" si="146"/>
        <v>720.04792653017705</v>
      </c>
      <c r="AM166" s="72">
        <f t="shared" si="147"/>
        <v>368.93254865132462</v>
      </c>
      <c r="AN166" s="72">
        <f t="shared" si="148"/>
        <v>7.441844997693782E-2</v>
      </c>
      <c r="AO166" s="72">
        <f t="shared" si="149"/>
        <v>0.58056047960278512</v>
      </c>
      <c r="AP166" s="72">
        <f t="shared" si="150"/>
        <v>1.000486547790024</v>
      </c>
      <c r="AQ166" s="72">
        <f t="shared" si="151"/>
        <v>4.1418843737695781</v>
      </c>
      <c r="AR166" s="72">
        <f t="shared" si="152"/>
        <v>720.04792568168546</v>
      </c>
      <c r="AS166" s="72">
        <f t="shared" si="153"/>
        <v>368.93254862028869</v>
      </c>
      <c r="AT166" s="72">
        <f t="shared" si="154"/>
        <v>7.4418449969196165E-2</v>
      </c>
      <c r="AU166" s="72">
        <f t="shared" si="155"/>
        <v>0.58056047950973755</v>
      </c>
      <c r="AV166" s="72">
        <f t="shared" si="156"/>
        <v>1.0004865477901317</v>
      </c>
      <c r="AW166" s="72">
        <f t="shared" si="157"/>
        <v>4.1418843744210543</v>
      </c>
      <c r="AX166" s="72">
        <f t="shared" si="158"/>
        <v>720.04792567142545</v>
      </c>
      <c r="AY166" s="72">
        <f t="shared" si="159"/>
        <v>368.9325486199134</v>
      </c>
      <c r="AZ166" s="72">
        <f t="shared" si="160"/>
        <v>7.4418449969102574E-2</v>
      </c>
      <c r="BA166" s="72">
        <f t="shared" si="161"/>
        <v>0.58056047950861256</v>
      </c>
      <c r="BB166" s="72">
        <f t="shared" si="162"/>
        <v>1.000486547790133</v>
      </c>
      <c r="BC166" s="72">
        <f t="shared" si="163"/>
        <v>4.1418843744289306</v>
      </c>
      <c r="BD166" s="72">
        <f t="shared" si="164"/>
        <v>720.04792567130141</v>
      </c>
      <c r="BE166" s="72">
        <f t="shared" si="165"/>
        <v>368.93254861990886</v>
      </c>
      <c r="BF166" s="72">
        <f t="shared" si="166"/>
        <v>7.4418449969101436E-2</v>
      </c>
      <c r="BG166" s="72">
        <f t="shared" si="167"/>
        <v>0.5805604795085989</v>
      </c>
      <c r="BH166" s="72">
        <f t="shared" si="168"/>
        <v>1.000486547790133</v>
      </c>
      <c r="BI166" s="72">
        <f t="shared" si="169"/>
        <v>4.1418843744290266</v>
      </c>
      <c r="BJ166" s="72">
        <f t="shared" si="170"/>
        <v>720.04792567129994</v>
      </c>
      <c r="BK166" s="72">
        <f t="shared" si="171"/>
        <v>368.93254861990886</v>
      </c>
      <c r="BL166" s="72">
        <f t="shared" si="172"/>
        <v>7.4418449969101436E-2</v>
      </c>
      <c r="BM166" s="72">
        <f t="shared" si="173"/>
        <v>0.5805604795085989</v>
      </c>
      <c r="BN166" s="72">
        <f t="shared" si="174"/>
        <v>1.000486547790133</v>
      </c>
      <c r="BO166" s="72">
        <f t="shared" si="175"/>
        <v>4.1418843744290266</v>
      </c>
      <c r="BP166" s="72">
        <f t="shared" si="176"/>
        <v>720.04792567129994</v>
      </c>
      <c r="BQ166" s="72">
        <f t="shared" si="177"/>
        <v>368.93254861990886</v>
      </c>
      <c r="BR166" s="72">
        <f t="shared" si="178"/>
        <v>7.4418449969101436E-2</v>
      </c>
      <c r="BS166" s="72">
        <f t="shared" si="179"/>
        <v>0.5805604795085989</v>
      </c>
      <c r="BT166" s="72">
        <f t="shared" si="180"/>
        <v>1.000486547790133</v>
      </c>
      <c r="BU166" s="72">
        <f t="shared" si="181"/>
        <v>4.1418843744290266</v>
      </c>
      <c r="BV166" s="72">
        <f t="shared" si="182"/>
        <v>720.04792567129994</v>
      </c>
      <c r="BW166" s="72">
        <f t="shared" si="183"/>
        <v>368.93254861990886</v>
      </c>
      <c r="BX166" s="72">
        <f t="shared" si="184"/>
        <v>7.4418449969101436E-2</v>
      </c>
      <c r="BY166" s="72">
        <f t="shared" si="185"/>
        <v>0.5805604795085989</v>
      </c>
      <c r="BZ166" s="72">
        <f t="shared" si="186"/>
        <v>1.000486547790133</v>
      </c>
      <c r="CA166" s="72">
        <f t="shared" si="187"/>
        <v>4.1418843744290266</v>
      </c>
      <c r="CB166" s="72">
        <f t="shared" si="188"/>
        <v>720.04792567129994</v>
      </c>
      <c r="CC166" s="72">
        <f t="shared" si="189"/>
        <v>368.93254861990886</v>
      </c>
      <c r="CD166" s="72">
        <f t="shared" si="190"/>
        <v>7.4418449969101436E-2</v>
      </c>
      <c r="CE166" s="72">
        <f t="shared" si="191"/>
        <v>0.5805604795085989</v>
      </c>
      <c r="CF166" s="72">
        <f t="shared" si="192"/>
        <v>1.000486547790133</v>
      </c>
      <c r="CG166" s="72">
        <f t="shared" si="193"/>
        <v>4.1418843744290266</v>
      </c>
      <c r="CH166" s="72">
        <f t="shared" si="194"/>
        <v>720.04792567129994</v>
      </c>
      <c r="CI166" s="72">
        <f t="shared" si="195"/>
        <v>368.93254861990886</v>
      </c>
      <c r="CJ166" s="72">
        <f t="shared" si="196"/>
        <v>7.4418449969101436E-2</v>
      </c>
      <c r="CK166" s="72">
        <f t="shared" si="197"/>
        <v>0.5805604795085989</v>
      </c>
      <c r="CL166" s="72">
        <f t="shared" si="198"/>
        <v>1.000486547790133</v>
      </c>
      <c r="CM166" s="72">
        <f t="shared" si="199"/>
        <v>4.1418843744290266</v>
      </c>
      <c r="CN166" s="72">
        <f t="shared" si="200"/>
        <v>720.04792567129994</v>
      </c>
      <c r="CO166" s="72">
        <f t="shared" si="201"/>
        <v>368.93254861990886</v>
      </c>
      <c r="CP166" s="72">
        <f t="shared" si="202"/>
        <v>7.4418449969101436E-2</v>
      </c>
      <c r="CQ166" s="72">
        <f t="shared" si="203"/>
        <v>0.5805604795085989</v>
      </c>
      <c r="CR166" s="72">
        <f t="shared" si="204"/>
        <v>1.000486547790133</v>
      </c>
      <c r="CS166" s="72">
        <f t="shared" si="205"/>
        <v>4.1418843744290266</v>
      </c>
      <c r="CT166" s="72">
        <f t="shared" si="206"/>
        <v>720.04792567129994</v>
      </c>
      <c r="CU166" s="72">
        <f t="shared" si="207"/>
        <v>368.93254861990886</v>
      </c>
      <c r="CV166" s="72">
        <f t="shared" si="208"/>
        <v>7.4418449969101436E-2</v>
      </c>
      <c r="CW166" s="72">
        <f t="shared" si="209"/>
        <v>0.5805604795085989</v>
      </c>
      <c r="CX166" s="72">
        <f t="shared" si="210"/>
        <v>1.000486547790133</v>
      </c>
      <c r="CY166" s="72">
        <f t="shared" si="211"/>
        <v>4.1418843744290266</v>
      </c>
      <c r="CZ166" s="72">
        <f t="shared" si="212"/>
        <v>720.04792567129994</v>
      </c>
      <c r="DA166" s="72">
        <f t="shared" si="213"/>
        <v>368.93254861990886</v>
      </c>
      <c r="DB166" s="72">
        <f t="shared" si="214"/>
        <v>7.4418449969101436E-2</v>
      </c>
      <c r="DC166" s="72">
        <f t="shared" si="215"/>
        <v>0.5805604795085989</v>
      </c>
      <c r="DD166" s="72">
        <f t="shared" si="216"/>
        <v>1.000486547790133</v>
      </c>
      <c r="DE166" s="72">
        <f t="shared" si="217"/>
        <v>4.1418843744290266</v>
      </c>
      <c r="DF166" s="72">
        <f t="shared" si="218"/>
        <v>720.04792567129994</v>
      </c>
      <c r="DG166" s="72">
        <f t="shared" si="219"/>
        <v>368.93254861990886</v>
      </c>
      <c r="DH166" s="72">
        <f t="shared" si="220"/>
        <v>7.4418449969101436E-2</v>
      </c>
      <c r="DI166" s="72">
        <f t="shared" si="221"/>
        <v>0.5805604795085989</v>
      </c>
      <c r="DJ166" s="72">
        <f t="shared" si="222"/>
        <v>1.000486547790133</v>
      </c>
      <c r="DK166" s="72">
        <f t="shared" si="223"/>
        <v>4.1418843744290266</v>
      </c>
      <c r="DL166" s="72">
        <f t="shared" si="224"/>
        <v>720.04792567129994</v>
      </c>
      <c r="DM166" s="72">
        <f t="shared" si="225"/>
        <v>368.93254861990886</v>
      </c>
      <c r="DN166" s="72">
        <f t="shared" si="226"/>
        <v>7.4418449969101436E-2</v>
      </c>
      <c r="DO166" s="72">
        <f t="shared" si="227"/>
        <v>0.5805604795085989</v>
      </c>
      <c r="DP166" s="72">
        <f t="shared" si="228"/>
        <v>1.000486547790133</v>
      </c>
      <c r="DQ166" s="72">
        <f t="shared" si="229"/>
        <v>4.1418843744290266</v>
      </c>
      <c r="DR166" s="72">
        <f t="shared" si="230"/>
        <v>720.04792567129994</v>
      </c>
      <c r="DS166" s="72">
        <f t="shared" si="231"/>
        <v>368.93254861990886</v>
      </c>
      <c r="DT166" s="72">
        <f t="shared" si="232"/>
        <v>7.4418449969101436E-2</v>
      </c>
      <c r="DU166" s="72">
        <f t="shared" si="233"/>
        <v>0.5805604795085989</v>
      </c>
      <c r="DV166" s="72">
        <f t="shared" si="234"/>
        <v>1.000486547790133</v>
      </c>
      <c r="DW166" s="72">
        <f t="shared" si="235"/>
        <v>4.1418843744290266</v>
      </c>
      <c r="DX166" s="72">
        <f t="shared" si="236"/>
        <v>720.04792567129994</v>
      </c>
      <c r="DY166" s="72">
        <f t="shared" si="237"/>
        <v>368.93254861990886</v>
      </c>
      <c r="DZ166" s="72">
        <f t="shared" si="238"/>
        <v>7.4418449969101436E-2</v>
      </c>
      <c r="EA166" s="72">
        <f t="shared" si="239"/>
        <v>0.5805604795085989</v>
      </c>
      <c r="EB166" s="72">
        <f t="shared" si="240"/>
        <v>1.000486547790133</v>
      </c>
      <c r="EC166" s="72">
        <f t="shared" si="241"/>
        <v>4.1418843744290266</v>
      </c>
      <c r="ED166" s="72">
        <f t="shared" si="242"/>
        <v>720.04792567129994</v>
      </c>
      <c r="EE166" s="72">
        <f t="shared" si="243"/>
        <v>368.93254861990886</v>
      </c>
      <c r="EF166" s="72">
        <f t="shared" si="244"/>
        <v>7.4418449969101436E-2</v>
      </c>
      <c r="EG166" s="72">
        <f t="shared" si="245"/>
        <v>0.5805604795085989</v>
      </c>
      <c r="EH166" s="72">
        <f t="shared" si="246"/>
        <v>1.000486547790133</v>
      </c>
      <c r="EI166" s="72">
        <f t="shared" si="247"/>
        <v>4.1418843744290266</v>
      </c>
      <c r="EJ166" s="72">
        <f t="shared" si="248"/>
        <v>0.92888619315603982</v>
      </c>
      <c r="EK166" s="72">
        <f t="shared" si="249"/>
        <v>95.78254861990888</v>
      </c>
      <c r="EL166" s="71"/>
      <c r="EM166" s="71"/>
      <c r="EN166" s="71"/>
      <c r="EO166" s="71"/>
    </row>
    <row r="167" spans="10:145" x14ac:dyDescent="0.3">
      <c r="M167" s="71"/>
      <c r="N167" s="73">
        <v>0.99</v>
      </c>
      <c r="O167" s="72">
        <f t="shared" si="250"/>
        <v>370.3911339187502</v>
      </c>
      <c r="P167" s="72">
        <f t="shared" si="251"/>
        <v>7.4781732893464084E-2</v>
      </c>
      <c r="Q167" s="72">
        <f t="shared" si="252"/>
        <v>0.58493256330374066</v>
      </c>
      <c r="R167" s="72">
        <f t="shared" si="132"/>
        <v>1.0001205180056147</v>
      </c>
      <c r="S167" s="72">
        <f t="shared" si="133"/>
        <v>4.210102388514894</v>
      </c>
      <c r="T167" s="72">
        <f t="shared" si="253"/>
        <v>739.19718854672294</v>
      </c>
      <c r="U167" s="72">
        <f t="shared" si="254"/>
        <v>369.62549312241583</v>
      </c>
      <c r="V167" s="72">
        <f t="shared" si="255"/>
        <v>7.4591175248052241E-2</v>
      </c>
      <c r="W167" s="72">
        <f t="shared" si="256"/>
        <v>0.58263778035464486</v>
      </c>
      <c r="X167" s="72">
        <f t="shared" si="134"/>
        <v>1.0001211833804986</v>
      </c>
      <c r="Y167" s="72">
        <f t="shared" si="135"/>
        <v>4.226928192875536</v>
      </c>
      <c r="Z167" s="72">
        <f t="shared" si="257"/>
        <v>739.05987777289374</v>
      </c>
      <c r="AA167" s="72">
        <f t="shared" si="258"/>
        <v>369.62057682845136</v>
      </c>
      <c r="AB167" s="72">
        <f t="shared" si="136"/>
        <v>7.4589950671677452E-2</v>
      </c>
      <c r="AC167" s="72">
        <f t="shared" si="137"/>
        <v>0.58262304368042794</v>
      </c>
      <c r="AD167" s="72">
        <f t="shared" si="138"/>
        <v>1.0001211876700224</v>
      </c>
      <c r="AE167" s="72">
        <f t="shared" si="139"/>
        <v>4.2270366629769613</v>
      </c>
      <c r="AF167" s="72">
        <f t="shared" si="140"/>
        <v>739.05899079953781</v>
      </c>
      <c r="AG167" s="72">
        <f t="shared" si="141"/>
        <v>369.62054506870834</v>
      </c>
      <c r="AH167" s="72">
        <f t="shared" si="142"/>
        <v>7.4589942760752981E-2</v>
      </c>
      <c r="AI167" s="72">
        <f t="shared" si="143"/>
        <v>0.58262294847999907</v>
      </c>
      <c r="AJ167" s="72">
        <f t="shared" si="144"/>
        <v>1.0001211876977341</v>
      </c>
      <c r="AK167" s="72">
        <f t="shared" si="145"/>
        <v>4.2270373637223608</v>
      </c>
      <c r="AL167" s="72">
        <f t="shared" si="146"/>
        <v>739.05898506938229</v>
      </c>
      <c r="AM167" s="72">
        <f t="shared" si="147"/>
        <v>369.62054486352929</v>
      </c>
      <c r="AN167" s="72">
        <f t="shared" si="148"/>
        <v>7.4589942709645626E-2</v>
      </c>
      <c r="AO167" s="72">
        <f t="shared" si="149"/>
        <v>0.58262294786497104</v>
      </c>
      <c r="AP167" s="72">
        <f t="shared" si="150"/>
        <v>1.000121187697913</v>
      </c>
      <c r="AQ167" s="72">
        <f t="shared" si="151"/>
        <v>4.2270373682494204</v>
      </c>
      <c r="AR167" s="72">
        <f t="shared" si="152"/>
        <v>739.05898503236347</v>
      </c>
      <c r="AS167" s="72">
        <f t="shared" si="153"/>
        <v>369.6205448622037</v>
      </c>
      <c r="AT167" s="72">
        <f t="shared" si="154"/>
        <v>7.4589942709315446E-2</v>
      </c>
      <c r="AU167" s="72">
        <f t="shared" si="155"/>
        <v>0.58262294786099744</v>
      </c>
      <c r="AV167" s="72">
        <f t="shared" si="156"/>
        <v>1.0001211876979141</v>
      </c>
      <c r="AW167" s="72">
        <f t="shared" si="157"/>
        <v>4.2270373682786682</v>
      </c>
      <c r="AX167" s="72">
        <f t="shared" si="158"/>
        <v>739.05898503212427</v>
      </c>
      <c r="AY167" s="72">
        <f t="shared" si="159"/>
        <v>369.62054486219517</v>
      </c>
      <c r="AZ167" s="72">
        <f t="shared" si="160"/>
        <v>7.4589942709313309E-2</v>
      </c>
      <c r="BA167" s="72">
        <f t="shared" si="161"/>
        <v>0.58262294786097191</v>
      </c>
      <c r="BB167" s="72">
        <f t="shared" si="162"/>
        <v>1.0001211876979141</v>
      </c>
      <c r="BC167" s="72">
        <f t="shared" si="163"/>
        <v>4.2270373682788573</v>
      </c>
      <c r="BD167" s="72">
        <f t="shared" si="164"/>
        <v>739.05898503212279</v>
      </c>
      <c r="BE167" s="72">
        <f t="shared" si="165"/>
        <v>369.62054486219506</v>
      </c>
      <c r="BF167" s="72">
        <f t="shared" si="166"/>
        <v>7.4589942709313295E-2</v>
      </c>
      <c r="BG167" s="72">
        <f t="shared" si="167"/>
        <v>0.58262294786097168</v>
      </c>
      <c r="BH167" s="72">
        <f t="shared" si="168"/>
        <v>1.0001211876979141</v>
      </c>
      <c r="BI167" s="72">
        <f t="shared" si="169"/>
        <v>4.2270373682788573</v>
      </c>
      <c r="BJ167" s="72">
        <f t="shared" si="170"/>
        <v>739.05898503212279</v>
      </c>
      <c r="BK167" s="72">
        <f t="shared" si="171"/>
        <v>369.62054486219506</v>
      </c>
      <c r="BL167" s="72">
        <f t="shared" si="172"/>
        <v>7.4589942709313295E-2</v>
      </c>
      <c r="BM167" s="72">
        <f t="shared" si="173"/>
        <v>0.58262294786097168</v>
      </c>
      <c r="BN167" s="72">
        <f t="shared" si="174"/>
        <v>1.0001211876979141</v>
      </c>
      <c r="BO167" s="72">
        <f t="shared" si="175"/>
        <v>4.2270373682788573</v>
      </c>
      <c r="BP167" s="72">
        <f t="shared" si="176"/>
        <v>739.05898503212279</v>
      </c>
      <c r="BQ167" s="72">
        <f t="shared" si="177"/>
        <v>369.62054486219506</v>
      </c>
      <c r="BR167" s="72">
        <f t="shared" si="178"/>
        <v>7.4589942709313295E-2</v>
      </c>
      <c r="BS167" s="72">
        <f t="shared" si="179"/>
        <v>0.58262294786097168</v>
      </c>
      <c r="BT167" s="72">
        <f t="shared" si="180"/>
        <v>1.0001211876979141</v>
      </c>
      <c r="BU167" s="72">
        <f t="shared" si="181"/>
        <v>4.2270373682788573</v>
      </c>
      <c r="BV167" s="72">
        <f t="shared" si="182"/>
        <v>739.05898503212279</v>
      </c>
      <c r="BW167" s="72">
        <f t="shared" si="183"/>
        <v>369.62054486219506</v>
      </c>
      <c r="BX167" s="72">
        <f t="shared" si="184"/>
        <v>7.4589942709313295E-2</v>
      </c>
      <c r="BY167" s="72">
        <f t="shared" si="185"/>
        <v>0.58262294786097168</v>
      </c>
      <c r="BZ167" s="72">
        <f t="shared" si="186"/>
        <v>1.0001211876979141</v>
      </c>
      <c r="CA167" s="72">
        <f t="shared" si="187"/>
        <v>4.2270373682788573</v>
      </c>
      <c r="CB167" s="72">
        <f t="shared" si="188"/>
        <v>739.05898503212279</v>
      </c>
      <c r="CC167" s="72">
        <f t="shared" si="189"/>
        <v>369.62054486219506</v>
      </c>
      <c r="CD167" s="72">
        <f t="shared" si="190"/>
        <v>7.4589942709313295E-2</v>
      </c>
      <c r="CE167" s="72">
        <f t="shared" si="191"/>
        <v>0.58262294786097168</v>
      </c>
      <c r="CF167" s="72">
        <f t="shared" si="192"/>
        <v>1.0001211876979141</v>
      </c>
      <c r="CG167" s="72">
        <f t="shared" si="193"/>
        <v>4.2270373682788573</v>
      </c>
      <c r="CH167" s="72">
        <f t="shared" si="194"/>
        <v>739.05898503212279</v>
      </c>
      <c r="CI167" s="72">
        <f t="shared" si="195"/>
        <v>369.62054486219506</v>
      </c>
      <c r="CJ167" s="72">
        <f t="shared" si="196"/>
        <v>7.4589942709313295E-2</v>
      </c>
      <c r="CK167" s="72">
        <f t="shared" si="197"/>
        <v>0.58262294786097168</v>
      </c>
      <c r="CL167" s="72">
        <f t="shared" si="198"/>
        <v>1.0001211876979141</v>
      </c>
      <c r="CM167" s="72">
        <f t="shared" si="199"/>
        <v>4.2270373682788573</v>
      </c>
      <c r="CN167" s="72">
        <f t="shared" si="200"/>
        <v>739.05898503212279</v>
      </c>
      <c r="CO167" s="72">
        <f t="shared" si="201"/>
        <v>369.62054486219506</v>
      </c>
      <c r="CP167" s="72">
        <f t="shared" si="202"/>
        <v>7.4589942709313295E-2</v>
      </c>
      <c r="CQ167" s="72">
        <f t="shared" si="203"/>
        <v>0.58262294786097168</v>
      </c>
      <c r="CR167" s="72">
        <f t="shared" si="204"/>
        <v>1.0001211876979141</v>
      </c>
      <c r="CS167" s="72">
        <f t="shared" si="205"/>
        <v>4.2270373682788573</v>
      </c>
      <c r="CT167" s="72">
        <f t="shared" si="206"/>
        <v>739.05898503212279</v>
      </c>
      <c r="CU167" s="72">
        <f t="shared" si="207"/>
        <v>369.62054486219506</v>
      </c>
      <c r="CV167" s="72">
        <f t="shared" si="208"/>
        <v>7.4589942709313295E-2</v>
      </c>
      <c r="CW167" s="72">
        <f t="shared" si="209"/>
        <v>0.58262294786097168</v>
      </c>
      <c r="CX167" s="72">
        <f t="shared" si="210"/>
        <v>1.0001211876979141</v>
      </c>
      <c r="CY167" s="72">
        <f t="shared" si="211"/>
        <v>4.2270373682788573</v>
      </c>
      <c r="CZ167" s="72">
        <f t="shared" si="212"/>
        <v>739.05898503212279</v>
      </c>
      <c r="DA167" s="72">
        <f t="shared" si="213"/>
        <v>369.62054486219506</v>
      </c>
      <c r="DB167" s="72">
        <f t="shared" si="214"/>
        <v>7.4589942709313295E-2</v>
      </c>
      <c r="DC167" s="72">
        <f t="shared" si="215"/>
        <v>0.58262294786097168</v>
      </c>
      <c r="DD167" s="72">
        <f t="shared" si="216"/>
        <v>1.0001211876979141</v>
      </c>
      <c r="DE167" s="72">
        <f t="shared" si="217"/>
        <v>4.2270373682788573</v>
      </c>
      <c r="DF167" s="72">
        <f t="shared" si="218"/>
        <v>739.05898503212279</v>
      </c>
      <c r="DG167" s="72">
        <f t="shared" si="219"/>
        <v>369.62054486219506</v>
      </c>
      <c r="DH167" s="72">
        <f t="shared" si="220"/>
        <v>7.4589942709313295E-2</v>
      </c>
      <c r="DI167" s="72">
        <f t="shared" si="221"/>
        <v>0.58262294786097168</v>
      </c>
      <c r="DJ167" s="72">
        <f t="shared" si="222"/>
        <v>1.0001211876979141</v>
      </c>
      <c r="DK167" s="72">
        <f t="shared" si="223"/>
        <v>4.2270373682788573</v>
      </c>
      <c r="DL167" s="72">
        <f t="shared" si="224"/>
        <v>739.05898503212279</v>
      </c>
      <c r="DM167" s="72">
        <f t="shared" si="225"/>
        <v>369.62054486219506</v>
      </c>
      <c r="DN167" s="72">
        <f t="shared" si="226"/>
        <v>7.4589942709313295E-2</v>
      </c>
      <c r="DO167" s="72">
        <f t="shared" si="227"/>
        <v>0.58262294786097168</v>
      </c>
      <c r="DP167" s="72">
        <f t="shared" si="228"/>
        <v>1.0001211876979141</v>
      </c>
      <c r="DQ167" s="72">
        <f t="shared" si="229"/>
        <v>4.2270373682788573</v>
      </c>
      <c r="DR167" s="72">
        <f t="shared" si="230"/>
        <v>739.05898503212279</v>
      </c>
      <c r="DS167" s="72">
        <f t="shared" si="231"/>
        <v>369.62054486219506</v>
      </c>
      <c r="DT167" s="72">
        <f t="shared" si="232"/>
        <v>7.4589942709313295E-2</v>
      </c>
      <c r="DU167" s="72">
        <f t="shared" si="233"/>
        <v>0.58262294786097168</v>
      </c>
      <c r="DV167" s="72">
        <f t="shared" si="234"/>
        <v>1.0001211876979141</v>
      </c>
      <c r="DW167" s="72">
        <f t="shared" si="235"/>
        <v>4.2270373682788573</v>
      </c>
      <c r="DX167" s="72">
        <f t="shared" si="236"/>
        <v>739.05898503212279</v>
      </c>
      <c r="DY167" s="72">
        <f t="shared" si="237"/>
        <v>369.62054486219506</v>
      </c>
      <c r="DZ167" s="72">
        <f t="shared" si="238"/>
        <v>7.4589942709313295E-2</v>
      </c>
      <c r="EA167" s="72">
        <f t="shared" si="239"/>
        <v>0.58262294786097168</v>
      </c>
      <c r="EB167" s="72">
        <f t="shared" si="240"/>
        <v>1.0001211876979141</v>
      </c>
      <c r="EC167" s="72">
        <f t="shared" si="241"/>
        <v>4.2270373682788573</v>
      </c>
      <c r="ED167" s="72">
        <f t="shared" si="242"/>
        <v>739.05898503212279</v>
      </c>
      <c r="EE167" s="72">
        <f t="shared" si="243"/>
        <v>369.62054486219506</v>
      </c>
      <c r="EF167" s="72">
        <f t="shared" si="244"/>
        <v>7.4589942709313295E-2</v>
      </c>
      <c r="EG167" s="72">
        <f t="shared" si="245"/>
        <v>0.58262294786097168</v>
      </c>
      <c r="EH167" s="72">
        <f t="shared" si="246"/>
        <v>1.0001211876979141</v>
      </c>
      <c r="EI167" s="72">
        <f t="shared" si="247"/>
        <v>4.2270373682788573</v>
      </c>
      <c r="EJ167" s="72">
        <f t="shared" si="248"/>
        <v>0.96278806614845214</v>
      </c>
      <c r="EK167" s="72">
        <f t="shared" si="249"/>
        <v>96.470544862195084</v>
      </c>
      <c r="EL167" s="71"/>
      <c r="EM167" s="71"/>
      <c r="EN167" s="71"/>
      <c r="EO167" s="71"/>
    </row>
    <row r="168" spans="10:145" x14ac:dyDescent="0.3">
      <c r="M168" s="71"/>
      <c r="N168" s="73">
        <v>1</v>
      </c>
      <c r="O168" s="72">
        <f t="shared" si="250"/>
        <v>370.36323060898837</v>
      </c>
      <c r="P168" s="72">
        <f t="shared" si="251"/>
        <v>7.477479344661743E-2</v>
      </c>
      <c r="Q168" s="72">
        <f t="shared" si="252"/>
        <v>0.58484893975870478</v>
      </c>
      <c r="R168" s="72">
        <f t="shared" si="132"/>
        <v>1</v>
      </c>
      <c r="S168" s="72">
        <f t="shared" si="133"/>
        <v>4.3129705708532109</v>
      </c>
      <c r="T168" s="72">
        <f t="shared" si="253"/>
        <v>760.03960800800007</v>
      </c>
      <c r="U168" s="72">
        <f t="shared" si="254"/>
        <v>370.36323060898837</v>
      </c>
      <c r="V168" s="72">
        <f t="shared" si="255"/>
        <v>7.477479344661743E-2</v>
      </c>
      <c r="W168" s="72">
        <f t="shared" si="256"/>
        <v>0.58484893975870478</v>
      </c>
      <c r="X168" s="72">
        <f t="shared" si="134"/>
        <v>1</v>
      </c>
      <c r="Y168" s="72">
        <f t="shared" si="135"/>
        <v>4.3129705708532109</v>
      </c>
      <c r="Z168" s="72">
        <f t="shared" si="257"/>
        <v>760.03960800800007</v>
      </c>
      <c r="AA168" s="72">
        <f t="shared" si="258"/>
        <v>370.36323060898837</v>
      </c>
      <c r="AB168" s="72">
        <f t="shared" si="136"/>
        <v>7.477479344661743E-2</v>
      </c>
      <c r="AC168" s="72">
        <f t="shared" si="137"/>
        <v>0.58484893975870478</v>
      </c>
      <c r="AD168" s="72">
        <f t="shared" si="138"/>
        <v>1</v>
      </c>
      <c r="AE168" s="72">
        <f t="shared" si="139"/>
        <v>4.3129705708532109</v>
      </c>
      <c r="AF168" s="72">
        <f t="shared" si="140"/>
        <v>760.03960800800007</v>
      </c>
      <c r="AG168" s="72">
        <f t="shared" si="141"/>
        <v>370.36323060898837</v>
      </c>
      <c r="AH168" s="72">
        <f t="shared" si="142"/>
        <v>7.477479344661743E-2</v>
      </c>
      <c r="AI168" s="72">
        <f t="shared" si="143"/>
        <v>0.58484893975870478</v>
      </c>
      <c r="AJ168" s="72">
        <f t="shared" si="144"/>
        <v>1</v>
      </c>
      <c r="AK168" s="72">
        <f t="shared" si="145"/>
        <v>4.3129705708532109</v>
      </c>
      <c r="AL168" s="72">
        <f t="shared" si="146"/>
        <v>760.03960800800007</v>
      </c>
      <c r="AM168" s="72">
        <f t="shared" si="147"/>
        <v>370.36323060898837</v>
      </c>
      <c r="AN168" s="72">
        <f t="shared" si="148"/>
        <v>7.477479344661743E-2</v>
      </c>
      <c r="AO168" s="72">
        <f t="shared" si="149"/>
        <v>0.58484893975870478</v>
      </c>
      <c r="AP168" s="72">
        <f t="shared" si="150"/>
        <v>1</v>
      </c>
      <c r="AQ168" s="72">
        <f t="shared" si="151"/>
        <v>4.3129705708532109</v>
      </c>
      <c r="AR168" s="72">
        <f t="shared" si="152"/>
        <v>760.03960800800007</v>
      </c>
      <c r="AS168" s="72">
        <f t="shared" si="153"/>
        <v>370.36323060898837</v>
      </c>
      <c r="AT168" s="72">
        <f t="shared" si="154"/>
        <v>7.477479344661743E-2</v>
      </c>
      <c r="AU168" s="72">
        <f t="shared" si="155"/>
        <v>0.58484893975870478</v>
      </c>
      <c r="AV168" s="72">
        <f t="shared" si="156"/>
        <v>1</v>
      </c>
      <c r="AW168" s="72">
        <f t="shared" si="157"/>
        <v>4.3129705708532109</v>
      </c>
      <c r="AX168" s="72">
        <f t="shared" si="158"/>
        <v>760.03960800800007</v>
      </c>
      <c r="AY168" s="72">
        <f t="shared" si="159"/>
        <v>370.36323060898837</v>
      </c>
      <c r="AZ168" s="72">
        <f t="shared" si="160"/>
        <v>7.477479344661743E-2</v>
      </c>
      <c r="BA168" s="72">
        <f t="shared" si="161"/>
        <v>0.58484893975870478</v>
      </c>
      <c r="BB168" s="72">
        <f t="shared" si="162"/>
        <v>1</v>
      </c>
      <c r="BC168" s="72">
        <f t="shared" si="163"/>
        <v>4.3129705708532109</v>
      </c>
      <c r="BD168" s="72">
        <f t="shared" si="164"/>
        <v>760.03960800800007</v>
      </c>
      <c r="BE168" s="72">
        <f t="shared" si="165"/>
        <v>370.36323060898837</v>
      </c>
      <c r="BF168" s="72">
        <f t="shared" si="166"/>
        <v>7.477479344661743E-2</v>
      </c>
      <c r="BG168" s="72">
        <f t="shared" si="167"/>
        <v>0.58484893975870478</v>
      </c>
      <c r="BH168" s="72">
        <f t="shared" si="168"/>
        <v>1</v>
      </c>
      <c r="BI168" s="72">
        <f t="shared" si="169"/>
        <v>4.3129705708532109</v>
      </c>
      <c r="BJ168" s="72">
        <f t="shared" si="170"/>
        <v>760.03960800800007</v>
      </c>
      <c r="BK168" s="72">
        <f t="shared" si="171"/>
        <v>370.36323060898837</v>
      </c>
      <c r="BL168" s="72">
        <f t="shared" si="172"/>
        <v>7.477479344661743E-2</v>
      </c>
      <c r="BM168" s="72">
        <f t="shared" si="173"/>
        <v>0.58484893975870478</v>
      </c>
      <c r="BN168" s="72">
        <f t="shared" si="174"/>
        <v>1</v>
      </c>
      <c r="BO168" s="72">
        <f t="shared" si="175"/>
        <v>4.3129705708532109</v>
      </c>
      <c r="BP168" s="72">
        <f t="shared" si="176"/>
        <v>760.03960800800007</v>
      </c>
      <c r="BQ168" s="72">
        <f t="shared" si="177"/>
        <v>370.36323060898837</v>
      </c>
      <c r="BR168" s="72">
        <f t="shared" si="178"/>
        <v>7.477479344661743E-2</v>
      </c>
      <c r="BS168" s="72">
        <f t="shared" si="179"/>
        <v>0.58484893975870478</v>
      </c>
      <c r="BT168" s="72">
        <f t="shared" si="180"/>
        <v>1</v>
      </c>
      <c r="BU168" s="72">
        <f t="shared" si="181"/>
        <v>4.3129705708532109</v>
      </c>
      <c r="BV168" s="72">
        <f t="shared" si="182"/>
        <v>760.03960800800007</v>
      </c>
      <c r="BW168" s="72">
        <f t="shared" si="183"/>
        <v>370.36323060898837</v>
      </c>
      <c r="BX168" s="72">
        <f t="shared" si="184"/>
        <v>7.477479344661743E-2</v>
      </c>
      <c r="BY168" s="72">
        <f t="shared" si="185"/>
        <v>0.58484893975870478</v>
      </c>
      <c r="BZ168" s="72">
        <f t="shared" si="186"/>
        <v>1</v>
      </c>
      <c r="CA168" s="72">
        <f t="shared" si="187"/>
        <v>4.3129705708532109</v>
      </c>
      <c r="CB168" s="72">
        <f t="shared" si="188"/>
        <v>760.03960800800007</v>
      </c>
      <c r="CC168" s="72">
        <f t="shared" si="189"/>
        <v>370.36323060898837</v>
      </c>
      <c r="CD168" s="72">
        <f t="shared" si="190"/>
        <v>7.477479344661743E-2</v>
      </c>
      <c r="CE168" s="72">
        <f t="shared" si="191"/>
        <v>0.58484893975870478</v>
      </c>
      <c r="CF168" s="72">
        <f t="shared" si="192"/>
        <v>1</v>
      </c>
      <c r="CG168" s="72">
        <f t="shared" si="193"/>
        <v>4.3129705708532109</v>
      </c>
      <c r="CH168" s="72">
        <f t="shared" si="194"/>
        <v>760.03960800800007</v>
      </c>
      <c r="CI168" s="72">
        <f t="shared" si="195"/>
        <v>370.36323060898837</v>
      </c>
      <c r="CJ168" s="72">
        <f t="shared" si="196"/>
        <v>7.477479344661743E-2</v>
      </c>
      <c r="CK168" s="72">
        <f t="shared" si="197"/>
        <v>0.58484893975870478</v>
      </c>
      <c r="CL168" s="72">
        <f t="shared" si="198"/>
        <v>1</v>
      </c>
      <c r="CM168" s="72">
        <f t="shared" si="199"/>
        <v>4.3129705708532109</v>
      </c>
      <c r="CN168" s="72">
        <f t="shared" si="200"/>
        <v>760.03960800800007</v>
      </c>
      <c r="CO168" s="72">
        <f t="shared" si="201"/>
        <v>370.36323060898837</v>
      </c>
      <c r="CP168" s="72">
        <f t="shared" si="202"/>
        <v>7.477479344661743E-2</v>
      </c>
      <c r="CQ168" s="72">
        <f t="shared" si="203"/>
        <v>0.58484893975870478</v>
      </c>
      <c r="CR168" s="72">
        <f t="shared" si="204"/>
        <v>1</v>
      </c>
      <c r="CS168" s="72">
        <f t="shared" si="205"/>
        <v>4.3129705708532109</v>
      </c>
      <c r="CT168" s="72">
        <f t="shared" si="206"/>
        <v>760.03960800800007</v>
      </c>
      <c r="CU168" s="72">
        <f t="shared" si="207"/>
        <v>370.36323060898837</v>
      </c>
      <c r="CV168" s="72">
        <f t="shared" si="208"/>
        <v>7.477479344661743E-2</v>
      </c>
      <c r="CW168" s="72">
        <f t="shared" si="209"/>
        <v>0.58484893975870478</v>
      </c>
      <c r="CX168" s="72">
        <f t="shared" si="210"/>
        <v>1</v>
      </c>
      <c r="CY168" s="72">
        <f t="shared" si="211"/>
        <v>4.3129705708532109</v>
      </c>
      <c r="CZ168" s="72">
        <f t="shared" si="212"/>
        <v>760.03960800800007</v>
      </c>
      <c r="DA168" s="72">
        <f t="shared" si="213"/>
        <v>370.36323060898837</v>
      </c>
      <c r="DB168" s="72">
        <f t="shared" si="214"/>
        <v>7.477479344661743E-2</v>
      </c>
      <c r="DC168" s="72">
        <f t="shared" si="215"/>
        <v>0.58484893975870478</v>
      </c>
      <c r="DD168" s="72">
        <f t="shared" si="216"/>
        <v>1</v>
      </c>
      <c r="DE168" s="72">
        <f t="shared" si="217"/>
        <v>4.3129705708532109</v>
      </c>
      <c r="DF168" s="72">
        <f t="shared" si="218"/>
        <v>760.03960800800007</v>
      </c>
      <c r="DG168" s="72">
        <f t="shared" si="219"/>
        <v>370.36323060898837</v>
      </c>
      <c r="DH168" s="72">
        <f t="shared" si="220"/>
        <v>7.477479344661743E-2</v>
      </c>
      <c r="DI168" s="72">
        <f t="shared" si="221"/>
        <v>0.58484893975870478</v>
      </c>
      <c r="DJ168" s="72">
        <f t="shared" si="222"/>
        <v>1</v>
      </c>
      <c r="DK168" s="72">
        <f t="shared" si="223"/>
        <v>4.3129705708532109</v>
      </c>
      <c r="DL168" s="72">
        <f t="shared" si="224"/>
        <v>760.03960800800007</v>
      </c>
      <c r="DM168" s="72">
        <f t="shared" si="225"/>
        <v>370.36323060898837</v>
      </c>
      <c r="DN168" s="72">
        <f t="shared" si="226"/>
        <v>7.477479344661743E-2</v>
      </c>
      <c r="DO168" s="72">
        <f t="shared" si="227"/>
        <v>0.58484893975870478</v>
      </c>
      <c r="DP168" s="72">
        <f t="shared" si="228"/>
        <v>1</v>
      </c>
      <c r="DQ168" s="72">
        <f t="shared" si="229"/>
        <v>4.3129705708532109</v>
      </c>
      <c r="DR168" s="72">
        <f t="shared" si="230"/>
        <v>760.03960800800007</v>
      </c>
      <c r="DS168" s="72">
        <f t="shared" si="231"/>
        <v>370.36323060898837</v>
      </c>
      <c r="DT168" s="72">
        <f t="shared" si="232"/>
        <v>7.477479344661743E-2</v>
      </c>
      <c r="DU168" s="72">
        <f t="shared" si="233"/>
        <v>0.58484893975870478</v>
      </c>
      <c r="DV168" s="72">
        <f t="shared" si="234"/>
        <v>1</v>
      </c>
      <c r="DW168" s="72">
        <f t="shared" si="235"/>
        <v>4.3129705708532109</v>
      </c>
      <c r="DX168" s="72">
        <f t="shared" si="236"/>
        <v>760.03960800800007</v>
      </c>
      <c r="DY168" s="72">
        <f t="shared" si="237"/>
        <v>370.36323060898837</v>
      </c>
      <c r="DZ168" s="72">
        <f t="shared" si="238"/>
        <v>7.477479344661743E-2</v>
      </c>
      <c r="EA168" s="72">
        <f t="shared" si="239"/>
        <v>0.58484893975870478</v>
      </c>
      <c r="EB168" s="72">
        <f t="shared" si="240"/>
        <v>1</v>
      </c>
      <c r="EC168" s="72">
        <f t="shared" si="241"/>
        <v>4.3129705708532109</v>
      </c>
      <c r="ED168" s="72">
        <f t="shared" si="242"/>
        <v>760.03960800800007</v>
      </c>
      <c r="EE168" s="72">
        <f t="shared" si="243"/>
        <v>370.36323060898837</v>
      </c>
      <c r="EF168" s="72">
        <f t="shared" si="244"/>
        <v>7.477479344661743E-2</v>
      </c>
      <c r="EG168" s="72">
        <f t="shared" si="245"/>
        <v>0.58484893975870478</v>
      </c>
      <c r="EH168" s="72">
        <f t="shared" si="246"/>
        <v>1</v>
      </c>
      <c r="EI168" s="72">
        <f t="shared" si="247"/>
        <v>4.3129705708532109</v>
      </c>
      <c r="EJ168" s="72">
        <f t="shared" si="248"/>
        <v>1.0000000000000007</v>
      </c>
      <c r="EK168" s="72">
        <f t="shared" si="249"/>
        <v>97.213230608988397</v>
      </c>
      <c r="EL168" s="71"/>
      <c r="EM168" s="71"/>
      <c r="EN168" s="71"/>
      <c r="EO168" s="71"/>
    </row>
    <row r="169" spans="10:145" x14ac:dyDescent="0.3">
      <c r="M169" s="71"/>
      <c r="N169" s="71"/>
      <c r="O169" s="71"/>
      <c r="P169" s="71"/>
      <c r="Q169" s="71"/>
      <c r="R169" s="71"/>
      <c r="S169" s="71"/>
      <c r="T169" s="71"/>
      <c r="U169" s="72">
        <f>ABS(SUM(U68:U168)-SUM(O68:O168))</f>
        <v>934.10443419021612</v>
      </c>
      <c r="V169" s="72"/>
      <c r="W169" s="72"/>
      <c r="X169" s="71"/>
      <c r="Y169" s="71"/>
      <c r="Z169" s="71"/>
      <c r="AA169" s="72">
        <f>ABS(SUM(AA68:AA168)-SUM(U68:U168))</f>
        <v>43.543690285885532</v>
      </c>
      <c r="AB169" s="71"/>
      <c r="AC169" s="71"/>
      <c r="AD169" s="71"/>
      <c r="AE169" s="71"/>
      <c r="AF169" s="71"/>
      <c r="AG169" s="72">
        <f>ABS(SUM(AG68:AG168)-SUM(AA68:AA168))</f>
        <v>2.1904272418178152</v>
      </c>
      <c r="AH169" s="71"/>
      <c r="AI169" s="71"/>
      <c r="AJ169" s="71"/>
      <c r="AK169" s="71"/>
      <c r="AL169" s="71"/>
      <c r="AM169" s="72">
        <f>ABS(SUM(AM68:AM168)-SUM(AG68:AG168))</f>
        <v>0.11160771965660388</v>
      </c>
      <c r="AN169" s="71"/>
      <c r="AO169" s="71"/>
      <c r="AP169" s="71"/>
      <c r="AQ169" s="71"/>
      <c r="AR169" s="71"/>
      <c r="AS169" s="74">
        <f>ABS(SUM(AS68:AS168)-SUM(AM68:AM168))</f>
        <v>5.735149527026806E-3</v>
      </c>
      <c r="AT169" s="71"/>
      <c r="AU169" s="71"/>
      <c r="AV169" s="71"/>
      <c r="AW169" s="71"/>
      <c r="AX169" s="71"/>
      <c r="AY169" s="74">
        <f>ABS(SUM(AY68:AY168)-SUM(AS68:AS168))</f>
        <v>2.9700751474592835E-4</v>
      </c>
      <c r="AZ169" s="71"/>
      <c r="BA169" s="71"/>
      <c r="BB169" s="71"/>
      <c r="BC169" s="71"/>
      <c r="BD169" s="71"/>
      <c r="BE169" s="74">
        <f>ABS(SUM(BE68:BE168)-SUM(AY68:AY168))</f>
        <v>1.5497542335651815E-5</v>
      </c>
      <c r="BF169" s="71"/>
      <c r="BG169" s="71"/>
      <c r="BH169" s="71"/>
      <c r="BI169" s="71"/>
      <c r="BJ169" s="71"/>
      <c r="BK169" s="74">
        <f>ABS(SUM(BK68:BK168)-SUM(BE68:BE168))</f>
        <v>8.1473990576341748E-7</v>
      </c>
      <c r="BL169" s="71"/>
      <c r="BM169" s="71"/>
      <c r="BN169" s="71"/>
      <c r="BO169" s="71"/>
      <c r="BP169" s="71"/>
      <c r="BQ169" s="74">
        <f>ABS(SUM(BQ68:BQ168)-SUM(BK68:BK168))</f>
        <v>4.3146428652107716E-8</v>
      </c>
      <c r="BR169" s="71"/>
      <c r="BS169" s="71"/>
      <c r="BT169" s="71"/>
      <c r="BU169" s="71"/>
      <c r="BV169" s="71"/>
      <c r="BW169" s="74">
        <f>ABS(SUM(BW68:BW168)-SUM(BQ68:BQ168))</f>
        <v>2.306478563696146E-9</v>
      </c>
      <c r="BX169" s="71"/>
      <c r="BY169" s="71"/>
      <c r="BZ169" s="71"/>
      <c r="CA169" s="71"/>
      <c r="CB169" s="71"/>
      <c r="CC169" s="74">
        <f>ABS(SUM(CC68:CC168)-SUM(BW68:BW168))</f>
        <v>1.2369127944111824E-10</v>
      </c>
      <c r="CD169" s="71"/>
      <c r="CE169" s="71"/>
      <c r="CF169" s="71"/>
      <c r="CG169" s="71"/>
      <c r="CH169" s="71"/>
      <c r="CI169" s="74">
        <f>ABS(SUM(CI68:CI168)-SUM(CC68:CC168))</f>
        <v>7.2759576141834259E-12</v>
      </c>
      <c r="CJ169" s="71"/>
      <c r="CK169" s="71"/>
      <c r="CL169" s="71"/>
      <c r="CM169" s="71"/>
      <c r="CN169" s="71"/>
      <c r="CO169" s="74">
        <f>ABS(SUM(CO68:CO168)-SUM(CI68:CI168))</f>
        <v>0</v>
      </c>
      <c r="CP169" s="71"/>
      <c r="CQ169" s="71"/>
      <c r="CR169" s="71"/>
      <c r="CS169" s="71"/>
      <c r="CT169" s="71"/>
      <c r="CU169" s="74">
        <f>ABS(SUM(CU68:CU168)-SUM(CO68:CO168))</f>
        <v>0</v>
      </c>
      <c r="CV169" s="71"/>
      <c r="CW169" s="71"/>
      <c r="CX169" s="71"/>
      <c r="CY169" s="71"/>
      <c r="CZ169" s="71"/>
      <c r="DA169" s="74">
        <f>ABS(SUM(DA68:DA168)-SUM(CU68:CU168))</f>
        <v>0</v>
      </c>
      <c r="DB169" s="74"/>
      <c r="DC169" s="71"/>
      <c r="DD169" s="71"/>
      <c r="DE169" s="71"/>
      <c r="DF169" s="71"/>
      <c r="DG169" s="74">
        <f>ABS(SUM(DG68:DG168)-SUM(DA68:DA168))</f>
        <v>0</v>
      </c>
      <c r="DH169" s="71"/>
      <c r="DI169" s="71"/>
      <c r="DJ169" s="71"/>
      <c r="DK169" s="71"/>
      <c r="DL169" s="71"/>
      <c r="DM169" s="74">
        <f>ABS(SUM(DM68:DM168)-SUM(DG68:DG168))</f>
        <v>0</v>
      </c>
      <c r="DN169" s="71"/>
      <c r="DO169" s="71"/>
      <c r="DP169" s="71"/>
      <c r="DQ169" s="71"/>
      <c r="DR169" s="71"/>
      <c r="DS169" s="74">
        <f>ABS(SUM(DS68:DS168)-SUM(DM68:DM168))</f>
        <v>0</v>
      </c>
      <c r="DT169" s="71"/>
      <c r="DU169" s="71"/>
      <c r="DV169" s="71"/>
      <c r="DW169" s="71"/>
      <c r="DX169" s="71"/>
      <c r="DY169" s="74">
        <f>ABS(SUM(DY68:DY168)-SUM(DS68:DS168))</f>
        <v>0</v>
      </c>
      <c r="DZ169" s="71"/>
      <c r="EA169" s="71"/>
      <c r="EB169" s="71"/>
      <c r="EC169" s="71"/>
      <c r="ED169" s="71"/>
      <c r="EE169" s="74">
        <f>ABS(SUM(EE68:EE168)-SUM(DY68:DY168))</f>
        <v>0</v>
      </c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</row>
    <row r="170" spans="10:145" x14ac:dyDescent="0.3"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  <c r="EO170" s="71"/>
    </row>
    <row r="171" spans="10:145" x14ac:dyDescent="0.3"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  <c r="EO171" s="71"/>
    </row>
    <row r="172" spans="10:145" x14ac:dyDescent="0.3">
      <c r="M172" s="77"/>
      <c r="N172" s="71">
        <f>(J18-32)*5/9+273.15</f>
        <v>310.92777777777775</v>
      </c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</row>
    <row r="173" spans="10:145" x14ac:dyDescent="0.3">
      <c r="M173" s="71"/>
      <c r="N173" s="71">
        <v>1.9870000000000001</v>
      </c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</row>
    <row r="174" spans="10:145" x14ac:dyDescent="0.3"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71"/>
      <c r="DL174" s="71"/>
      <c r="DM174" s="71"/>
      <c r="DN174" s="71"/>
      <c r="DO174" s="71"/>
      <c r="DP174" s="71"/>
      <c r="DQ174" s="71"/>
      <c r="DR174" s="71"/>
      <c r="DS174" s="71"/>
      <c r="DT174" s="71"/>
      <c r="DU174" s="71"/>
      <c r="DV174" s="71"/>
      <c r="DW174" s="71"/>
      <c r="DX174" s="71"/>
      <c r="DY174" s="71"/>
      <c r="DZ174" s="71"/>
      <c r="EA174" s="71"/>
      <c r="EB174" s="71"/>
      <c r="EC174" s="71"/>
      <c r="ED174" s="71"/>
      <c r="EE174" s="71"/>
      <c r="EF174" s="71"/>
      <c r="EG174" s="71"/>
      <c r="EH174" s="71"/>
      <c r="EI174" s="71"/>
      <c r="EJ174" s="71"/>
      <c r="EK174" s="71"/>
      <c r="EL174" s="71"/>
      <c r="EM174" s="71"/>
      <c r="EN174" s="71"/>
      <c r="EO174" s="71"/>
    </row>
    <row r="175" spans="10:145" x14ac:dyDescent="0.3"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  <c r="EO175" s="71"/>
    </row>
    <row r="176" spans="10:145" x14ac:dyDescent="0.3">
      <c r="J176" s="36"/>
      <c r="K176" s="2"/>
      <c r="L176" s="2"/>
      <c r="M176" s="71"/>
      <c r="N176" s="73">
        <v>0</v>
      </c>
      <c r="O176" s="72">
        <f>($O$61/$N$61)*EXP(-1*$N$62/($N$173*$N$172))</f>
        <v>5.9086840434793786E-2</v>
      </c>
      <c r="P176" s="72">
        <f>($N$61/$O$61)*EXP(-1*$O$62/($N$173*$N$172))</f>
        <v>0.40690202111403329</v>
      </c>
      <c r="Q176" s="72">
        <f>IF($Q$61,1,EXP(-1*LN(N176+(1-N176)*O176)+(1-N176)*( O176/(N176+(1-N176)*O176) - P176/((1-N176)+N176*P176))))</f>
        <v>30.625868398362293</v>
      </c>
      <c r="R176" s="72">
        <f>IF($Q$61,1,EXP(-1*LN((1-N176)+N176*P176)-N176*(O176/(N176+(1-N176)*O176)-P176/((1-N176)+N176*P176))))</f>
        <v>1</v>
      </c>
      <c r="S176" s="72">
        <f>N176*Q176*EXP($N$58-$N$59/($N$60+$N$172))</f>
        <v>0</v>
      </c>
      <c r="T176" s="72">
        <f>(1-N176)*R176*EXP($O$58-$O$59/($O$60+$N$172))</f>
        <v>48.956947208630659</v>
      </c>
      <c r="U176" s="72">
        <f>S176/(S176+T176)</f>
        <v>0</v>
      </c>
      <c r="V176" s="76">
        <f>(S176+T176)/750.06376</f>
        <v>6.5270380758871302E-2</v>
      </c>
      <c r="W176" s="76">
        <v>0</v>
      </c>
      <c r="X176" s="72">
        <f>U176</f>
        <v>0</v>
      </c>
      <c r="Y176" s="72">
        <f>V176</f>
        <v>6.5270380758871302E-2</v>
      </c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  <c r="EO176" s="71"/>
    </row>
    <row r="177" spans="10:145" x14ac:dyDescent="0.3">
      <c r="J177" s="36"/>
      <c r="K177" s="2"/>
      <c r="L177" s="2"/>
      <c r="M177" s="71"/>
      <c r="N177" s="73">
        <v>0.01</v>
      </c>
      <c r="O177" s="72">
        <f>($O$61/$N$61)*EXP(-1*$N$62/($N$173*$N$172))</f>
        <v>5.9086840434793786E-2</v>
      </c>
      <c r="P177" s="72">
        <f>($N$61/$O$61)*EXP(-1*$O$62/($N$173*$N$172))</f>
        <v>0.40690202111403329</v>
      </c>
      <c r="Q177" s="72">
        <f t="shared" ref="Q177:Q240" si="259">IF($Q$61,1,EXP(-1*LN(N177+(1-N177)*O177)+(1-N177)*( O177/(N177+(1-N177)*O177) - P177/((1-N177)+N177*P177))))</f>
        <v>22.868259510981719</v>
      </c>
      <c r="R177" s="72">
        <f t="shared" ref="R177:R240" si="260">IF($Q$61,1,EXP(-1*LN((1-N177)+N177*P177)-N177*(O177/(N177+(1-N177)*O177)-P177/((1-N177)+N177*P177))))</f>
        <v>1.0014166144604111</v>
      </c>
      <c r="S177" s="72">
        <f>N177*Q177*EXP($N$58-$N$59/($N$60+$N$172))</f>
        <v>10.4647020164005</v>
      </c>
      <c r="T177" s="72">
        <f>(1-N177)*R177*EXP($O$58-$O$59/($O$60+$N$172))</f>
        <v>48.536037324704147</v>
      </c>
      <c r="U177" s="72">
        <f>S177/(S177+T177)</f>
        <v>0.17736560818162406</v>
      </c>
      <c r="V177" s="76">
        <f t="shared" ref="V177:V240" si="261">(S177+T177)/750.06376</f>
        <v>7.8660965223949289E-2</v>
      </c>
      <c r="W177" s="76">
        <v>0.1</v>
      </c>
      <c r="X177" s="72">
        <f>U186</f>
        <v>0.37835340992285521</v>
      </c>
      <c r="Y177" s="72">
        <f>V186</f>
        <v>0.10092569283917902</v>
      </c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  <c r="EO177" s="71"/>
    </row>
    <row r="178" spans="10:145" x14ac:dyDescent="0.3">
      <c r="J178" s="36"/>
      <c r="K178" s="2"/>
      <c r="L178" s="2"/>
      <c r="M178" s="71"/>
      <c r="N178" s="73">
        <v>0.02</v>
      </c>
      <c r="O178" s="72">
        <f t="shared" ref="O178:O241" si="262">($O$61/$N$61)*EXP(-1*$N$62/($N$173*$N$172))</f>
        <v>5.9086840434793786E-2</v>
      </c>
      <c r="P178" s="72">
        <f t="shared" ref="P178:P241" si="263">($N$61/$O$61)*EXP(-1*$O$62/($N$173*$N$172))</f>
        <v>0.40690202111403329</v>
      </c>
      <c r="Q178" s="72">
        <f t="shared" si="259"/>
        <v>18.029158030703481</v>
      </c>
      <c r="R178" s="72">
        <f t="shared" si="260"/>
        <v>1.0050121988383194</v>
      </c>
      <c r="S178" s="72">
        <f t="shared" ref="S178:S241" si="264">N178*Q178*EXP($N$58-$N$59/($N$60+$N$172))</f>
        <v>16.500579443512404</v>
      </c>
      <c r="T178" s="72">
        <f t="shared" ref="T178:T241" si="265">(1-N178)*R178*EXP($O$58-$O$59/($O$60+$N$172))</f>
        <v>48.218282579306276</v>
      </c>
      <c r="U178" s="72">
        <f t="shared" ref="U178:U241" si="266">S178/(S178+T178)</f>
        <v>0.25495781179982124</v>
      </c>
      <c r="V178" s="76">
        <f t="shared" si="261"/>
        <v>8.6284480699105742E-2</v>
      </c>
      <c r="W178" s="76">
        <v>0.2</v>
      </c>
      <c r="X178" s="72">
        <f>U196</f>
        <v>0.39999064741195162</v>
      </c>
      <c r="Y178" s="72">
        <f>V196</f>
        <v>0.10323544253564368</v>
      </c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  <c r="EO178" s="71"/>
    </row>
    <row r="179" spans="10:145" x14ac:dyDescent="0.3">
      <c r="J179" s="36"/>
      <c r="K179" s="2"/>
      <c r="L179" s="2"/>
      <c r="M179" s="71"/>
      <c r="N179" s="73">
        <v>0.03</v>
      </c>
      <c r="O179" s="72">
        <f t="shared" si="262"/>
        <v>5.9086840434793786E-2</v>
      </c>
      <c r="P179" s="72">
        <f t="shared" si="263"/>
        <v>0.40690202111403329</v>
      </c>
      <c r="Q179" s="72">
        <f t="shared" si="259"/>
        <v>14.773133377944346</v>
      </c>
      <c r="R179" s="72">
        <f t="shared" si="260"/>
        <v>1.0101308589441382</v>
      </c>
      <c r="S179" s="72">
        <f t="shared" si="264"/>
        <v>20.280918874628991</v>
      </c>
      <c r="T179" s="72">
        <f t="shared" si="265"/>
        <v>47.969335441082805</v>
      </c>
      <c r="U179" s="72">
        <f t="shared" si="266"/>
        <v>0.29715521323647504</v>
      </c>
      <c r="V179" s="76">
        <f t="shared" si="261"/>
        <v>9.0992603503083261E-2</v>
      </c>
      <c r="W179" s="76">
        <v>0.3</v>
      </c>
      <c r="X179" s="72">
        <f>U206</f>
        <v>0.41149109173092419</v>
      </c>
      <c r="Y179" s="72">
        <f>V206</f>
        <v>0.10401338836691278</v>
      </c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71"/>
      <c r="DL179" s="71"/>
      <c r="DM179" s="71"/>
      <c r="DN179" s="71"/>
      <c r="DO179" s="71"/>
      <c r="DP179" s="71"/>
      <c r="DQ179" s="71"/>
      <c r="DR179" s="71"/>
      <c r="DS179" s="71"/>
      <c r="DT179" s="71"/>
      <c r="DU179" s="71"/>
      <c r="DV179" s="71"/>
      <c r="DW179" s="71"/>
      <c r="DX179" s="71"/>
      <c r="DY179" s="71"/>
      <c r="DZ179" s="71"/>
      <c r="EA179" s="71"/>
      <c r="EB179" s="71"/>
      <c r="EC179" s="71"/>
      <c r="ED179" s="71"/>
      <c r="EE179" s="71"/>
      <c r="EF179" s="71"/>
      <c r="EG179" s="71"/>
      <c r="EH179" s="71"/>
      <c r="EI179" s="71"/>
      <c r="EJ179" s="71"/>
      <c r="EK179" s="71"/>
      <c r="EL179" s="71"/>
      <c r="EM179" s="71"/>
      <c r="EN179" s="71"/>
      <c r="EO179" s="71"/>
    </row>
    <row r="180" spans="10:145" x14ac:dyDescent="0.3">
      <c r="J180" s="36"/>
      <c r="K180" s="2"/>
      <c r="L180" s="2"/>
      <c r="M180" s="71"/>
      <c r="N180" s="73">
        <v>0.04</v>
      </c>
      <c r="O180" s="72">
        <f t="shared" si="262"/>
        <v>5.9086840434793786E-2</v>
      </c>
      <c r="P180" s="72">
        <f t="shared" si="263"/>
        <v>0.40690202111403329</v>
      </c>
      <c r="Q180" s="72">
        <f t="shared" si="259"/>
        <v>12.456360979638426</v>
      </c>
      <c r="R180" s="72">
        <f t="shared" si="260"/>
        <v>1.0163787497606771</v>
      </c>
      <c r="S180" s="72">
        <f t="shared" si="264"/>
        <v>22.80052940592833</v>
      </c>
      <c r="T180" s="72">
        <f t="shared" si="265"/>
        <v>47.768448764167204</v>
      </c>
      <c r="U180" s="72">
        <f t="shared" si="266"/>
        <v>0.32309564339972735</v>
      </c>
      <c r="V180" s="76">
        <f t="shared" si="261"/>
        <v>9.4083972501345134E-2</v>
      </c>
      <c r="W180" s="76">
        <v>0.4</v>
      </c>
      <c r="X180" s="72">
        <f>U216</f>
        <v>0.42306902634535237</v>
      </c>
      <c r="Y180" s="72">
        <f>V216</f>
        <v>0.1043409238620928</v>
      </c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  <c r="EO180" s="71"/>
    </row>
    <row r="181" spans="10:145" x14ac:dyDescent="0.3">
      <c r="J181" s="36"/>
      <c r="K181" s="2"/>
      <c r="L181" s="2"/>
      <c r="M181" s="71"/>
      <c r="N181" s="73">
        <v>0.05</v>
      </c>
      <c r="O181" s="72">
        <f t="shared" si="262"/>
        <v>5.9086840434793786E-2</v>
      </c>
      <c r="P181" s="72">
        <f t="shared" si="263"/>
        <v>0.40690202111403329</v>
      </c>
      <c r="Q181" s="72">
        <f t="shared" si="259"/>
        <v>10.73583475012734</v>
      </c>
      <c r="R181" s="72">
        <f t="shared" si="260"/>
        <v>1.0235060240781562</v>
      </c>
      <c r="S181" s="72">
        <f t="shared" si="264"/>
        <v>24.564027599793739</v>
      </c>
      <c r="T181" s="72">
        <f t="shared" si="265"/>
        <v>47.602343869084258</v>
      </c>
      <c r="U181" s="72">
        <f t="shared" si="266"/>
        <v>0.34038052765874566</v>
      </c>
      <c r="V181" s="76">
        <f t="shared" si="261"/>
        <v>9.6213649182141522E-2</v>
      </c>
      <c r="W181" s="76">
        <v>0.5</v>
      </c>
      <c r="X181" s="72">
        <f>U226</f>
        <v>0.4377284406682137</v>
      </c>
      <c r="Y181" s="72">
        <f>V226</f>
        <v>0.10420359573875927</v>
      </c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  <c r="EO181" s="71"/>
    </row>
    <row r="182" spans="10:145" x14ac:dyDescent="0.3">
      <c r="J182" s="36"/>
      <c r="K182" s="2"/>
      <c r="L182" s="2"/>
      <c r="M182" s="71"/>
      <c r="N182" s="73">
        <v>0.06</v>
      </c>
      <c r="O182" s="72">
        <f t="shared" si="262"/>
        <v>5.9086840434793786E-2</v>
      </c>
      <c r="P182" s="72">
        <f t="shared" si="263"/>
        <v>0.40690202111403329</v>
      </c>
      <c r="Q182" s="72">
        <f t="shared" si="259"/>
        <v>9.4142992113375819</v>
      </c>
      <c r="R182" s="72">
        <f t="shared" si="260"/>
        <v>1.0313473600492453</v>
      </c>
      <c r="S182" s="72">
        <f t="shared" si="264"/>
        <v>25.848360490899303</v>
      </c>
      <c r="T182" s="72">
        <f t="shared" si="265"/>
        <v>47.462121164110002</v>
      </c>
      <c r="U182" s="72">
        <f t="shared" si="266"/>
        <v>0.35258751419119999</v>
      </c>
      <c r="V182" s="76">
        <f t="shared" si="261"/>
        <v>9.7738999755179898E-2</v>
      </c>
      <c r="W182" s="76">
        <v>0.6</v>
      </c>
      <c r="X182" s="72">
        <f>U236</f>
        <v>0.45843467666697157</v>
      </c>
      <c r="Y182" s="72">
        <f>V236</f>
        <v>0.10329067591104039</v>
      </c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</row>
    <row r="183" spans="10:145" x14ac:dyDescent="0.3">
      <c r="J183" s="36"/>
      <c r="K183" s="2"/>
      <c r="L183" s="2"/>
      <c r="M183" s="71"/>
      <c r="N183" s="73">
        <v>7.0000000000000007E-2</v>
      </c>
      <c r="O183" s="72">
        <f t="shared" si="262"/>
        <v>5.9086840434793786E-2</v>
      </c>
      <c r="P183" s="72">
        <f t="shared" si="263"/>
        <v>0.40690202111403329</v>
      </c>
      <c r="Q183" s="72">
        <f t="shared" si="259"/>
        <v>8.3712623743620149</v>
      </c>
      <c r="R183" s="72">
        <f t="shared" si="260"/>
        <v>1.0397897497443422</v>
      </c>
      <c r="S183" s="72">
        <f t="shared" si="264"/>
        <v>26.815305443212612</v>
      </c>
      <c r="T183" s="72">
        <f t="shared" si="265"/>
        <v>47.34158665426741</v>
      </c>
      <c r="U183" s="72">
        <f t="shared" si="266"/>
        <v>0.3616023364081063</v>
      </c>
      <c r="V183" s="76">
        <f t="shared" si="261"/>
        <v>9.8867451078399018E-2</v>
      </c>
      <c r="W183" s="76">
        <v>0.7</v>
      </c>
      <c r="X183" s="72">
        <f>U246</f>
        <v>0.4903976710058251</v>
      </c>
      <c r="Y183" s="72">
        <f>V246</f>
        <v>0.10093996331198776</v>
      </c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  <c r="EO183" s="71"/>
    </row>
    <row r="184" spans="10:145" x14ac:dyDescent="0.3">
      <c r="J184" s="36"/>
      <c r="K184" s="2"/>
      <c r="L184" s="2"/>
      <c r="M184" s="71"/>
      <c r="N184" s="73">
        <v>0.08</v>
      </c>
      <c r="O184" s="72">
        <f t="shared" si="262"/>
        <v>5.9086840434793786E-2</v>
      </c>
      <c r="P184" s="72">
        <f t="shared" si="263"/>
        <v>0.40690202111403329</v>
      </c>
      <c r="Q184" s="72">
        <f t="shared" si="259"/>
        <v>7.5294412072450161</v>
      </c>
      <c r="R184" s="72">
        <f t="shared" si="260"/>
        <v>1.0487540075173118</v>
      </c>
      <c r="S184" s="72">
        <f t="shared" si="264"/>
        <v>27.564269522475218</v>
      </c>
      <c r="T184" s="72">
        <f t="shared" si="265"/>
        <v>47.23629101439569</v>
      </c>
      <c r="U184" s="72">
        <f t="shared" si="266"/>
        <v>0.36850351554368582</v>
      </c>
      <c r="V184" s="76">
        <f t="shared" si="261"/>
        <v>9.9725602709922825E-2</v>
      </c>
      <c r="W184" s="76">
        <v>0.8</v>
      </c>
      <c r="X184" s="72">
        <f>U256</f>
        <v>0.54547359960284736</v>
      </c>
      <c r="Y184" s="72">
        <f>V256</f>
        <v>9.5790419683323261E-2</v>
      </c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  <c r="EO184" s="71"/>
    </row>
    <row r="185" spans="10:145" x14ac:dyDescent="0.3">
      <c r="J185" s="36"/>
      <c r="K185" s="2"/>
      <c r="L185" s="2"/>
      <c r="M185" s="71"/>
      <c r="N185" s="73">
        <v>0.09</v>
      </c>
      <c r="O185" s="72">
        <f t="shared" si="262"/>
        <v>5.9086840434793786E-2</v>
      </c>
      <c r="P185" s="72">
        <f t="shared" si="263"/>
        <v>0.40690202111403329</v>
      </c>
      <c r="Q185" s="72">
        <f t="shared" si="259"/>
        <v>6.8372296575253078</v>
      </c>
      <c r="R185" s="72">
        <f t="shared" si="260"/>
        <v>1.0581836345402142</v>
      </c>
      <c r="S185" s="72">
        <f t="shared" si="264"/>
        <v>28.158948368766399</v>
      </c>
      <c r="T185" s="72">
        <f t="shared" si="265"/>
        <v>47.142950703232188</v>
      </c>
      <c r="U185" s="72">
        <f t="shared" si="266"/>
        <v>0.37394738666341887</v>
      </c>
      <c r="V185" s="76">
        <f t="shared" si="261"/>
        <v>0.10039399726764374</v>
      </c>
      <c r="W185" s="76">
        <v>0.9</v>
      </c>
      <c r="X185" s="72">
        <f>U266</f>
        <v>0.65877799338840337</v>
      </c>
      <c r="Y185" s="72">
        <f>V266</f>
        <v>8.4867752490419765E-2</v>
      </c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71"/>
      <c r="DL185" s="71"/>
      <c r="DM185" s="71"/>
      <c r="DN185" s="71"/>
      <c r="DO185" s="71"/>
      <c r="DP185" s="71"/>
      <c r="DQ185" s="71"/>
      <c r="DR185" s="71"/>
      <c r="DS185" s="71"/>
      <c r="DT185" s="71"/>
      <c r="DU185" s="71"/>
      <c r="DV185" s="71"/>
      <c r="DW185" s="71"/>
      <c r="DX185" s="71"/>
      <c r="DY185" s="71"/>
      <c r="DZ185" s="71"/>
      <c r="EA185" s="71"/>
      <c r="EB185" s="71"/>
      <c r="EC185" s="71"/>
      <c r="ED185" s="71"/>
      <c r="EE185" s="71"/>
      <c r="EF185" s="71"/>
      <c r="EG185" s="71"/>
      <c r="EH185" s="71"/>
      <c r="EI185" s="71"/>
      <c r="EJ185" s="71"/>
      <c r="EK185" s="71"/>
      <c r="EL185" s="71"/>
      <c r="EM185" s="71"/>
      <c r="EN185" s="71"/>
      <c r="EO185" s="71"/>
    </row>
    <row r="186" spans="10:145" x14ac:dyDescent="0.3">
      <c r="J186" s="36"/>
      <c r="K186" s="2"/>
      <c r="L186" s="2"/>
      <c r="M186" s="71"/>
      <c r="N186" s="73">
        <v>0.1</v>
      </c>
      <c r="O186" s="72">
        <f t="shared" si="262"/>
        <v>5.9086840434793786E-2</v>
      </c>
      <c r="P186" s="72">
        <f t="shared" si="263"/>
        <v>0.40690202111403329</v>
      </c>
      <c r="Q186" s="72">
        <f t="shared" si="259"/>
        <v>6.25898369555029</v>
      </c>
      <c r="R186" s="72">
        <f t="shared" si="260"/>
        <v>1.0680378395086205</v>
      </c>
      <c r="S186" s="72">
        <f t="shared" si="264"/>
        <v>28.641619738480557</v>
      </c>
      <c r="T186" s="72">
        <f t="shared" si="265"/>
        <v>47.059084913079133</v>
      </c>
      <c r="U186" s="72">
        <f t="shared" si="266"/>
        <v>0.37835340992285521</v>
      </c>
      <c r="V186" s="76">
        <f t="shared" si="261"/>
        <v>0.10092569283917902</v>
      </c>
      <c r="W186" s="76">
        <v>1</v>
      </c>
      <c r="X186" s="72">
        <f>U276</f>
        <v>1</v>
      </c>
      <c r="Y186" s="72">
        <f>V276</f>
        <v>6.1009233913929845E-2</v>
      </c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71"/>
      <c r="DL186" s="71"/>
      <c r="DM186" s="71"/>
      <c r="DN186" s="71"/>
      <c r="DO186" s="71"/>
      <c r="DP186" s="71"/>
      <c r="DQ186" s="71"/>
      <c r="DR186" s="71"/>
      <c r="DS186" s="71"/>
      <c r="DT186" s="71"/>
      <c r="DU186" s="71"/>
      <c r="DV186" s="71"/>
      <c r="DW186" s="71"/>
      <c r="DX186" s="71"/>
      <c r="DY186" s="71"/>
      <c r="DZ186" s="71"/>
      <c r="EA186" s="71"/>
      <c r="EB186" s="71"/>
      <c r="EC186" s="71"/>
      <c r="ED186" s="71"/>
      <c r="EE186" s="71"/>
      <c r="EF186" s="71"/>
      <c r="EG186" s="71"/>
      <c r="EH186" s="71"/>
      <c r="EI186" s="71"/>
      <c r="EJ186" s="71"/>
      <c r="EK186" s="71"/>
      <c r="EL186" s="71"/>
      <c r="EM186" s="71"/>
      <c r="EN186" s="71"/>
      <c r="EO186" s="71"/>
    </row>
    <row r="187" spans="10:145" x14ac:dyDescent="0.3">
      <c r="J187" s="36"/>
      <c r="K187" s="2"/>
      <c r="L187" s="2"/>
      <c r="M187" s="71"/>
      <c r="N187" s="73">
        <v>0.11</v>
      </c>
      <c r="O187" s="72">
        <f t="shared" si="262"/>
        <v>5.9086840434793786E-2</v>
      </c>
      <c r="P187" s="72">
        <f t="shared" si="263"/>
        <v>0.40690202111403329</v>
      </c>
      <c r="Q187" s="72">
        <f t="shared" si="259"/>
        <v>5.7693668229391752</v>
      </c>
      <c r="R187" s="72">
        <f t="shared" si="260"/>
        <v>1.0782870133712332</v>
      </c>
      <c r="S187" s="72">
        <f t="shared" si="264"/>
        <v>29.041202307508392</v>
      </c>
      <c r="T187" s="72">
        <f t="shared" si="265"/>
        <v>46.982779946537065</v>
      </c>
      <c r="U187" s="72">
        <f t="shared" si="266"/>
        <v>0.38200054044081633</v>
      </c>
      <c r="V187" s="76">
        <f t="shared" si="261"/>
        <v>0.10135669300173288</v>
      </c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71"/>
      <c r="DP187" s="71"/>
      <c r="DQ187" s="71"/>
      <c r="DR187" s="71"/>
      <c r="DS187" s="71"/>
      <c r="DT187" s="71"/>
      <c r="DU187" s="71"/>
      <c r="DV187" s="71"/>
      <c r="DW187" s="71"/>
      <c r="DX187" s="71"/>
      <c r="DY187" s="71"/>
      <c r="DZ187" s="71"/>
      <c r="EA187" s="71"/>
      <c r="EB187" s="71"/>
      <c r="EC187" s="71"/>
      <c r="ED187" s="71"/>
      <c r="EE187" s="71"/>
      <c r="EF187" s="71"/>
      <c r="EG187" s="71"/>
      <c r="EH187" s="71"/>
      <c r="EI187" s="71"/>
      <c r="EJ187" s="71"/>
      <c r="EK187" s="71"/>
      <c r="EL187" s="71"/>
      <c r="EM187" s="71"/>
      <c r="EN187" s="71"/>
      <c r="EO187" s="71"/>
    </row>
    <row r="188" spans="10:145" x14ac:dyDescent="0.3">
      <c r="J188" s="36"/>
      <c r="K188" s="2"/>
      <c r="L188" s="2"/>
      <c r="M188" s="71"/>
      <c r="N188" s="73">
        <v>0.12</v>
      </c>
      <c r="O188" s="72">
        <f t="shared" si="262"/>
        <v>5.9086840434793786E-2</v>
      </c>
      <c r="P188" s="72">
        <f t="shared" si="263"/>
        <v>0.40690202111403329</v>
      </c>
      <c r="Q188" s="72">
        <f t="shared" si="259"/>
        <v>5.3499187925836535</v>
      </c>
      <c r="R188" s="72">
        <f t="shared" si="260"/>
        <v>1.0889097086686079</v>
      </c>
      <c r="S188" s="72">
        <f t="shared" si="264"/>
        <v>29.377997542547039</v>
      </c>
      <c r="T188" s="72">
        <f t="shared" si="265"/>
        <v>46.912531707583895</v>
      </c>
      <c r="U188" s="72">
        <f t="shared" si="266"/>
        <v>0.3850805313753492</v>
      </c>
      <c r="V188" s="76">
        <f t="shared" si="261"/>
        <v>0.10171205878568368</v>
      </c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/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/>
      <c r="EM188" s="71"/>
      <c r="EN188" s="71"/>
      <c r="EO188" s="71"/>
    </row>
    <row r="189" spans="10:145" x14ac:dyDescent="0.3">
      <c r="J189" s="36"/>
      <c r="K189" s="2"/>
      <c r="L189" s="2"/>
      <c r="M189" s="71"/>
      <c r="N189" s="73">
        <v>0.13</v>
      </c>
      <c r="O189" s="72">
        <f t="shared" si="262"/>
        <v>5.9086840434793786E-2</v>
      </c>
      <c r="P189" s="72">
        <f t="shared" si="263"/>
        <v>0.40690202111403329</v>
      </c>
      <c r="Q189" s="72">
        <f t="shared" si="259"/>
        <v>4.9868974711169578</v>
      </c>
      <c r="R189" s="72">
        <f t="shared" si="260"/>
        <v>1.0998905719453256</v>
      </c>
      <c r="S189" s="72">
        <f t="shared" si="264"/>
        <v>29.66658428704433</v>
      </c>
      <c r="T189" s="72">
        <f t="shared" si="265"/>
        <v>46.847137659418166</v>
      </c>
      <c r="U189" s="72">
        <f t="shared" si="266"/>
        <v>0.38772893975543848</v>
      </c>
      <c r="V189" s="76">
        <f t="shared" si="261"/>
        <v>0.10200962375046956</v>
      </c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/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  <c r="EO189" s="71"/>
    </row>
    <row r="190" spans="10:145" x14ac:dyDescent="0.3">
      <c r="J190" s="36"/>
      <c r="K190" s="2"/>
      <c r="L190" s="2"/>
      <c r="M190" s="71"/>
      <c r="N190" s="73">
        <v>0.14000000000000001</v>
      </c>
      <c r="O190" s="72">
        <f t="shared" si="262"/>
        <v>5.9086840434793786E-2</v>
      </c>
      <c r="P190" s="72">
        <f t="shared" si="263"/>
        <v>0.40690202111403329</v>
      </c>
      <c r="Q190" s="72">
        <f t="shared" si="259"/>
        <v>4.6698785573065278</v>
      </c>
      <c r="R190" s="72">
        <f t="shared" si="260"/>
        <v>1.1112188973430481</v>
      </c>
      <c r="S190" s="72">
        <f t="shared" si="264"/>
        <v>29.917643073856492</v>
      </c>
      <c r="T190" s="72">
        <f t="shared" si="265"/>
        <v>46.785621009232486</v>
      </c>
      <c r="U190" s="72">
        <f t="shared" si="266"/>
        <v>0.39004393661067849</v>
      </c>
      <c r="V190" s="76">
        <f t="shared" si="261"/>
        <v>0.10226232511631941</v>
      </c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</row>
    <row r="191" spans="10:145" x14ac:dyDescent="0.3">
      <c r="J191" s="36"/>
      <c r="K191" s="2"/>
      <c r="L191" s="2"/>
      <c r="M191" s="71"/>
      <c r="N191" s="73">
        <v>0.15</v>
      </c>
      <c r="O191" s="72">
        <f t="shared" si="262"/>
        <v>5.9086840434793786E-2</v>
      </c>
      <c r="P191" s="72">
        <f t="shared" si="263"/>
        <v>0.40690202111403329</v>
      </c>
      <c r="Q191" s="72">
        <f t="shared" si="259"/>
        <v>4.3908219063721203</v>
      </c>
      <c r="R191" s="72">
        <f t="shared" si="260"/>
        <v>1.1228875953958872</v>
      </c>
      <c r="S191" s="72">
        <f t="shared" si="264"/>
        <v>30.139138596360493</v>
      </c>
      <c r="T191" s="72">
        <f t="shared" si="265"/>
        <v>46.72717641966927</v>
      </c>
      <c r="U191" s="72">
        <f t="shared" si="266"/>
        <v>0.39209813284369432</v>
      </c>
      <c r="V191" s="76">
        <f t="shared" si="261"/>
        <v>0.10247970787980712</v>
      </c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</row>
    <row r="192" spans="10:145" x14ac:dyDescent="0.3">
      <c r="J192" s="36"/>
      <c r="K192" s="2"/>
      <c r="L192" s="2"/>
      <c r="M192" s="71"/>
      <c r="N192" s="73">
        <v>0.16</v>
      </c>
      <c r="O192" s="72">
        <f t="shared" si="262"/>
        <v>5.9086840434793786E-2</v>
      </c>
      <c r="P192" s="72">
        <f t="shared" si="263"/>
        <v>0.40690202111403329</v>
      </c>
      <c r="Q192" s="72">
        <f t="shared" si="259"/>
        <v>4.1434337918684818</v>
      </c>
      <c r="R192" s="72">
        <f t="shared" si="260"/>
        <v>1.1348924456636875</v>
      </c>
      <c r="S192" s="72">
        <f t="shared" si="264"/>
        <v>30.337105409017049</v>
      </c>
      <c r="T192" s="72">
        <f t="shared" si="265"/>
        <v>46.671130421857946</v>
      </c>
      <c r="U192" s="72">
        <f t="shared" si="266"/>
        <v>0.39394624590080479</v>
      </c>
      <c r="V192" s="76">
        <f t="shared" si="261"/>
        <v>0.10266891954741954</v>
      </c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71"/>
      <c r="DP192" s="71"/>
      <c r="DQ192" s="71"/>
      <c r="DR192" s="71"/>
      <c r="DS192" s="71"/>
      <c r="DT192" s="71"/>
      <c r="DU192" s="71"/>
      <c r="DV192" s="71"/>
      <c r="DW192" s="71"/>
      <c r="DX192" s="71"/>
      <c r="DY192" s="71"/>
      <c r="DZ192" s="71"/>
      <c r="EA192" s="71"/>
      <c r="EB192" s="71"/>
      <c r="EC192" s="71"/>
      <c r="ED192" s="71"/>
      <c r="EE192" s="71"/>
      <c r="EF192" s="71"/>
      <c r="EG192" s="71"/>
      <c r="EH192" s="71"/>
      <c r="EI192" s="71"/>
      <c r="EJ192" s="71"/>
      <c r="EK192" s="71"/>
      <c r="EL192" s="71"/>
      <c r="EM192" s="71"/>
      <c r="EN192" s="71"/>
      <c r="EO192" s="71"/>
    </row>
    <row r="193" spans="10:145" x14ac:dyDescent="0.3">
      <c r="J193" s="36"/>
      <c r="K193" s="2"/>
      <c r="L193" s="2"/>
      <c r="M193" s="71"/>
      <c r="N193" s="73">
        <v>0.17</v>
      </c>
      <c r="O193" s="72">
        <f t="shared" si="262"/>
        <v>5.9086840434793786E-2</v>
      </c>
      <c r="P193" s="72">
        <f t="shared" si="263"/>
        <v>0.40690202111403329</v>
      </c>
      <c r="Q193" s="72">
        <f t="shared" si="259"/>
        <v>3.922721862528618</v>
      </c>
      <c r="R193" s="72">
        <f t="shared" si="260"/>
        <v>1.1472315473702619</v>
      </c>
      <c r="S193" s="72">
        <f t="shared" si="264"/>
        <v>30.51618166230649</v>
      </c>
      <c r="T193" s="72">
        <f t="shared" si="265"/>
        <v>46.6169120695657</v>
      </c>
      <c r="U193" s="72">
        <f t="shared" si="266"/>
        <v>0.39563020470028015</v>
      </c>
      <c r="V193" s="76">
        <f t="shared" si="261"/>
        <v>0.1028353825971704</v>
      </c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71"/>
      <c r="DP193" s="71"/>
      <c r="DQ193" s="71"/>
      <c r="DR193" s="71"/>
      <c r="DS193" s="71"/>
      <c r="DT193" s="71"/>
      <c r="DU193" s="71"/>
      <c r="DV193" s="71"/>
      <c r="DW193" s="71"/>
      <c r="DX193" s="71"/>
      <c r="DY193" s="71"/>
      <c r="DZ193" s="71"/>
      <c r="EA193" s="71"/>
      <c r="EB193" s="71"/>
      <c r="EC193" s="71"/>
      <c r="ED193" s="71"/>
      <c r="EE193" s="71"/>
      <c r="EF193" s="71"/>
      <c r="EG193" s="71"/>
      <c r="EH193" s="71"/>
      <c r="EI193" s="71"/>
      <c r="EJ193" s="71"/>
      <c r="EK193" s="71"/>
      <c r="EL193" s="71"/>
      <c r="EM193" s="71"/>
      <c r="EN193" s="71"/>
      <c r="EO193" s="71"/>
    </row>
    <row r="194" spans="10:145" x14ac:dyDescent="0.3">
      <c r="J194" s="36"/>
      <c r="K194" s="2"/>
      <c r="L194" s="2"/>
      <c r="M194" s="71"/>
      <c r="N194" s="73">
        <v>0.18</v>
      </c>
      <c r="O194" s="72">
        <f t="shared" si="262"/>
        <v>5.9086840434793786E-2</v>
      </c>
      <c r="P194" s="72">
        <f t="shared" si="263"/>
        <v>0.40690202111403329</v>
      </c>
      <c r="Q194" s="72">
        <f t="shared" si="259"/>
        <v>3.724678548407411</v>
      </c>
      <c r="R194" s="72">
        <f t="shared" si="260"/>
        <v>1.1599049107350465</v>
      </c>
      <c r="S194" s="72">
        <f t="shared" si="264"/>
        <v>30.679978935450244</v>
      </c>
      <c r="T194" s="72">
        <f t="shared" si="265"/>
        <v>46.56403085514745</v>
      </c>
      <c r="U194" s="72">
        <f t="shared" si="266"/>
        <v>0.39718262967732004</v>
      </c>
      <c r="V194" s="76">
        <f t="shared" si="261"/>
        <v>0.10298325810408129</v>
      </c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71"/>
      <c r="DP194" s="71"/>
      <c r="DQ194" s="71"/>
      <c r="DR194" s="71"/>
      <c r="DS194" s="71"/>
      <c r="DT194" s="71"/>
      <c r="DU194" s="71"/>
      <c r="DV194" s="71"/>
      <c r="DW194" s="71"/>
      <c r="DX194" s="71"/>
      <c r="DY194" s="71"/>
      <c r="DZ194" s="71"/>
      <c r="EA194" s="71"/>
      <c r="EB194" s="71"/>
      <c r="EC194" s="71"/>
      <c r="ED194" s="71"/>
      <c r="EE194" s="71"/>
      <c r="EF194" s="71"/>
      <c r="EG194" s="71"/>
      <c r="EH194" s="71"/>
      <c r="EI194" s="71"/>
      <c r="EJ194" s="71"/>
      <c r="EK194" s="71"/>
      <c r="EL194" s="71"/>
      <c r="EM194" s="71"/>
      <c r="EN194" s="71"/>
      <c r="EO194" s="71"/>
    </row>
    <row r="195" spans="10:145" x14ac:dyDescent="0.3">
      <c r="J195" s="36"/>
      <c r="K195" s="2"/>
      <c r="L195" s="2"/>
      <c r="M195" s="71"/>
      <c r="N195" s="73">
        <v>0.19</v>
      </c>
      <c r="O195" s="72">
        <f t="shared" si="262"/>
        <v>5.9086840434793786E-2</v>
      </c>
      <c r="P195" s="72">
        <f t="shared" si="263"/>
        <v>0.40690202111403329</v>
      </c>
      <c r="Q195" s="72">
        <f t="shared" si="259"/>
        <v>3.5460519136447854</v>
      </c>
      <c r="R195" s="72">
        <f t="shared" si="260"/>
        <v>1.1729141499778302</v>
      </c>
      <c r="S195" s="72">
        <f t="shared" si="264"/>
        <v>30.831343122987917</v>
      </c>
      <c r="T195" s="72">
        <f t="shared" si="265"/>
        <v>46.512059857783633</v>
      </c>
      <c r="U195" s="72">
        <f t="shared" si="266"/>
        <v>0.3986292551758156</v>
      </c>
      <c r="V195" s="76">
        <f t="shared" si="261"/>
        <v>0.1031157710922756</v>
      </c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71"/>
      <c r="DP195" s="71"/>
      <c r="DQ195" s="71"/>
      <c r="DR195" s="71"/>
      <c r="DS195" s="71"/>
      <c r="DT195" s="71"/>
      <c r="DU195" s="71"/>
      <c r="DV195" s="71"/>
      <c r="DW195" s="71"/>
      <c r="DX195" s="71"/>
      <c r="DY195" s="71"/>
      <c r="DZ195" s="71"/>
      <c r="EA195" s="71"/>
      <c r="EB195" s="71"/>
      <c r="EC195" s="71"/>
      <c r="ED195" s="71"/>
      <c r="EE195" s="71"/>
      <c r="EF195" s="71"/>
      <c r="EG195" s="71"/>
      <c r="EH195" s="71"/>
      <c r="EI195" s="71"/>
      <c r="EJ195" s="71"/>
      <c r="EK195" s="71"/>
      <c r="EL195" s="71"/>
      <c r="EM195" s="71"/>
      <c r="EN195" s="71"/>
      <c r="EO195" s="71"/>
    </row>
    <row r="196" spans="10:145" x14ac:dyDescent="0.3">
      <c r="J196" s="36"/>
      <c r="K196" s="2"/>
      <c r="L196" s="2"/>
      <c r="M196" s="71"/>
      <c r="N196" s="73">
        <v>0.2</v>
      </c>
      <c r="O196" s="72">
        <f t="shared" si="262"/>
        <v>5.9086840434793786E-2</v>
      </c>
      <c r="P196" s="72">
        <f t="shared" si="263"/>
        <v>0.40690202111403329</v>
      </c>
      <c r="Q196" s="72">
        <f t="shared" si="259"/>
        <v>3.3841771848788311</v>
      </c>
      <c r="R196" s="72">
        <f t="shared" si="260"/>
        <v>1.1862622509585501</v>
      </c>
      <c r="S196" s="72">
        <f t="shared" si="264"/>
        <v>30.97254147693355</v>
      </c>
      <c r="T196" s="72">
        <f t="shared" si="265"/>
        <v>46.460622716615291</v>
      </c>
      <c r="U196" s="72">
        <f t="shared" si="266"/>
        <v>0.39999064741195162</v>
      </c>
      <c r="V196" s="76">
        <f t="shared" si="261"/>
        <v>0.10323544253564368</v>
      </c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71"/>
      <c r="DL196" s="71"/>
      <c r="DM196" s="71"/>
      <c r="DN196" s="71"/>
      <c r="DO196" s="71"/>
      <c r="DP196" s="71"/>
      <c r="DQ196" s="71"/>
      <c r="DR196" s="71"/>
      <c r="DS196" s="71"/>
      <c r="DT196" s="71"/>
      <c r="DU196" s="71"/>
      <c r="DV196" s="71"/>
      <c r="DW196" s="71"/>
      <c r="DX196" s="71"/>
      <c r="DY196" s="71"/>
      <c r="DZ196" s="71"/>
      <c r="EA196" s="71"/>
      <c r="EB196" s="71"/>
      <c r="EC196" s="71"/>
      <c r="ED196" s="71"/>
      <c r="EE196" s="71"/>
      <c r="EF196" s="71"/>
      <c r="EG196" s="71"/>
      <c r="EH196" s="71"/>
      <c r="EI196" s="71"/>
      <c r="EJ196" s="71"/>
      <c r="EK196" s="71"/>
      <c r="EL196" s="71"/>
      <c r="EM196" s="71"/>
      <c r="EN196" s="71"/>
      <c r="EO196" s="71"/>
    </row>
    <row r="197" spans="10:145" x14ac:dyDescent="0.3">
      <c r="J197" s="36"/>
      <c r="K197" s="2"/>
      <c r="L197" s="2"/>
      <c r="M197" s="71"/>
      <c r="N197" s="73">
        <v>0.21</v>
      </c>
      <c r="O197" s="72">
        <f t="shared" si="262"/>
        <v>5.9086840434793786E-2</v>
      </c>
      <c r="P197" s="72">
        <f t="shared" si="263"/>
        <v>0.40690202111403329</v>
      </c>
      <c r="Q197" s="72">
        <f t="shared" si="259"/>
        <v>3.2368511127675252</v>
      </c>
      <c r="R197" s="72">
        <f t="shared" si="260"/>
        <v>1.1999533944166567</v>
      </c>
      <c r="S197" s="72">
        <f t="shared" si="264"/>
        <v>31.105398701475561</v>
      </c>
      <c r="T197" s="72">
        <f t="shared" si="265"/>
        <v>46.409383436786008</v>
      </c>
      <c r="U197" s="72">
        <f t="shared" si="266"/>
        <v>0.40128344353717571</v>
      </c>
      <c r="V197" s="76">
        <f t="shared" si="261"/>
        <v>0.10334425721122904</v>
      </c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71"/>
      <c r="DL197" s="71"/>
      <c r="DM197" s="71"/>
      <c r="DN197" s="71"/>
      <c r="DO197" s="71"/>
      <c r="DP197" s="71"/>
      <c r="DQ197" s="71"/>
      <c r="DR197" s="71"/>
      <c r="DS197" s="71"/>
      <c r="DT197" s="71"/>
      <c r="DU197" s="71"/>
      <c r="DV197" s="71"/>
      <c r="DW197" s="71"/>
      <c r="DX197" s="71"/>
      <c r="DY197" s="71"/>
      <c r="DZ197" s="71"/>
      <c r="EA197" s="71"/>
      <c r="EB197" s="71"/>
      <c r="EC197" s="71"/>
      <c r="ED197" s="71"/>
      <c r="EE197" s="71"/>
      <c r="EF197" s="71"/>
      <c r="EG197" s="71"/>
      <c r="EH197" s="71"/>
      <c r="EI197" s="71"/>
      <c r="EJ197" s="71"/>
      <c r="EK197" s="71"/>
      <c r="EL197" s="71"/>
      <c r="EM197" s="71"/>
      <c r="EN197" s="71"/>
      <c r="EO197" s="71"/>
    </row>
    <row r="198" spans="10:145" x14ac:dyDescent="0.3">
      <c r="J198" s="36"/>
      <c r="K198" s="2"/>
      <c r="L198" s="2"/>
      <c r="M198" s="71"/>
      <c r="N198" s="73">
        <v>0.22</v>
      </c>
      <c r="O198" s="72">
        <f t="shared" si="262"/>
        <v>5.9086840434793786E-2</v>
      </c>
      <c r="P198" s="72">
        <f t="shared" si="263"/>
        <v>0.40690202111403329</v>
      </c>
      <c r="Q198" s="72">
        <f t="shared" si="259"/>
        <v>3.1022370501474783</v>
      </c>
      <c r="R198" s="72">
        <f t="shared" si="260"/>
        <v>1.2139928212142355</v>
      </c>
      <c r="S198" s="72">
        <f t="shared" si="264"/>
        <v>31.231397324562451</v>
      </c>
      <c r="T198" s="72">
        <f t="shared" si="265"/>
        <v>46.358038318676705</v>
      </c>
      <c r="U198" s="72">
        <f t="shared" si="266"/>
        <v>0.40252125905601732</v>
      </c>
      <c r="V198" s="76">
        <f t="shared" si="261"/>
        <v>0.10344378675652741</v>
      </c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71"/>
      <c r="DL198" s="71"/>
      <c r="DM198" s="71"/>
      <c r="DN198" s="71"/>
      <c r="DO198" s="71"/>
      <c r="DP198" s="71"/>
      <c r="DQ198" s="71"/>
      <c r="DR198" s="71"/>
      <c r="DS198" s="71"/>
      <c r="DT198" s="71"/>
      <c r="DU198" s="71"/>
      <c r="DV198" s="71"/>
      <c r="DW198" s="71"/>
      <c r="DX198" s="71"/>
      <c r="DY198" s="71"/>
      <c r="DZ198" s="71"/>
      <c r="EA198" s="71"/>
      <c r="EB198" s="71"/>
      <c r="EC198" s="71"/>
      <c r="ED198" s="71"/>
      <c r="EE198" s="71"/>
      <c r="EF198" s="71"/>
      <c r="EG198" s="71"/>
      <c r="EH198" s="71"/>
      <c r="EI198" s="71"/>
      <c r="EJ198" s="71"/>
      <c r="EK198" s="71"/>
      <c r="EL198" s="71"/>
      <c r="EM198" s="71"/>
      <c r="EN198" s="71"/>
      <c r="EO198" s="71"/>
    </row>
    <row r="199" spans="10:145" x14ac:dyDescent="0.3">
      <c r="J199" s="36"/>
      <c r="K199" s="2"/>
      <c r="L199" s="2"/>
      <c r="M199" s="71"/>
      <c r="N199" s="73">
        <v>0.23</v>
      </c>
      <c r="O199" s="72">
        <f t="shared" si="262"/>
        <v>5.9086840434793786E-2</v>
      </c>
      <c r="P199" s="72">
        <f t="shared" si="263"/>
        <v>0.40690202111403329</v>
      </c>
      <c r="Q199" s="72">
        <f t="shared" si="259"/>
        <v>2.9787923770353824</v>
      </c>
      <c r="R199" s="72">
        <f t="shared" si="260"/>
        <v>1.2283867297450848</v>
      </c>
      <c r="S199" s="72">
        <f t="shared" si="264"/>
        <v>31.351752647678222</v>
      </c>
      <c r="T199" s="72">
        <f t="shared" si="265"/>
        <v>46.30630949553268</v>
      </c>
      <c r="U199" s="72">
        <f t="shared" si="266"/>
        <v>0.40371536170786471</v>
      </c>
      <c r="V199" s="76">
        <f t="shared" si="261"/>
        <v>0.10353528097826097</v>
      </c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  <c r="EO199" s="71"/>
    </row>
    <row r="200" spans="10:145" x14ac:dyDescent="0.3">
      <c r="J200" s="36"/>
      <c r="K200" s="2"/>
      <c r="L200" s="2"/>
      <c r="M200" s="71"/>
      <c r="N200" s="73">
        <v>0.24</v>
      </c>
      <c r="O200" s="72">
        <f t="shared" si="262"/>
        <v>5.9086840434793786E-2</v>
      </c>
      <c r="P200" s="72">
        <f t="shared" si="263"/>
        <v>0.40690202111403329</v>
      </c>
      <c r="Q200" s="72">
        <f t="shared" si="259"/>
        <v>2.8652123995624952</v>
      </c>
      <c r="R200" s="72">
        <f t="shared" si="260"/>
        <v>1.2431421983073481</v>
      </c>
      <c r="S200" s="72">
        <f t="shared" si="264"/>
        <v>31.467469356697197</v>
      </c>
      <c r="T200" s="72">
        <f t="shared" si="265"/>
        <v>46.253939701268969</v>
      </c>
      <c r="U200" s="72">
        <f t="shared" si="266"/>
        <v>0.40487517838525205</v>
      </c>
      <c r="V200" s="76">
        <f t="shared" si="261"/>
        <v>0.1036197363514352</v>
      </c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/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/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  <c r="EO200" s="71"/>
    </row>
    <row r="201" spans="10:145" x14ac:dyDescent="0.3">
      <c r="J201" s="36"/>
      <c r="K201" s="2"/>
      <c r="L201" s="2"/>
      <c r="M201" s="71"/>
      <c r="N201" s="73">
        <v>0.25</v>
      </c>
      <c r="O201" s="72">
        <f t="shared" si="262"/>
        <v>5.9086840434793786E-2</v>
      </c>
      <c r="P201" s="72">
        <f t="shared" si="263"/>
        <v>0.40690202111403329</v>
      </c>
      <c r="Q201" s="72">
        <f t="shared" si="259"/>
        <v>2.7603865421634293</v>
      </c>
      <c r="R201" s="72">
        <f t="shared" si="260"/>
        <v>1.2582671271112955</v>
      </c>
      <c r="S201" s="72">
        <f t="shared" si="264"/>
        <v>31.57938473624392</v>
      </c>
      <c r="T201" s="72">
        <f t="shared" si="265"/>
        <v>46.20068798725729</v>
      </c>
      <c r="U201" s="72">
        <f t="shared" si="266"/>
        <v>0.40600868102174231</v>
      </c>
      <c r="V201" s="76">
        <f t="shared" si="261"/>
        <v>0.10369794792312217</v>
      </c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  <c r="EO201" s="71"/>
    </row>
    <row r="202" spans="10:145" x14ac:dyDescent="0.3">
      <c r="J202" s="36"/>
      <c r="K202" s="2"/>
      <c r="L202" s="2"/>
      <c r="M202" s="71"/>
      <c r="N202" s="73">
        <v>0.26</v>
      </c>
      <c r="O202" s="72">
        <f t="shared" si="262"/>
        <v>5.9086840434793786E-2</v>
      </c>
      <c r="P202" s="72">
        <f t="shared" si="263"/>
        <v>0.40690202111403329</v>
      </c>
      <c r="Q202" s="72">
        <f t="shared" si="259"/>
        <v>2.6633638171461342</v>
      </c>
      <c r="R202" s="72">
        <f t="shared" si="260"/>
        <v>1.2737701959439072</v>
      </c>
      <c r="S202" s="72">
        <f t="shared" si="264"/>
        <v>31.688201983720639</v>
      </c>
      <c r="T202" s="72">
        <f t="shared" si="265"/>
        <v>46.146326176677213</v>
      </c>
      <c r="U202" s="72">
        <f t="shared" si="266"/>
        <v>0.40712268362980286</v>
      </c>
      <c r="V202" s="76">
        <f t="shared" si="261"/>
        <v>0.10377054900025813</v>
      </c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  <c r="EO202" s="71"/>
    </row>
    <row r="203" spans="10:145" x14ac:dyDescent="0.3">
      <c r="J203" s="36"/>
      <c r="K203" s="2"/>
      <c r="L203" s="2"/>
      <c r="M203" s="71"/>
      <c r="N203" s="73">
        <v>0.27</v>
      </c>
      <c r="O203" s="72">
        <f t="shared" si="262"/>
        <v>5.9086840434793786E-2</v>
      </c>
      <c r="P203" s="72">
        <f t="shared" si="263"/>
        <v>0.40690202111403329</v>
      </c>
      <c r="Q203" s="72">
        <f t="shared" si="259"/>
        <v>2.5733253691046905</v>
      </c>
      <c r="R203" s="72">
        <f t="shared" si="260"/>
        <v>1.2896608344964933</v>
      </c>
      <c r="S203" s="72">
        <f t="shared" si="264"/>
        <v>31.794516127552285</v>
      </c>
      <c r="T203" s="72">
        <f t="shared" si="265"/>
        <v>46.090635895782867</v>
      </c>
      <c r="U203" s="72">
        <f t="shared" si="266"/>
        <v>0.40822307335326685</v>
      </c>
      <c r="V203" s="76">
        <f t="shared" si="261"/>
        <v>0.1038380417463912</v>
      </c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  <c r="EO203" s="71"/>
    </row>
    <row r="204" spans="10:145" x14ac:dyDescent="0.3">
      <c r="J204" s="36"/>
      <c r="K204" s="2"/>
      <c r="L204" s="2"/>
      <c r="M204" s="71"/>
      <c r="N204" s="73">
        <v>0.28000000000000003</v>
      </c>
      <c r="O204" s="72">
        <f t="shared" si="262"/>
        <v>5.9086840434793786E-2</v>
      </c>
      <c r="P204" s="72">
        <f t="shared" si="263"/>
        <v>0.40690202111403329</v>
      </c>
      <c r="Q204" s="72">
        <f t="shared" si="259"/>
        <v>2.4895624671460443</v>
      </c>
      <c r="R204" s="72">
        <f t="shared" si="260"/>
        <v>1.3059492030881046</v>
      </c>
      <c r="S204" s="72">
        <f t="shared" si="264"/>
        <v>31.898834365022221</v>
      </c>
      <c r="T204" s="72">
        <f t="shared" si="265"/>
        <v>46.033406058771085</v>
      </c>
      <c r="U204" s="72">
        <f t="shared" si="266"/>
        <v>0.40931499199249588</v>
      </c>
      <c r="V204" s="76">
        <f t="shared" si="261"/>
        <v>0.10390082094326661</v>
      </c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71"/>
      <c r="DL204" s="71"/>
      <c r="DM204" s="71"/>
      <c r="DN204" s="71"/>
      <c r="DO204" s="71"/>
      <c r="DP204" s="71"/>
      <c r="DQ204" s="71"/>
      <c r="DR204" s="71"/>
      <c r="DS204" s="71"/>
      <c r="DT204" s="71"/>
      <c r="DU204" s="71"/>
      <c r="DV204" s="71"/>
      <c r="DW204" s="71"/>
      <c r="DX204" s="71"/>
      <c r="DY204" s="71"/>
      <c r="DZ204" s="71"/>
      <c r="EA204" s="71"/>
      <c r="EB204" s="71"/>
      <c r="EC204" s="71"/>
      <c r="ED204" s="71"/>
      <c r="EE204" s="71"/>
      <c r="EF204" s="71"/>
      <c r="EG204" s="71"/>
      <c r="EH204" s="71"/>
      <c r="EI204" s="71"/>
      <c r="EJ204" s="71"/>
      <c r="EK204" s="71"/>
      <c r="EL204" s="71"/>
      <c r="EM204" s="71"/>
      <c r="EN204" s="71"/>
      <c r="EO204" s="71"/>
    </row>
    <row r="205" spans="10:145" x14ac:dyDescent="0.3">
      <c r="J205" s="36"/>
      <c r="K205" s="2"/>
      <c r="L205" s="2"/>
      <c r="M205" s="71"/>
      <c r="N205" s="73">
        <v>0.28999999999999998</v>
      </c>
      <c r="O205" s="72">
        <f t="shared" si="262"/>
        <v>5.9086840434793786E-2</v>
      </c>
      <c r="P205" s="72">
        <f t="shared" si="263"/>
        <v>0.40690202111403329</v>
      </c>
      <c r="Q205" s="72">
        <f t="shared" si="259"/>
        <v>2.4114587301854558</v>
      </c>
      <c r="R205" s="72">
        <f t="shared" si="260"/>
        <v>1.3226461820596311</v>
      </c>
      <c r="S205" s="72">
        <f t="shared" si="264"/>
        <v>32.001592150005067</v>
      </c>
      <c r="T205" s="72">
        <f t="shared" si="265"/>
        <v>45.974430710661075</v>
      </c>
      <c r="U205" s="72">
        <f t="shared" si="266"/>
        <v>0.41040297999281261</v>
      </c>
      <c r="V205" s="76">
        <f t="shared" si="261"/>
        <v>0.10395919256339774</v>
      </c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71"/>
      <c r="DL205" s="71"/>
      <c r="DM205" s="71"/>
      <c r="DN205" s="71"/>
      <c r="DO205" s="71"/>
      <c r="DP205" s="71"/>
      <c r="DQ205" s="71"/>
      <c r="DR205" s="71"/>
      <c r="DS205" s="71"/>
      <c r="DT205" s="71"/>
      <c r="DU205" s="71"/>
      <c r="DV205" s="71"/>
      <c r="DW205" s="71"/>
      <c r="DX205" s="71"/>
      <c r="DY205" s="71"/>
      <c r="DZ205" s="71"/>
      <c r="EA205" s="71"/>
      <c r="EB205" s="71"/>
      <c r="EC205" s="71"/>
      <c r="ED205" s="71"/>
      <c r="EE205" s="71"/>
      <c r="EF205" s="71"/>
      <c r="EG205" s="71"/>
      <c r="EH205" s="71"/>
      <c r="EI205" s="71"/>
      <c r="EJ205" s="71"/>
      <c r="EK205" s="71"/>
      <c r="EL205" s="71"/>
      <c r="EM205" s="71"/>
      <c r="EN205" s="71"/>
      <c r="EO205" s="71"/>
    </row>
    <row r="206" spans="10:145" x14ac:dyDescent="0.3">
      <c r="J206" s="36"/>
      <c r="K206" s="2"/>
      <c r="L206" s="2"/>
      <c r="M206" s="71"/>
      <c r="N206" s="73">
        <v>0.3</v>
      </c>
      <c r="O206" s="72">
        <f t="shared" si="262"/>
        <v>5.9086840434793786E-2</v>
      </c>
      <c r="P206" s="72">
        <f t="shared" si="263"/>
        <v>0.40690202111403329</v>
      </c>
      <c r="Q206" s="72">
        <f t="shared" si="259"/>
        <v>2.3384756693342217</v>
      </c>
      <c r="R206" s="72">
        <f t="shared" si="260"/>
        <v>1.3397633685225681</v>
      </c>
      <c r="S206" s="72">
        <f t="shared" si="264"/>
        <v>32.103166015455265</v>
      </c>
      <c r="T206" s="72">
        <f t="shared" si="265"/>
        <v>45.913507153371583</v>
      </c>
      <c r="U206" s="72">
        <f t="shared" si="266"/>
        <v>0.41149109173092419</v>
      </c>
      <c r="V206" s="76">
        <f t="shared" si="261"/>
        <v>0.10401338836691278</v>
      </c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  <c r="DW206" s="71"/>
      <c r="DX206" s="71"/>
      <c r="DY206" s="71"/>
      <c r="DZ206" s="71"/>
      <c r="EA206" s="71"/>
      <c r="EB206" s="71"/>
      <c r="EC206" s="71"/>
      <c r="ED206" s="71"/>
      <c r="EE206" s="71"/>
      <c r="EF206" s="71"/>
      <c r="EG206" s="71"/>
      <c r="EH206" s="71"/>
      <c r="EI206" s="71"/>
      <c r="EJ206" s="71"/>
      <c r="EK206" s="71"/>
      <c r="EL206" s="71"/>
      <c r="EM206" s="71"/>
      <c r="EN206" s="71"/>
      <c r="EO206" s="71"/>
    </row>
    <row r="207" spans="10:145" x14ac:dyDescent="0.3">
      <c r="J207" s="36"/>
      <c r="K207" s="2"/>
      <c r="L207" s="2"/>
      <c r="M207" s="71"/>
      <c r="N207" s="73">
        <v>0.31</v>
      </c>
      <c r="O207" s="72">
        <f t="shared" si="262"/>
        <v>5.9086840434793786E-2</v>
      </c>
      <c r="P207" s="72">
        <f t="shared" si="263"/>
        <v>0.40690202111403329</v>
      </c>
      <c r="Q207" s="72">
        <f t="shared" si="259"/>
        <v>2.2701408502501503</v>
      </c>
      <c r="R207" s="72">
        <f t="shared" si="260"/>
        <v>1.3573130794584862</v>
      </c>
      <c r="S207" s="72">
        <f t="shared" si="264"/>
        <v>32.203883866773886</v>
      </c>
      <c r="T207" s="72">
        <f t="shared" si="265"/>
        <v>45.850434295876781</v>
      </c>
      <c r="U207" s="72">
        <f t="shared" si="266"/>
        <v>0.41258298867805088</v>
      </c>
      <c r="V207" s="76">
        <f t="shared" si="261"/>
        <v>0.10406357742527204</v>
      </c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  <c r="DW207" s="71"/>
      <c r="DX207" s="71"/>
      <c r="DY207" s="71"/>
      <c r="DZ207" s="71"/>
      <c r="EA207" s="71"/>
      <c r="EB207" s="71"/>
      <c r="EC207" s="71"/>
      <c r="ED207" s="71"/>
      <c r="EE207" s="71"/>
      <c r="EF207" s="71"/>
      <c r="EG207" s="71"/>
      <c r="EH207" s="71"/>
      <c r="EI207" s="71"/>
      <c r="EJ207" s="71"/>
      <c r="EK207" s="71"/>
      <c r="EL207" s="71"/>
      <c r="EM207" s="71"/>
      <c r="EN207" s="71"/>
      <c r="EO207" s="71"/>
    </row>
    <row r="208" spans="10:145" x14ac:dyDescent="0.3">
      <c r="J208" s="36"/>
      <c r="K208" s="2"/>
      <c r="L208" s="2"/>
      <c r="M208" s="71"/>
      <c r="N208" s="73">
        <v>0.32</v>
      </c>
      <c r="O208" s="72">
        <f t="shared" si="262"/>
        <v>5.9086840434793786E-2</v>
      </c>
      <c r="P208" s="72">
        <f t="shared" si="263"/>
        <v>0.40690202111403329</v>
      </c>
      <c r="Q208" s="72">
        <f t="shared" si="259"/>
        <v>2.2060381402462372</v>
      </c>
      <c r="R208" s="72">
        <f t="shared" si="260"/>
        <v>1.3753083604060028</v>
      </c>
      <c r="S208" s="72">
        <f t="shared" si="264"/>
        <v>32.304033301221054</v>
      </c>
      <c r="T208" s="72">
        <f t="shared" si="265"/>
        <v>45.785011181269844</v>
      </c>
      <c r="U208" s="72">
        <f t="shared" si="266"/>
        <v>0.41368201538775723</v>
      </c>
      <c r="V208" s="76">
        <f t="shared" si="261"/>
        <v>0.10410987524912668</v>
      </c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  <c r="DW208" s="71"/>
      <c r="DX208" s="71"/>
      <c r="DY208" s="71"/>
      <c r="DZ208" s="71"/>
      <c r="EA208" s="71"/>
      <c r="EB208" s="71"/>
      <c r="EC208" s="71"/>
      <c r="ED208" s="71"/>
      <c r="EE208" s="71"/>
      <c r="EF208" s="71"/>
      <c r="EG208" s="71"/>
      <c r="EH208" s="71"/>
      <c r="EI208" s="71"/>
      <c r="EJ208" s="71"/>
      <c r="EK208" s="71"/>
      <c r="EL208" s="71"/>
      <c r="EM208" s="71"/>
      <c r="EN208" s="71"/>
      <c r="EO208" s="71"/>
    </row>
    <row r="209" spans="10:145" x14ac:dyDescent="0.3">
      <c r="J209" s="36"/>
      <c r="K209" s="2"/>
      <c r="L209" s="2"/>
      <c r="M209" s="71"/>
      <c r="N209" s="73">
        <v>0.33</v>
      </c>
      <c r="O209" s="72">
        <f t="shared" si="262"/>
        <v>5.9086840434793786E-2</v>
      </c>
      <c r="P209" s="72">
        <f t="shared" si="263"/>
        <v>0.40690202111403329</v>
      </c>
      <c r="Q209" s="72">
        <f t="shared" si="259"/>
        <v>2.1457996258973875</v>
      </c>
      <c r="R209" s="72">
        <f t="shared" si="260"/>
        <v>1.3937629991599509</v>
      </c>
      <c r="S209" s="72">
        <f t="shared" si="264"/>
        <v>32.403868375619233</v>
      </c>
      <c r="T209" s="72">
        <f t="shared" si="265"/>
        <v>45.717035652715019</v>
      </c>
      <c r="U209" s="72">
        <f t="shared" si="266"/>
        <v>0.4147912620656109</v>
      </c>
      <c r="V209" s="76">
        <f t="shared" si="261"/>
        <v>0.10415235103257656</v>
      </c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71"/>
      <c r="DL209" s="71"/>
      <c r="DM209" s="71"/>
      <c r="DN209" s="71"/>
      <c r="DO209" s="71"/>
      <c r="DP209" s="71"/>
      <c r="DQ209" s="71"/>
      <c r="DR209" s="71"/>
      <c r="DS209" s="71"/>
      <c r="DT209" s="71"/>
      <c r="DU209" s="71"/>
      <c r="DV209" s="71"/>
      <c r="DW209" s="71"/>
      <c r="DX209" s="71"/>
      <c r="DY209" s="71"/>
      <c r="DZ209" s="71"/>
      <c r="EA209" s="71"/>
      <c r="EB209" s="71"/>
      <c r="EC209" s="71"/>
      <c r="ED209" s="71"/>
      <c r="EE209" s="71"/>
      <c r="EF209" s="71"/>
      <c r="EG209" s="71"/>
      <c r="EH209" s="71"/>
      <c r="EI209" s="71"/>
      <c r="EJ209" s="71"/>
      <c r="EK209" s="71"/>
      <c r="EL209" s="71"/>
      <c r="EM209" s="71"/>
      <c r="EN209" s="71"/>
      <c r="EO209" s="71"/>
    </row>
    <row r="210" spans="10:145" x14ac:dyDescent="0.3">
      <c r="J210" s="36"/>
      <c r="K210" s="2"/>
      <c r="L210" s="2"/>
      <c r="M210" s="71"/>
      <c r="N210" s="73">
        <v>0.34</v>
      </c>
      <c r="O210" s="72">
        <f t="shared" si="262"/>
        <v>5.9086840434793786E-2</v>
      </c>
      <c r="P210" s="72">
        <f t="shared" si="263"/>
        <v>0.40690202111403329</v>
      </c>
      <c r="Q210" s="72">
        <f t="shared" si="259"/>
        <v>2.0890988780251294</v>
      </c>
      <c r="R210" s="72">
        <f t="shared" si="260"/>
        <v>1.4126915440559427</v>
      </c>
      <c r="S210" s="72">
        <f t="shared" si="264"/>
        <v>32.503615146061314</v>
      </c>
      <c r="T210" s="72">
        <f t="shared" si="265"/>
        <v>45.646303127320969</v>
      </c>
      <c r="U210" s="72">
        <f t="shared" si="266"/>
        <v>0.41591361659980114</v>
      </c>
      <c r="V210" s="76">
        <f t="shared" si="261"/>
        <v>0.10419103340412325</v>
      </c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71"/>
      <c r="DL210" s="71"/>
      <c r="DM210" s="71"/>
      <c r="DN210" s="71"/>
      <c r="DO210" s="71"/>
      <c r="DP210" s="71"/>
      <c r="DQ210" s="71"/>
      <c r="DR210" s="71"/>
      <c r="DS210" s="71"/>
      <c r="DT210" s="71"/>
      <c r="DU210" s="71"/>
      <c r="DV210" s="71"/>
      <c r="DW210" s="71"/>
      <c r="DX210" s="71"/>
      <c r="DY210" s="71"/>
      <c r="DZ210" s="71"/>
      <c r="EA210" s="71"/>
      <c r="EB210" s="71"/>
      <c r="EC210" s="71"/>
      <c r="ED210" s="71"/>
      <c r="EE210" s="71"/>
      <c r="EF210" s="71"/>
      <c r="EG210" s="71"/>
      <c r="EH210" s="71"/>
      <c r="EI210" s="71"/>
      <c r="EJ210" s="71"/>
      <c r="EK210" s="71"/>
      <c r="EL210" s="71"/>
      <c r="EM210" s="71"/>
      <c r="EN210" s="71"/>
      <c r="EO210" s="71"/>
    </row>
    <row r="211" spans="10:145" x14ac:dyDescent="0.3">
      <c r="J211" s="36"/>
      <c r="K211" s="2"/>
      <c r="L211" s="2"/>
      <c r="M211" s="71"/>
      <c r="N211" s="73">
        <v>0.35</v>
      </c>
      <c r="O211" s="72">
        <f t="shared" si="262"/>
        <v>5.9086840434793786E-2</v>
      </c>
      <c r="P211" s="72">
        <f t="shared" si="263"/>
        <v>0.40690202111403329</v>
      </c>
      <c r="Q211" s="72">
        <f t="shared" si="259"/>
        <v>2.0356453101968044</v>
      </c>
      <c r="R211" s="72">
        <f t="shared" si="260"/>
        <v>1.4321093265324789</v>
      </c>
      <c r="S211" s="72">
        <f t="shared" si="264"/>
        <v>32.603476229671209</v>
      </c>
      <c r="T211" s="72">
        <f t="shared" si="265"/>
        <v>45.572605452424817</v>
      </c>
      <c r="U211" s="72">
        <f t="shared" si="266"/>
        <v>0.41705180827882415</v>
      </c>
      <c r="V211" s="76">
        <f t="shared" si="261"/>
        <v>0.10422591498367556</v>
      </c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71"/>
      <c r="DL211" s="71"/>
      <c r="DM211" s="71"/>
      <c r="DN211" s="71"/>
      <c r="DO211" s="71"/>
      <c r="DP211" s="71"/>
      <c r="DQ211" s="71"/>
      <c r="DR211" s="71"/>
      <c r="DS211" s="71"/>
      <c r="DT211" s="71"/>
      <c r="DU211" s="71"/>
      <c r="DV211" s="71"/>
      <c r="DW211" s="71"/>
      <c r="DX211" s="71"/>
      <c r="DY211" s="71"/>
      <c r="DZ211" s="71"/>
      <c r="EA211" s="71"/>
      <c r="EB211" s="71"/>
      <c r="EC211" s="71"/>
      <c r="ED211" s="71"/>
      <c r="EE211" s="71"/>
      <c r="EF211" s="71"/>
      <c r="EG211" s="71"/>
      <c r="EH211" s="71"/>
      <c r="EI211" s="71"/>
      <c r="EJ211" s="71"/>
      <c r="EK211" s="71"/>
      <c r="EL211" s="71"/>
      <c r="EM211" s="71"/>
      <c r="EN211" s="71"/>
      <c r="EO211" s="71"/>
    </row>
    <row r="212" spans="10:145" x14ac:dyDescent="0.3">
      <c r="J212" s="36"/>
      <c r="K212" s="2"/>
      <c r="L212" s="2"/>
      <c r="M212" s="71"/>
      <c r="N212" s="73">
        <v>0.36</v>
      </c>
      <c r="O212" s="72">
        <f t="shared" si="262"/>
        <v>5.9086840434793786E-2</v>
      </c>
      <c r="P212" s="72">
        <f t="shared" si="263"/>
        <v>0.40690202111403329</v>
      </c>
      <c r="Q212" s="72">
        <f t="shared" si="259"/>
        <v>1.9851794299195529</v>
      </c>
      <c r="R212" s="72">
        <f t="shared" si="260"/>
        <v>1.4520324877594548</v>
      </c>
      <c r="S212" s="72">
        <f t="shared" si="264"/>
        <v>32.703634582942861</v>
      </c>
      <c r="T212" s="72">
        <f t="shared" si="265"/>
        <v>45.495729823012013</v>
      </c>
      <c r="U212" s="72">
        <f t="shared" si="266"/>
        <v>0.41820844493273768</v>
      </c>
      <c r="V212" s="76">
        <f t="shared" si="261"/>
        <v>0.10425695597658907</v>
      </c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71"/>
      <c r="DL212" s="71"/>
      <c r="DM212" s="71"/>
      <c r="DN212" s="71"/>
      <c r="DO212" s="71"/>
      <c r="DP212" s="71"/>
      <c r="DQ212" s="71"/>
      <c r="DR212" s="71"/>
      <c r="DS212" s="71"/>
      <c r="DT212" s="71"/>
      <c r="DU212" s="71"/>
      <c r="DV212" s="71"/>
      <c r="DW212" s="71"/>
      <c r="DX212" s="71"/>
      <c r="DY212" s="71"/>
      <c r="DZ212" s="71"/>
      <c r="EA212" s="71"/>
      <c r="EB212" s="71"/>
      <c r="EC212" s="71"/>
      <c r="ED212" s="71"/>
      <c r="EE212" s="71"/>
      <c r="EF212" s="71"/>
      <c r="EG212" s="71"/>
      <c r="EH212" s="71"/>
      <c r="EI212" s="71"/>
      <c r="EJ212" s="71"/>
      <c r="EK212" s="71"/>
      <c r="EL212" s="71"/>
      <c r="EM212" s="71"/>
      <c r="EN212" s="71"/>
      <c r="EO212" s="71"/>
    </row>
    <row r="213" spans="10:145" x14ac:dyDescent="0.3">
      <c r="J213" s="36"/>
      <c r="K213" s="2"/>
      <c r="L213" s="2"/>
      <c r="M213" s="71"/>
      <c r="N213" s="73">
        <v>0.37</v>
      </c>
      <c r="O213" s="72">
        <f t="shared" si="262"/>
        <v>5.9086840434793786E-2</v>
      </c>
      <c r="P213" s="72">
        <f t="shared" si="263"/>
        <v>0.40690202111403329</v>
      </c>
      <c r="Q213" s="72">
        <f t="shared" si="259"/>
        <v>1.937468822639391</v>
      </c>
      <c r="R213" s="72">
        <f t="shared" si="260"/>
        <v>1.4724780092018692</v>
      </c>
      <c r="S213" s="72">
        <f t="shared" si="264"/>
        <v>32.804256649015713</v>
      </c>
      <c r="T213" s="72">
        <f t="shared" si="265"/>
        <v>45.415457742290251</v>
      </c>
      <c r="U213" s="72">
        <f t="shared" si="266"/>
        <v>0.419386044864693</v>
      </c>
      <c r="V213" s="76">
        <f t="shared" si="261"/>
        <v>0.10428408698389315</v>
      </c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71"/>
      <c r="DL213" s="71"/>
      <c r="DM213" s="71"/>
      <c r="DN213" s="71"/>
      <c r="DO213" s="71"/>
      <c r="DP213" s="71"/>
      <c r="DQ213" s="71"/>
      <c r="DR213" s="71"/>
      <c r="DS213" s="71"/>
      <c r="DT213" s="71"/>
      <c r="DU213" s="71"/>
      <c r="DV213" s="71"/>
      <c r="DW213" s="71"/>
      <c r="DX213" s="71"/>
      <c r="DY213" s="71"/>
      <c r="DZ213" s="71"/>
      <c r="EA213" s="71"/>
      <c r="EB213" s="71"/>
      <c r="EC213" s="71"/>
      <c r="ED213" s="71"/>
      <c r="EE213" s="71"/>
      <c r="EF213" s="71"/>
      <c r="EG213" s="71"/>
      <c r="EH213" s="71"/>
      <c r="EI213" s="71"/>
      <c r="EJ213" s="71"/>
      <c r="EK213" s="71"/>
      <c r="EL213" s="71"/>
      <c r="EM213" s="71"/>
      <c r="EN213" s="71"/>
      <c r="EO213" s="71"/>
    </row>
    <row r="214" spans="10:145" x14ac:dyDescent="0.3">
      <c r="J214" s="36"/>
      <c r="K214" s="2"/>
      <c r="L214" s="2"/>
      <c r="M214" s="71"/>
      <c r="N214" s="73">
        <v>0.38</v>
      </c>
      <c r="O214" s="72">
        <f t="shared" si="262"/>
        <v>5.9086840434793786E-2</v>
      </c>
      <c r="P214" s="72">
        <f t="shared" si="263"/>
        <v>0.40690202111403329</v>
      </c>
      <c r="Q214" s="72">
        <f t="shared" si="259"/>
        <v>1.892304740461648</v>
      </c>
      <c r="R214" s="72">
        <f t="shared" si="260"/>
        <v>1.4934637470548846</v>
      </c>
      <c r="S214" s="72">
        <f t="shared" si="264"/>
        <v>32.905494993987794</v>
      </c>
      <c r="T214" s="72">
        <f t="shared" si="265"/>
        <v>45.331564009993222</v>
      </c>
      <c r="U214" s="72">
        <f t="shared" si="266"/>
        <v>0.42058706465836643</v>
      </c>
      <c r="V214" s="76">
        <f t="shared" si="261"/>
        <v>0.10430721116826257</v>
      </c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71"/>
      <c r="DL214" s="71"/>
      <c r="DM214" s="71"/>
      <c r="DN214" s="71"/>
      <c r="DO214" s="71"/>
      <c r="DP214" s="71"/>
      <c r="DQ214" s="71"/>
      <c r="DR214" s="71"/>
      <c r="DS214" s="71"/>
      <c r="DT214" s="71"/>
      <c r="DU214" s="71"/>
      <c r="DV214" s="71"/>
      <c r="DW214" s="71"/>
      <c r="DX214" s="71"/>
      <c r="DY214" s="71"/>
      <c r="DZ214" s="71"/>
      <c r="EA214" s="71"/>
      <c r="EB214" s="71"/>
      <c r="EC214" s="71"/>
      <c r="ED214" s="71"/>
      <c r="EE214" s="71"/>
      <c r="EF214" s="71"/>
      <c r="EG214" s="71"/>
      <c r="EH214" s="71"/>
      <c r="EI214" s="71"/>
      <c r="EJ214" s="71"/>
      <c r="EK214" s="71"/>
      <c r="EL214" s="71"/>
      <c r="EM214" s="71"/>
      <c r="EN214" s="71"/>
      <c r="EO214" s="71"/>
    </row>
    <row r="215" spans="10:145" x14ac:dyDescent="0.3">
      <c r="J215" s="36"/>
      <c r="K215" s="2"/>
      <c r="L215" s="2"/>
      <c r="M215" s="71"/>
      <c r="N215" s="73">
        <v>0.39</v>
      </c>
      <c r="O215" s="72">
        <f t="shared" si="262"/>
        <v>5.9086840434793786E-2</v>
      </c>
      <c r="P215" s="72">
        <f t="shared" si="263"/>
        <v>0.40690202111403329</v>
      </c>
      <c r="Q215" s="72">
        <f t="shared" si="259"/>
        <v>1.8494991923905231</v>
      </c>
      <c r="R215" s="72">
        <f t="shared" si="260"/>
        <v>1.5150084705442608</v>
      </c>
      <c r="S215" s="72">
        <f t="shared" si="264"/>
        <v>33.007490527523046</v>
      </c>
      <c r="T215" s="72">
        <f t="shared" si="265"/>
        <v>45.243815724968826</v>
      </c>
      <c r="U215" s="72">
        <f t="shared" si="266"/>
        <v>0.42181392373206472</v>
      </c>
      <c r="V215" s="76">
        <f t="shared" si="261"/>
        <v>0.10432620588480621</v>
      </c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71"/>
      <c r="DL215" s="71"/>
      <c r="DM215" s="71"/>
      <c r="DN215" s="71"/>
      <c r="DO215" s="71"/>
      <c r="DP215" s="71"/>
      <c r="DQ215" s="71"/>
      <c r="DR215" s="71"/>
      <c r="DS215" s="71"/>
      <c r="DT215" s="71"/>
      <c r="DU215" s="71"/>
      <c r="DV215" s="71"/>
      <c r="DW215" s="71"/>
      <c r="DX215" s="71"/>
      <c r="DY215" s="71"/>
      <c r="DZ215" s="71"/>
      <c r="EA215" s="71"/>
      <c r="EB215" s="71"/>
      <c r="EC215" s="71"/>
      <c r="ED215" s="71"/>
      <c r="EE215" s="71"/>
      <c r="EF215" s="71"/>
      <c r="EG215" s="71"/>
      <c r="EH215" s="71"/>
      <c r="EI215" s="71"/>
      <c r="EJ215" s="71"/>
      <c r="EK215" s="71"/>
      <c r="EL215" s="71"/>
      <c r="EM215" s="71"/>
      <c r="EN215" s="71"/>
      <c r="EO215" s="71"/>
    </row>
    <row r="216" spans="10:145" x14ac:dyDescent="0.3">
      <c r="J216" s="36"/>
      <c r="K216" s="2"/>
      <c r="L216" s="2"/>
      <c r="M216" s="71"/>
      <c r="N216" s="73">
        <v>0.4</v>
      </c>
      <c r="O216" s="72">
        <f t="shared" si="262"/>
        <v>5.9086840434793786E-2</v>
      </c>
      <c r="P216" s="72">
        <f t="shared" si="263"/>
        <v>0.40690202111403329</v>
      </c>
      <c r="Q216" s="72">
        <f t="shared" si="259"/>
        <v>1.8088824524737706</v>
      </c>
      <c r="R216" s="72">
        <f t="shared" si="260"/>
        <v>1.5371319041371057</v>
      </c>
      <c r="S216" s="72">
        <f t="shared" si="264"/>
        <v>33.110374383749715</v>
      </c>
      <c r="T216" s="72">
        <f t="shared" si="265"/>
        <v>45.151971290125324</v>
      </c>
      <c r="U216" s="72">
        <f t="shared" si="266"/>
        <v>0.42306902634535237</v>
      </c>
      <c r="V216" s="76">
        <f t="shared" si="261"/>
        <v>0.1043409238620928</v>
      </c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  <c r="EO216" s="71"/>
    </row>
    <row r="217" spans="10:145" x14ac:dyDescent="0.3">
      <c r="J217" s="36"/>
      <c r="K217" s="2"/>
      <c r="L217" s="2"/>
      <c r="M217" s="71"/>
      <c r="N217" s="73">
        <v>0.41</v>
      </c>
      <c r="O217" s="72">
        <f t="shared" si="262"/>
        <v>5.9086840434793786E-2</v>
      </c>
      <c r="P217" s="72">
        <f t="shared" si="263"/>
        <v>0.40690202111403329</v>
      </c>
      <c r="Q217" s="72">
        <f t="shared" si="259"/>
        <v>1.7703009177527782</v>
      </c>
      <c r="R217" s="72">
        <f t="shared" si="260"/>
        <v>1.5598547737537032</v>
      </c>
      <c r="S217" s="72">
        <f t="shared" si="264"/>
        <v>33.21426952342479</v>
      </c>
      <c r="T217" s="72">
        <f t="shared" si="265"/>
        <v>45.05577940895644</v>
      </c>
      <c r="U217" s="72">
        <f t="shared" si="266"/>
        <v>0.42435478163708751</v>
      </c>
      <c r="V217" s="76">
        <f t="shared" si="261"/>
        <v>0.10435119400033568</v>
      </c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  <c r="EO217" s="71"/>
    </row>
    <row r="218" spans="10:145" x14ac:dyDescent="0.3">
      <c r="J218" s="36"/>
      <c r="K218" s="2"/>
      <c r="L218" s="2"/>
      <c r="M218" s="71"/>
      <c r="N218" s="73">
        <v>0.42</v>
      </c>
      <c r="O218" s="72">
        <f t="shared" si="262"/>
        <v>5.9086840434793786E-2</v>
      </c>
      <c r="P218" s="72">
        <f t="shared" si="263"/>
        <v>0.40690202111403329</v>
      </c>
      <c r="Q218" s="72">
        <f t="shared" si="259"/>
        <v>1.7336152602765134</v>
      </c>
      <c r="R218" s="72">
        <f t="shared" si="260"/>
        <v>1.5831988571135087</v>
      </c>
      <c r="S218" s="72">
        <f t="shared" si="264"/>
        <v>33.319292106554315</v>
      </c>
      <c r="T218" s="72">
        <f t="shared" si="265"/>
        <v>44.954978063712865</v>
      </c>
      <c r="U218" s="72">
        <f t="shared" si="266"/>
        <v>0.42567362217592147</v>
      </c>
      <c r="V218" s="76">
        <f t="shared" si="261"/>
        <v>0.10435682183907563</v>
      </c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</row>
    <row r="219" spans="10:145" x14ac:dyDescent="0.3">
      <c r="J219" s="36"/>
      <c r="K219" s="2"/>
      <c r="L219" s="2"/>
      <c r="M219" s="71"/>
      <c r="N219" s="73">
        <v>0.43</v>
      </c>
      <c r="O219" s="72">
        <f t="shared" si="262"/>
        <v>5.9086840434793786E-2</v>
      </c>
      <c r="P219" s="72">
        <f t="shared" si="263"/>
        <v>0.40690202111403329</v>
      </c>
      <c r="Q219" s="72">
        <f t="shared" si="259"/>
        <v>1.6986988273358856</v>
      </c>
      <c r="R219" s="72">
        <f t="shared" si="260"/>
        <v>1.6071870383884161</v>
      </c>
      <c r="S219" s="72">
        <f t="shared" si="264"/>
        <v>33.425552675363299</v>
      </c>
      <c r="T219" s="72">
        <f t="shared" si="265"/>
        <v>44.84929346588298</v>
      </c>
      <c r="U219" s="72">
        <f t="shared" si="266"/>
        <v>0.42702802142909585</v>
      </c>
      <c r="V219" s="76">
        <f t="shared" si="261"/>
        <v>0.1043575897350997</v>
      </c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</row>
    <row r="220" spans="10:145" x14ac:dyDescent="0.3">
      <c r="J220" s="36"/>
      <c r="K220" s="2"/>
      <c r="L220" s="2"/>
      <c r="M220" s="71"/>
      <c r="N220" s="73">
        <v>0.44</v>
      </c>
      <c r="O220" s="72">
        <f t="shared" si="262"/>
        <v>5.9086840434793786E-2</v>
      </c>
      <c r="P220" s="72">
        <f t="shared" si="263"/>
        <v>0.40690202111403329</v>
      </c>
      <c r="Q220" s="72">
        <f t="shared" si="259"/>
        <v>1.6654362520441353</v>
      </c>
      <c r="R220" s="72">
        <f t="shared" si="260"/>
        <v>1.6318433673751982</v>
      </c>
      <c r="S220" s="72">
        <f t="shared" si="264"/>
        <v>33.533157180137358</v>
      </c>
      <c r="T220" s="72">
        <f t="shared" si="265"/>
        <v>44.738438970031339</v>
      </c>
      <c r="U220" s="72">
        <f t="shared" si="266"/>
        <v>0.42842051049785679</v>
      </c>
      <c r="V220" s="76">
        <f t="shared" si="261"/>
        <v>0.10435325678202172</v>
      </c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</row>
    <row r="221" spans="10:145" x14ac:dyDescent="0.3">
      <c r="J221" s="36"/>
      <c r="K221" s="2"/>
      <c r="L221" s="2"/>
      <c r="M221" s="71"/>
      <c r="N221" s="73">
        <v>0.45</v>
      </c>
      <c r="O221" s="72">
        <f t="shared" si="262"/>
        <v>5.9086840434793786E-2</v>
      </c>
      <c r="P221" s="72">
        <f t="shared" si="263"/>
        <v>0.40690202111403329</v>
      </c>
      <c r="Q221" s="72">
        <f t="shared" si="259"/>
        <v>1.6337222428368465</v>
      </c>
      <c r="R221" s="72">
        <f t="shared" si="260"/>
        <v>1.6571931234374226</v>
      </c>
      <c r="S221" s="72">
        <f t="shared" si="264"/>
        <v>33.642207874584422</v>
      </c>
      <c r="T221" s="72">
        <f t="shared" si="265"/>
        <v>44.62211394224741</v>
      </c>
      <c r="U221" s="72">
        <f t="shared" si="266"/>
        <v>0.42985369442438842</v>
      </c>
      <c r="V221" s="76">
        <f t="shared" si="261"/>
        <v>0.10434355849538954</v>
      </c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</row>
    <row r="222" spans="10:145" x14ac:dyDescent="0.3">
      <c r="J222" s="36"/>
      <c r="K222" s="2"/>
      <c r="L222" s="2"/>
      <c r="M222" s="71"/>
      <c r="N222" s="73">
        <v>0.46</v>
      </c>
      <c r="O222" s="72">
        <f t="shared" si="262"/>
        <v>5.9086840434793786E-2</v>
      </c>
      <c r="P222" s="72">
        <f t="shared" si="263"/>
        <v>0.40690202111403329</v>
      </c>
      <c r="Q222" s="72">
        <f t="shared" si="259"/>
        <v>1.6034605257072745</v>
      </c>
      <c r="R222" s="72">
        <f t="shared" si="260"/>
        <v>1.6832628845059661</v>
      </c>
      <c r="S222" s="72">
        <f t="shared" si="264"/>
        <v>33.752804102662999</v>
      </c>
      <c r="T222" s="72">
        <f t="shared" si="265"/>
        <v>44.500002574503213</v>
      </c>
      <c r="U222" s="72">
        <f t="shared" si="266"/>
        <v>0.43133026834310223</v>
      </c>
      <c r="V222" s="76">
        <f t="shared" si="261"/>
        <v>0.1043282062809783</v>
      </c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</row>
    <row r="223" spans="10:145" x14ac:dyDescent="0.3">
      <c r="J223" s="36"/>
      <c r="K223" s="2"/>
      <c r="L223" s="2"/>
      <c r="M223" s="71"/>
      <c r="N223" s="73">
        <v>0.47</v>
      </c>
      <c r="O223" s="72">
        <f t="shared" si="262"/>
        <v>5.9086840434793786E-2</v>
      </c>
      <c r="P223" s="72">
        <f t="shared" si="263"/>
        <v>0.40690202111403329</v>
      </c>
      <c r="Q223" s="72">
        <f t="shared" si="259"/>
        <v>1.57456291727381</v>
      </c>
      <c r="R223" s="72">
        <f t="shared" si="260"/>
        <v>1.7100806014671315</v>
      </c>
      <c r="S223" s="72">
        <f t="shared" si="264"/>
        <v>33.865042995043154</v>
      </c>
      <c r="T223" s="72">
        <f t="shared" si="265"/>
        <v>44.37177263612076</v>
      </c>
      <c r="U223" s="72">
        <f t="shared" si="266"/>
        <v>0.43285303372641049</v>
      </c>
      <c r="V223" s="76">
        <f t="shared" si="261"/>
        <v>0.10430688669875735</v>
      </c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1"/>
      <c r="DV223" s="71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  <c r="EO223" s="71"/>
    </row>
    <row r="224" spans="10:145" x14ac:dyDescent="0.3">
      <c r="J224" s="36"/>
      <c r="K224" s="2"/>
      <c r="L224" s="2"/>
      <c r="M224" s="71"/>
      <c r="N224" s="73">
        <v>0.48</v>
      </c>
      <c r="O224" s="72">
        <f t="shared" si="262"/>
        <v>5.9086840434793786E-2</v>
      </c>
      <c r="P224" s="72">
        <f t="shared" si="263"/>
        <v>0.40690202111403329</v>
      </c>
      <c r="Q224" s="72">
        <f t="shared" si="259"/>
        <v>1.5469485102880431</v>
      </c>
      <c r="R224" s="72">
        <f t="shared" si="260"/>
        <v>1.7376756783090126</v>
      </c>
      <c r="S224" s="72">
        <f t="shared" si="264"/>
        <v>33.97902009031538</v>
      </c>
      <c r="T224" s="72">
        <f t="shared" si="265"/>
        <v>44.237074153321821</v>
      </c>
      <c r="U224" s="72">
        <f t="shared" si="266"/>
        <v>0.43442491496025498</v>
      </c>
      <c r="V224" s="76">
        <f t="shared" si="261"/>
        <v>0.10427926053064769</v>
      </c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1"/>
      <c r="DV224" s="71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  <c r="EO224" s="71"/>
    </row>
    <row r="225" spans="10:145" x14ac:dyDescent="0.3">
      <c r="J225" s="36"/>
      <c r="K225" s="2"/>
      <c r="L225" s="2"/>
      <c r="M225" s="71"/>
      <c r="N225" s="73">
        <v>0.49</v>
      </c>
      <c r="O225" s="72">
        <f t="shared" si="262"/>
        <v>5.9086840434793786E-2</v>
      </c>
      <c r="P225" s="72">
        <f t="shared" si="263"/>
        <v>0.40690202111403329</v>
      </c>
      <c r="Q225" s="72">
        <f t="shared" si="259"/>
        <v>1.5205429560843506</v>
      </c>
      <c r="R225" s="72">
        <f t="shared" si="260"/>
        <v>1.7660790584406982</v>
      </c>
      <c r="S225" s="72">
        <f t="shared" si="264"/>
        <v>34.094829893590926</v>
      </c>
      <c r="T225" s="72">
        <f t="shared" si="265"/>
        <v>44.095538007478197</v>
      </c>
      <c r="U225" s="72">
        <f t="shared" si="266"/>
        <v>0.43604897647661195</v>
      </c>
      <c r="V225" s="76">
        <f t="shared" si="261"/>
        <v>0.10424496165641854</v>
      </c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1"/>
      <c r="DV225" s="71"/>
      <c r="DW225" s="71"/>
      <c r="DX225" s="71"/>
      <c r="DY225" s="71"/>
      <c r="DZ225" s="71"/>
      <c r="EA225" s="71"/>
      <c r="EB225" s="71"/>
      <c r="EC225" s="71"/>
      <c r="ED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  <c r="EO225" s="71"/>
    </row>
    <row r="226" spans="10:145" x14ac:dyDescent="0.3">
      <c r="J226" s="36"/>
      <c r="K226" s="2"/>
      <c r="L226" s="2"/>
      <c r="M226" s="71"/>
      <c r="N226" s="73">
        <v>0.5</v>
      </c>
      <c r="O226" s="72">
        <f t="shared" si="262"/>
        <v>5.9086840434793786E-2</v>
      </c>
      <c r="P226" s="72">
        <f t="shared" si="263"/>
        <v>0.40690202111403329</v>
      </c>
      <c r="Q226" s="72">
        <f t="shared" si="259"/>
        <v>1.4952778308640102</v>
      </c>
      <c r="R226" s="72">
        <f t="shared" si="260"/>
        <v>1.7953233176458168</v>
      </c>
      <c r="S226" s="72">
        <f t="shared" si="264"/>
        <v>34.212566383128802</v>
      </c>
      <c r="T226" s="72">
        <f t="shared" si="265"/>
        <v>43.946774442204955</v>
      </c>
      <c r="U226" s="72">
        <f t="shared" si="266"/>
        <v>0.4377284406682137</v>
      </c>
      <c r="V226" s="76">
        <f t="shared" si="261"/>
        <v>0.10420359573875927</v>
      </c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71"/>
      <c r="DL226" s="71"/>
      <c r="DM226" s="71"/>
      <c r="DN226" s="71"/>
      <c r="DO226" s="71"/>
      <c r="DP226" s="71"/>
      <c r="DQ226" s="71"/>
      <c r="DR226" s="71"/>
      <c r="DS226" s="71"/>
      <c r="DT226" s="71"/>
      <c r="DU226" s="71"/>
      <c r="DV226" s="71"/>
      <c r="DW226" s="71"/>
      <c r="DX226" s="71"/>
      <c r="DY226" s="71"/>
      <c r="DZ226" s="71"/>
      <c r="EA226" s="71"/>
      <c r="EB226" s="71"/>
      <c r="EC226" s="71"/>
      <c r="ED226" s="71"/>
      <c r="EE226" s="71"/>
      <c r="EF226" s="71"/>
      <c r="EG226" s="71"/>
      <c r="EH226" s="71"/>
      <c r="EI226" s="71"/>
      <c r="EJ226" s="71"/>
      <c r="EK226" s="71"/>
      <c r="EL226" s="71"/>
      <c r="EM226" s="71"/>
      <c r="EN226" s="71"/>
      <c r="EO226" s="71"/>
    </row>
    <row r="227" spans="10:145" x14ac:dyDescent="0.3">
      <c r="J227" s="36"/>
      <c r="K227" s="2"/>
      <c r="L227" s="2"/>
      <c r="M227" s="71"/>
      <c r="N227" s="73">
        <v>0.51</v>
      </c>
      <c r="O227" s="72">
        <f t="shared" si="262"/>
        <v>5.9086840434793786E-2</v>
      </c>
      <c r="P227" s="72">
        <f t="shared" si="263"/>
        <v>0.40690202111403329</v>
      </c>
      <c r="Q227" s="72">
        <f t="shared" si="259"/>
        <v>1.4710900746926998</v>
      </c>
      <c r="R227" s="72">
        <f t="shared" si="260"/>
        <v>1.8254427641824045</v>
      </c>
      <c r="S227" s="72">
        <f t="shared" si="264"/>
        <v>34.332323473987529</v>
      </c>
      <c r="T227" s="72">
        <f t="shared" si="265"/>
        <v>43.790371468842849</v>
      </c>
      <c r="U227" s="72">
        <f t="shared" si="266"/>
        <v>0.4394667068143473</v>
      </c>
      <c r="V227" s="76">
        <f t="shared" si="261"/>
        <v>0.10415473871558649</v>
      </c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1"/>
      <c r="DV227" s="71"/>
      <c r="DW227" s="71"/>
      <c r="DX227" s="71"/>
      <c r="DY227" s="71"/>
      <c r="DZ227" s="71"/>
      <c r="EA227" s="71"/>
      <c r="EB227" s="71"/>
      <c r="EC227" s="71"/>
      <c r="ED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  <c r="EO227" s="71"/>
    </row>
    <row r="228" spans="10:145" x14ac:dyDescent="0.3">
      <c r="J228" s="36"/>
      <c r="K228" s="2"/>
      <c r="L228" s="2"/>
      <c r="M228" s="71"/>
      <c r="N228" s="73">
        <v>0.52</v>
      </c>
      <c r="O228" s="72">
        <f t="shared" si="262"/>
        <v>5.9086840434793786E-2</v>
      </c>
      <c r="P228" s="72">
        <f t="shared" si="263"/>
        <v>0.40690202111403329</v>
      </c>
      <c r="Q228" s="72">
        <f t="shared" si="259"/>
        <v>1.4479214937450144</v>
      </c>
      <c r="R228" s="72">
        <f t="shared" si="260"/>
        <v>1.8564735465957372</v>
      </c>
      <c r="S228" s="72">
        <f t="shared" si="264"/>
        <v>34.454195446363272</v>
      </c>
      <c r="T228" s="72">
        <f t="shared" si="265"/>
        <v>43.625893159155282</v>
      </c>
      <c r="U228" s="72">
        <f t="shared" si="266"/>
        <v>0.44126737125562271</v>
      </c>
      <c r="V228" s="76">
        <f t="shared" si="261"/>
        <v>0.10409793509490253</v>
      </c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1"/>
      <c r="DV228" s="71"/>
      <c r="DW228" s="71"/>
      <c r="DX228" s="71"/>
      <c r="DY228" s="71"/>
      <c r="DZ228" s="71"/>
      <c r="EA228" s="71"/>
      <c r="EB228" s="71"/>
      <c r="EC228" s="71"/>
      <c r="ED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  <c r="EO228" s="71"/>
    </row>
    <row r="229" spans="10:145" x14ac:dyDescent="0.3">
      <c r="J229" s="36"/>
      <c r="K229" s="2"/>
      <c r="L229" s="2"/>
      <c r="M229" s="71"/>
      <c r="N229" s="73">
        <v>0.53</v>
      </c>
      <c r="O229" s="72">
        <f t="shared" si="262"/>
        <v>5.9086840434793786E-2</v>
      </c>
      <c r="P229" s="72">
        <f t="shared" si="263"/>
        <v>0.40690202111403329</v>
      </c>
      <c r="Q229" s="72">
        <f t="shared" si="259"/>
        <v>1.4257183177134267</v>
      </c>
      <c r="R229" s="72">
        <f t="shared" si="260"/>
        <v>1.8884537698703143</v>
      </c>
      <c r="S229" s="72">
        <f t="shared" si="264"/>
        <v>34.578277345182165</v>
      </c>
      <c r="T229" s="72">
        <f t="shared" si="265"/>
        <v>43.452877813215842</v>
      </c>
      <c r="U229" s="72">
        <f t="shared" si="266"/>
        <v>0.44313424907001037</v>
      </c>
      <c r="V229" s="76">
        <f t="shared" si="261"/>
        <v>0.10403269604493091</v>
      </c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</row>
    <row r="230" spans="10:145" x14ac:dyDescent="0.3">
      <c r="J230" s="36"/>
      <c r="K230" s="2"/>
      <c r="L230" s="2"/>
      <c r="M230" s="71"/>
      <c r="N230" s="73">
        <v>0.54</v>
      </c>
      <c r="O230" s="72">
        <f t="shared" si="262"/>
        <v>5.9086840434793786E-2</v>
      </c>
      <c r="P230" s="72">
        <f t="shared" si="263"/>
        <v>0.40690202111403329</v>
      </c>
      <c r="Q230" s="72">
        <f t="shared" si="259"/>
        <v>1.4044308054603007</v>
      </c>
      <c r="R230" s="72">
        <f t="shared" si="260"/>
        <v>1.9214236206123478</v>
      </c>
      <c r="S230" s="72">
        <f t="shared" si="264"/>
        <v>34.704665356619465</v>
      </c>
      <c r="T230" s="72">
        <f t="shared" si="265"/>
        <v>43.270835989477959</v>
      </c>
      <c r="U230" s="72">
        <f t="shared" si="266"/>
        <v>0.44507139752242703</v>
      </c>
      <c r="V230" s="76">
        <f t="shared" si="261"/>
        <v>0.10395849726974866</v>
      </c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71"/>
      <c r="DX230" s="71"/>
      <c r="DY230" s="71"/>
      <c r="DZ230" s="71"/>
      <c r="EA230" s="71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</row>
    <row r="231" spans="10:145" x14ac:dyDescent="0.3">
      <c r="J231" s="36"/>
      <c r="K231" s="2"/>
      <c r="L231" s="2"/>
      <c r="M231" s="71"/>
      <c r="N231" s="73">
        <v>0.55000000000000004</v>
      </c>
      <c r="O231" s="72">
        <f t="shared" si="262"/>
        <v>5.9086840434793786E-2</v>
      </c>
      <c r="P231" s="72">
        <f t="shared" si="263"/>
        <v>0.40690202111403329</v>
      </c>
      <c r="Q231" s="72">
        <f t="shared" si="259"/>
        <v>1.384012892969215</v>
      </c>
      <c r="R231" s="72">
        <f t="shared" si="260"/>
        <v>1.9554255020256404</v>
      </c>
      <c r="S231" s="72">
        <f t="shared" si="264"/>
        <v>34.833457166485566</v>
      </c>
      <c r="T231" s="72">
        <f t="shared" si="265"/>
        <v>43.079248382885716</v>
      </c>
      <c r="U231" s="72">
        <f t="shared" si="266"/>
        <v>0.44708314158609852</v>
      </c>
      <c r="V231" s="76">
        <f t="shared" si="261"/>
        <v>0.10387477665814875</v>
      </c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1"/>
      <c r="DV231" s="71"/>
      <c r="DW231" s="71"/>
      <c r="DX231" s="71"/>
      <c r="DY231" s="71"/>
      <c r="DZ231" s="71"/>
      <c r="EA231" s="71"/>
      <c r="EB231" s="71"/>
      <c r="EC231" s="71"/>
      <c r="ED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  <c r="EO231" s="71"/>
    </row>
    <row r="232" spans="10:145" x14ac:dyDescent="0.3">
      <c r="J232" s="36"/>
      <c r="K232" s="2"/>
      <c r="L232" s="2"/>
      <c r="M232" s="71"/>
      <c r="N232" s="73">
        <v>0.56000000000000005</v>
      </c>
      <c r="O232" s="72">
        <f t="shared" si="262"/>
        <v>5.9086840434793786E-2</v>
      </c>
      <c r="P232" s="72">
        <f t="shared" si="263"/>
        <v>0.40690202111403329</v>
      </c>
      <c r="Q232" s="72">
        <f t="shared" si="259"/>
        <v>1.3644218784775795</v>
      </c>
      <c r="R232" s="72">
        <f t="shared" si="260"/>
        <v>1.9905041795225966</v>
      </c>
      <c r="S232" s="72">
        <f t="shared" si="264"/>
        <v>34.964752304819818</v>
      </c>
      <c r="T232" s="72">
        <f t="shared" si="265"/>
        <v>42.87756353559643</v>
      </c>
      <c r="U232" s="72">
        <f t="shared" si="266"/>
        <v>0.44917410186640266</v>
      </c>
      <c r="V232" s="76">
        <f t="shared" si="261"/>
        <v>0.10378093169094885</v>
      </c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1"/>
      <c r="DV232" s="71"/>
      <c r="DW232" s="71"/>
      <c r="DX232" s="71"/>
      <c r="DY232" s="71"/>
      <c r="DZ232" s="71"/>
      <c r="EA232" s="71"/>
      <c r="EB232" s="71"/>
      <c r="EC232" s="71"/>
      <c r="ED232" s="71"/>
      <c r="EE232" s="71"/>
      <c r="EF232" s="71"/>
      <c r="EG232" s="71"/>
      <c r="EH232" s="71"/>
      <c r="EI232" s="71"/>
      <c r="EJ232" s="71"/>
      <c r="EK232" s="71"/>
      <c r="EL232" s="71"/>
      <c r="EM232" s="71"/>
      <c r="EN232" s="71"/>
      <c r="EO232" s="71"/>
    </row>
    <row r="233" spans="10:145" x14ac:dyDescent="0.3">
      <c r="J233" s="36"/>
      <c r="K233" s="2"/>
      <c r="L233" s="2"/>
      <c r="M233" s="71"/>
      <c r="N233" s="73">
        <v>0.56999999999999995</v>
      </c>
      <c r="O233" s="72">
        <f t="shared" si="262"/>
        <v>5.9086840434793786E-2</v>
      </c>
      <c r="P233" s="72">
        <f t="shared" si="263"/>
        <v>0.40690202111403329</v>
      </c>
      <c r="Q233" s="72">
        <f t="shared" si="259"/>
        <v>1.3456181403721565</v>
      </c>
      <c r="R233" s="72">
        <f t="shared" si="260"/>
        <v>2.02670693789916</v>
      </c>
      <c r="S233" s="72">
        <f t="shared" si="264"/>
        <v>35.098652480545773</v>
      </c>
      <c r="T233" s="72">
        <f t="shared" si="265"/>
        <v>42.665195363420715</v>
      </c>
      <c r="U233" s="72">
        <f t="shared" si="266"/>
        <v>0.45134922529774218</v>
      </c>
      <c r="V233" s="76">
        <f t="shared" si="261"/>
        <v>0.103676316589361</v>
      </c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71"/>
      <c r="DL233" s="71"/>
      <c r="DM233" s="71"/>
      <c r="DN233" s="71"/>
      <c r="DO233" s="71"/>
      <c r="DP233" s="71"/>
      <c r="DQ233" s="71"/>
      <c r="DR233" s="71"/>
      <c r="DS233" s="71"/>
      <c r="DT233" s="71"/>
      <c r="DU233" s="71"/>
      <c r="DV233" s="71"/>
      <c r="DW233" s="71"/>
      <c r="DX233" s="71"/>
      <c r="DY233" s="71"/>
      <c r="DZ233" s="71"/>
      <c r="EA233" s="71"/>
      <c r="EB233" s="71"/>
      <c r="EC233" s="71"/>
      <c r="ED233" s="71"/>
      <c r="EE233" s="71"/>
      <c r="EF233" s="71"/>
      <c r="EG233" s="71"/>
      <c r="EH233" s="71"/>
      <c r="EI233" s="71"/>
      <c r="EJ233" s="71"/>
      <c r="EK233" s="71"/>
      <c r="EL233" s="71"/>
      <c r="EM233" s="71"/>
      <c r="EN233" s="71"/>
      <c r="EO233" s="71"/>
    </row>
    <row r="234" spans="10:145" x14ac:dyDescent="0.3">
      <c r="J234" s="36"/>
      <c r="K234" s="2"/>
      <c r="L234" s="2"/>
      <c r="M234" s="71"/>
      <c r="N234" s="73">
        <v>0.57999999999999996</v>
      </c>
      <c r="O234" s="72">
        <f t="shared" si="262"/>
        <v>5.9086840434793786E-2</v>
      </c>
      <c r="P234" s="72">
        <f t="shared" si="263"/>
        <v>0.40690202111403329</v>
      </c>
      <c r="Q234" s="72">
        <f t="shared" si="259"/>
        <v>1.3275648840236545</v>
      </c>
      <c r="R234" s="72">
        <f t="shared" si="260"/>
        <v>2.0640837510988974</v>
      </c>
      <c r="S234" s="72">
        <f t="shared" si="264"/>
        <v>35.235261909646269</v>
      </c>
      <c r="T234" s="72">
        <f t="shared" si="265"/>
        <v>42.441520479431247</v>
      </c>
      <c r="U234" s="72">
        <f t="shared" si="266"/>
        <v>0.4536138190322474</v>
      </c>
      <c r="V234" s="76">
        <f t="shared" si="261"/>
        <v>0.10356023918430284</v>
      </c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71"/>
      <c r="DL234" s="71"/>
      <c r="DM234" s="71"/>
      <c r="DN234" s="71"/>
      <c r="DO234" s="71"/>
      <c r="DP234" s="71"/>
      <c r="DQ234" s="71"/>
      <c r="DR234" s="71"/>
      <c r="DS234" s="71"/>
      <c r="DT234" s="71"/>
      <c r="DU234" s="71"/>
      <c r="DV234" s="71"/>
      <c r="DW234" s="71"/>
      <c r="DX234" s="71"/>
      <c r="DY234" s="71"/>
      <c r="DZ234" s="71"/>
      <c r="EA234" s="71"/>
      <c r="EB234" s="71"/>
      <c r="EC234" s="71"/>
      <c r="ED234" s="71"/>
      <c r="EE234" s="71"/>
      <c r="EF234" s="71"/>
      <c r="EG234" s="71"/>
      <c r="EH234" s="71"/>
      <c r="EI234" s="71"/>
      <c r="EJ234" s="71"/>
      <c r="EK234" s="71"/>
      <c r="EL234" s="71"/>
      <c r="EM234" s="71"/>
      <c r="EN234" s="71"/>
      <c r="EO234" s="71"/>
    </row>
    <row r="235" spans="10:145" x14ac:dyDescent="0.3">
      <c r="J235" s="36"/>
      <c r="K235" s="2"/>
      <c r="L235" s="2"/>
      <c r="M235" s="71"/>
      <c r="N235" s="73">
        <v>0.59</v>
      </c>
      <c r="O235" s="72">
        <f t="shared" si="262"/>
        <v>5.9086840434793786E-2</v>
      </c>
      <c r="P235" s="72">
        <f t="shared" si="263"/>
        <v>0.40690202111403329</v>
      </c>
      <c r="Q235" s="72">
        <f t="shared" si="259"/>
        <v>1.3102279142433146</v>
      </c>
      <c r="R235" s="72">
        <f t="shared" si="260"/>
        <v>2.1026874656984171</v>
      </c>
      <c r="S235" s="72">
        <f t="shared" si="264"/>
        <v>35.374687640000452</v>
      </c>
      <c r="T235" s="72">
        <f t="shared" si="265"/>
        <v>42.205875294323192</v>
      </c>
      <c r="U235" s="72">
        <f t="shared" si="266"/>
        <v>0.45597358799712678</v>
      </c>
      <c r="V235" s="76">
        <f t="shared" si="261"/>
        <v>0.1034319574836193</v>
      </c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71"/>
      <c r="DL235" s="71"/>
      <c r="DM235" s="71"/>
      <c r="DN235" s="71"/>
      <c r="DO235" s="71"/>
      <c r="DP235" s="71"/>
      <c r="DQ235" s="71"/>
      <c r="DR235" s="71"/>
      <c r="DS235" s="71"/>
      <c r="DT235" s="71"/>
      <c r="DU235" s="71"/>
      <c r="DV235" s="71"/>
      <c r="DW235" s="71"/>
      <c r="DX235" s="71"/>
      <c r="DY235" s="71"/>
      <c r="DZ235" s="71"/>
      <c r="EA235" s="71"/>
      <c r="EB235" s="71"/>
      <c r="EC235" s="71"/>
      <c r="ED235" s="71"/>
      <c r="EE235" s="71"/>
      <c r="EF235" s="71"/>
      <c r="EG235" s="71"/>
      <c r="EH235" s="71"/>
      <c r="EI235" s="71"/>
      <c r="EJ235" s="71"/>
      <c r="EK235" s="71"/>
      <c r="EL235" s="71"/>
      <c r="EM235" s="71"/>
      <c r="EN235" s="71"/>
      <c r="EO235" s="71"/>
    </row>
    <row r="236" spans="10:145" x14ac:dyDescent="0.3">
      <c r="J236" s="36"/>
      <c r="K236" s="2"/>
      <c r="L236" s="2"/>
      <c r="M236" s="71"/>
      <c r="N236" s="73">
        <v>0.6</v>
      </c>
      <c r="O236" s="72">
        <f t="shared" si="262"/>
        <v>5.9086840434793786E-2</v>
      </c>
      <c r="P236" s="72">
        <f t="shared" si="263"/>
        <v>0.40690202111403329</v>
      </c>
      <c r="Q236" s="72">
        <f t="shared" si="259"/>
        <v>1.2935754304775597</v>
      </c>
      <c r="R236" s="72">
        <f t="shared" si="260"/>
        <v>2.1425739993651973</v>
      </c>
      <c r="S236" s="72">
        <f t="shared" si="264"/>
        <v>35.517039875773733</v>
      </c>
      <c r="T236" s="72">
        <f t="shared" si="265"/>
        <v>41.957552871002648</v>
      </c>
      <c r="U236" s="72">
        <f t="shared" si="266"/>
        <v>0.45843467666697157</v>
      </c>
      <c r="V236" s="76">
        <f t="shared" si="261"/>
        <v>0.10329067591104039</v>
      </c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71"/>
      <c r="DL236" s="71"/>
      <c r="DM236" s="71"/>
      <c r="DN236" s="71"/>
      <c r="DO236" s="71"/>
      <c r="DP236" s="71"/>
      <c r="DQ236" s="71"/>
      <c r="DR236" s="71"/>
      <c r="DS236" s="71"/>
      <c r="DT236" s="71"/>
      <c r="DU236" s="71"/>
      <c r="DV236" s="71"/>
      <c r="DW236" s="71"/>
      <c r="DX236" s="71"/>
      <c r="DY236" s="71"/>
      <c r="DZ236" s="71"/>
      <c r="EA236" s="71"/>
      <c r="EB236" s="71"/>
      <c r="EC236" s="71"/>
      <c r="ED236" s="71"/>
      <c r="EE236" s="71"/>
      <c r="EF236" s="71"/>
      <c r="EG236" s="71"/>
      <c r="EH236" s="71"/>
      <c r="EI236" s="71"/>
      <c r="EJ236" s="71"/>
      <c r="EK236" s="71"/>
      <c r="EL236" s="71"/>
      <c r="EM236" s="71"/>
      <c r="EN236" s="71"/>
      <c r="EO236" s="71"/>
    </row>
    <row r="237" spans="10:145" x14ac:dyDescent="0.3">
      <c r="J237" s="36"/>
      <c r="K237" s="2"/>
      <c r="L237" s="2"/>
      <c r="M237" s="71"/>
      <c r="N237" s="73">
        <v>0.61</v>
      </c>
      <c r="O237" s="72">
        <f t="shared" si="262"/>
        <v>5.9086840434793786E-2</v>
      </c>
      <c r="P237" s="72">
        <f t="shared" si="263"/>
        <v>0.40690202111403329</v>
      </c>
      <c r="Q237" s="72">
        <f t="shared" si="259"/>
        <v>1.2775778422280704</v>
      </c>
      <c r="R237" s="72">
        <f t="shared" si="260"/>
        <v>2.1838025556712819</v>
      </c>
      <c r="S237" s="72">
        <f t="shared" si="264"/>
        <v>35.662432304058783</v>
      </c>
      <c r="T237" s="72">
        <f t="shared" si="265"/>
        <v>41.695799508507946</v>
      </c>
      <c r="U237" s="72">
        <f t="shared" si="266"/>
        <v>0.46100371568039739</v>
      </c>
      <c r="V237" s="76">
        <f t="shared" si="261"/>
        <v>0.10313554118728084</v>
      </c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71"/>
      <c r="CJ237" s="71"/>
      <c r="CK237" s="71"/>
      <c r="CL237" s="71"/>
      <c r="CM237" s="71"/>
      <c r="CN237" s="71"/>
      <c r="CO237" s="71"/>
      <c r="CP237" s="71"/>
      <c r="CQ237" s="71"/>
      <c r="CR237" s="71"/>
      <c r="CS237" s="71"/>
      <c r="CT237" s="71"/>
      <c r="CU237" s="71"/>
      <c r="CV237" s="71"/>
      <c r="CW237" s="71"/>
      <c r="CX237" s="71"/>
      <c r="CY237" s="71"/>
      <c r="CZ237" s="71"/>
      <c r="DA237" s="71"/>
      <c r="DB237" s="71"/>
      <c r="DC237" s="71"/>
      <c r="DD237" s="71"/>
      <c r="DE237" s="71"/>
      <c r="DF237" s="71"/>
      <c r="DG237" s="71"/>
      <c r="DH237" s="71"/>
      <c r="DI237" s="71"/>
      <c r="DJ237" s="71"/>
      <c r="DK237" s="71"/>
      <c r="DL237" s="71"/>
      <c r="DM237" s="71"/>
      <c r="DN237" s="71"/>
      <c r="DO237" s="71"/>
      <c r="DP237" s="71"/>
      <c r="DQ237" s="71"/>
      <c r="DR237" s="71"/>
      <c r="DS237" s="71"/>
      <c r="DT237" s="71"/>
      <c r="DU237" s="71"/>
      <c r="DV237" s="71"/>
      <c r="DW237" s="71"/>
      <c r="DX237" s="71"/>
      <c r="DY237" s="71"/>
      <c r="DZ237" s="71"/>
      <c r="EA237" s="71"/>
      <c r="EB237" s="71"/>
      <c r="EC237" s="71"/>
      <c r="ED237" s="71"/>
      <c r="EE237" s="71"/>
      <c r="EF237" s="71"/>
      <c r="EG237" s="71"/>
      <c r="EH237" s="71"/>
      <c r="EI237" s="71"/>
      <c r="EJ237" s="71"/>
      <c r="EK237" s="71"/>
      <c r="EL237" s="71"/>
      <c r="EM237" s="71"/>
      <c r="EN237" s="71"/>
      <c r="EO237" s="71"/>
    </row>
    <row r="238" spans="10:145" x14ac:dyDescent="0.3">
      <c r="J238" s="36"/>
      <c r="K238" s="2"/>
      <c r="L238" s="2"/>
      <c r="M238" s="71"/>
      <c r="N238" s="73">
        <v>0.62</v>
      </c>
      <c r="O238" s="72">
        <f t="shared" si="262"/>
        <v>5.9086840434793786E-2</v>
      </c>
      <c r="P238" s="72">
        <f t="shared" si="263"/>
        <v>0.40690202111403329</v>
      </c>
      <c r="Q238" s="72">
        <f t="shared" si="259"/>
        <v>1.2622076025037752</v>
      </c>
      <c r="R238" s="72">
        <f t="shared" si="260"/>
        <v>2.2264358567939384</v>
      </c>
      <c r="S238" s="72">
        <f t="shared" si="264"/>
        <v>35.810982426320905</v>
      </c>
      <c r="T238" s="72">
        <f t="shared" si="265"/>
        <v>41.419811027696021</v>
      </c>
      <c r="U238" s="72">
        <f t="shared" si="266"/>
        <v>0.46368787402971201</v>
      </c>
      <c r="V238" s="76">
        <f t="shared" si="261"/>
        <v>0.10296563781993269</v>
      </c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71"/>
      <c r="CJ238" s="71"/>
      <c r="CK238" s="71"/>
      <c r="CL238" s="71"/>
      <c r="CM238" s="71"/>
      <c r="CN238" s="71"/>
      <c r="CO238" s="71"/>
      <c r="CP238" s="71"/>
      <c r="CQ238" s="71"/>
      <c r="CR238" s="71"/>
      <c r="CS238" s="71"/>
      <c r="CT238" s="71"/>
      <c r="CU238" s="71"/>
      <c r="CV238" s="71"/>
      <c r="CW238" s="71"/>
      <c r="CX238" s="71"/>
      <c r="CY238" s="71"/>
      <c r="CZ238" s="71"/>
      <c r="DA238" s="71"/>
      <c r="DB238" s="71"/>
      <c r="DC238" s="71"/>
      <c r="DD238" s="71"/>
      <c r="DE238" s="71"/>
      <c r="DF238" s="71"/>
      <c r="DG238" s="71"/>
      <c r="DH238" s="71"/>
      <c r="DI238" s="71"/>
      <c r="DJ238" s="71"/>
      <c r="DK238" s="71"/>
      <c r="DL238" s="71"/>
      <c r="DM238" s="71"/>
      <c r="DN238" s="71"/>
      <c r="DO238" s="71"/>
      <c r="DP238" s="71"/>
      <c r="DQ238" s="71"/>
      <c r="DR238" s="71"/>
      <c r="DS238" s="71"/>
      <c r="DT238" s="71"/>
      <c r="DU238" s="71"/>
      <c r="DV238" s="71"/>
      <c r="DW238" s="71"/>
      <c r="DX238" s="71"/>
      <c r="DY238" s="71"/>
      <c r="DZ238" s="71"/>
      <c r="EA238" s="71"/>
      <c r="EB238" s="71"/>
      <c r="EC238" s="71"/>
      <c r="ED238" s="71"/>
      <c r="EE238" s="71"/>
      <c r="EF238" s="71"/>
      <c r="EG238" s="71"/>
      <c r="EH238" s="71"/>
      <c r="EI238" s="71"/>
      <c r="EJ238" s="71"/>
      <c r="EK238" s="71"/>
      <c r="EL238" s="71"/>
      <c r="EM238" s="71"/>
      <c r="EN238" s="71"/>
      <c r="EO238" s="71"/>
    </row>
    <row r="239" spans="10:145" x14ac:dyDescent="0.3">
      <c r="J239" s="36"/>
      <c r="K239" s="2"/>
      <c r="L239" s="2"/>
      <c r="M239" s="71"/>
      <c r="N239" s="73">
        <v>0.63</v>
      </c>
      <c r="O239" s="72">
        <f t="shared" si="262"/>
        <v>5.9086840434793786E-2</v>
      </c>
      <c r="P239" s="72">
        <f t="shared" si="263"/>
        <v>0.40690202111403329</v>
      </c>
      <c r="Q239" s="72">
        <f t="shared" si="259"/>
        <v>1.2474390573862919</v>
      </c>
      <c r="R239" s="72">
        <f t="shared" si="260"/>
        <v>2.2705403957992303</v>
      </c>
      <c r="S239" s="72">
        <f t="shared" si="264"/>
        <v>35.962811897100948</v>
      </c>
      <c r="T239" s="72">
        <f t="shared" si="265"/>
        <v>41.128728728116322</v>
      </c>
      <c r="U239" s="72">
        <f t="shared" si="266"/>
        <v>0.46649491767112533</v>
      </c>
      <c r="V239" s="76">
        <f t="shared" si="261"/>
        <v>0.10277998316465427</v>
      </c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71"/>
      <c r="CJ239" s="71"/>
      <c r="CK239" s="71"/>
      <c r="CL239" s="71"/>
      <c r="CM239" s="71"/>
      <c r="CN239" s="71"/>
      <c r="CO239" s="71"/>
      <c r="CP239" s="71"/>
      <c r="CQ239" s="71"/>
      <c r="CR239" s="71"/>
      <c r="CS239" s="71"/>
      <c r="CT239" s="71"/>
      <c r="CU239" s="71"/>
      <c r="CV239" s="71"/>
      <c r="CW239" s="71"/>
      <c r="CX239" s="71"/>
      <c r="CY239" s="71"/>
      <c r="CZ239" s="71"/>
      <c r="DA239" s="71"/>
      <c r="DB239" s="71"/>
      <c r="DC239" s="71"/>
      <c r="DD239" s="71"/>
      <c r="DE239" s="71"/>
      <c r="DF239" s="71"/>
      <c r="DG239" s="71"/>
      <c r="DH239" s="71"/>
      <c r="DI239" s="71"/>
      <c r="DJ239" s="71"/>
      <c r="DK239" s="71"/>
      <c r="DL239" s="71"/>
      <c r="DM239" s="71"/>
      <c r="DN239" s="71"/>
      <c r="DO239" s="71"/>
      <c r="DP239" s="71"/>
      <c r="DQ239" s="71"/>
      <c r="DR239" s="71"/>
      <c r="DS239" s="71"/>
      <c r="DT239" s="71"/>
      <c r="DU239" s="71"/>
      <c r="DV239" s="71"/>
      <c r="DW239" s="71"/>
      <c r="DX239" s="71"/>
      <c r="DY239" s="71"/>
      <c r="DZ239" s="71"/>
      <c r="EA239" s="71"/>
      <c r="EB239" s="71"/>
      <c r="EC239" s="71"/>
      <c r="ED239" s="71"/>
      <c r="EE239" s="71"/>
      <c r="EF239" s="71"/>
      <c r="EG239" s="71"/>
      <c r="EH239" s="71"/>
      <c r="EI239" s="71"/>
      <c r="EJ239" s="71"/>
      <c r="EK239" s="71"/>
      <c r="EL239" s="71"/>
      <c r="EM239" s="71"/>
      <c r="EN239" s="71"/>
      <c r="EO239" s="71"/>
    </row>
    <row r="240" spans="10:145" x14ac:dyDescent="0.3">
      <c r="J240" s="36"/>
      <c r="K240" s="2"/>
      <c r="L240" s="2"/>
      <c r="M240" s="71"/>
      <c r="N240" s="73">
        <v>0.64</v>
      </c>
      <c r="O240" s="72">
        <f t="shared" si="262"/>
        <v>5.9086840434793786E-2</v>
      </c>
      <c r="P240" s="72">
        <f t="shared" si="263"/>
        <v>0.40690202111403329</v>
      </c>
      <c r="Q240" s="72">
        <f t="shared" si="259"/>
        <v>1.2332483100280425</v>
      </c>
      <c r="R240" s="72">
        <f t="shared" si="260"/>
        <v>2.316186710388918</v>
      </c>
      <c r="S240" s="72">
        <f t="shared" si="264"/>
        <v>36.118046872366101</v>
      </c>
      <c r="T240" s="72">
        <f t="shared" si="265"/>
        <v>40.821634982103177</v>
      </c>
      <c r="U240" s="72">
        <f t="shared" si="266"/>
        <v>0.46943327554542091</v>
      </c>
      <c r="V240" s="76">
        <f t="shared" si="261"/>
        <v>0.1025775220155541</v>
      </c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71"/>
      <c r="CJ240" s="71"/>
      <c r="CK240" s="71"/>
      <c r="CL240" s="71"/>
      <c r="CM240" s="71"/>
      <c r="CN240" s="71"/>
      <c r="CO240" s="71"/>
      <c r="CP240" s="71"/>
      <c r="CQ240" s="71"/>
      <c r="CR240" s="71"/>
      <c r="CS240" s="71"/>
      <c r="CT240" s="71"/>
      <c r="CU240" s="71"/>
      <c r="CV240" s="71"/>
      <c r="CW240" s="71"/>
      <c r="CX240" s="71"/>
      <c r="CY240" s="71"/>
      <c r="CZ240" s="71"/>
      <c r="DA240" s="71"/>
      <c r="DB240" s="71"/>
      <c r="DC240" s="71"/>
      <c r="DD240" s="71"/>
      <c r="DE240" s="71"/>
      <c r="DF240" s="71"/>
      <c r="DG240" s="71"/>
      <c r="DH240" s="71"/>
      <c r="DI240" s="71"/>
      <c r="DJ240" s="71"/>
      <c r="DK240" s="71"/>
      <c r="DL240" s="71"/>
      <c r="DM240" s="71"/>
      <c r="DN240" s="71"/>
      <c r="DO240" s="71"/>
      <c r="DP240" s="71"/>
      <c r="DQ240" s="71"/>
      <c r="DR240" s="71"/>
      <c r="DS240" s="71"/>
      <c r="DT240" s="71"/>
      <c r="DU240" s="71"/>
      <c r="DV240" s="71"/>
      <c r="DW240" s="71"/>
      <c r="DX240" s="71"/>
      <c r="DY240" s="71"/>
      <c r="DZ240" s="71"/>
      <c r="EA240" s="71"/>
      <c r="EB240" s="71"/>
      <c r="EC240" s="71"/>
      <c r="ED240" s="71"/>
      <c r="EE240" s="71"/>
      <c r="EF240" s="71"/>
      <c r="EG240" s="71"/>
      <c r="EH240" s="71"/>
      <c r="EI240" s="71"/>
      <c r="EJ240" s="71"/>
      <c r="EK240" s="71"/>
      <c r="EL240" s="71"/>
      <c r="EM240" s="71"/>
      <c r="EN240" s="71"/>
      <c r="EO240" s="71"/>
    </row>
    <row r="241" spans="10:145" x14ac:dyDescent="0.3">
      <c r="J241" s="36"/>
      <c r="K241" s="2"/>
      <c r="L241" s="2"/>
      <c r="M241" s="71"/>
      <c r="N241" s="73">
        <v>0.65</v>
      </c>
      <c r="O241" s="72">
        <f t="shared" si="262"/>
        <v>5.9086840434793786E-2</v>
      </c>
      <c r="P241" s="72">
        <f t="shared" si="263"/>
        <v>0.40690202111403329</v>
      </c>
      <c r="Q241" s="72">
        <f t="shared" ref="Q241:Q276" si="267">IF($Q$61,1,EXP(-1*LN(N241+(1-N241)*O241)+(1-N241)*( O241/(N241+(1-N241)*O241) - P241/((1-N241)+N241*P241))))</f>
        <v>1.2196130976082313</v>
      </c>
      <c r="R241" s="72">
        <f t="shared" ref="R241:R276" si="268">IF($Q$61,1,EXP(-1*LN((1-N241)+N241*P241)-N241*(O241/(N241+(1-N241)*O241)-P241/((1-N241)+N241*P241))))</f>
        <v>2.3634496801976406</v>
      </c>
      <c r="S241" s="72">
        <f t="shared" si="264"/>
        <v>36.276818369873041</v>
      </c>
      <c r="T241" s="72">
        <f t="shared" si="265"/>
        <v>40.497548428291815</v>
      </c>
      <c r="U241" s="72">
        <f t="shared" si="266"/>
        <v>0.47251211417011862</v>
      </c>
      <c r="V241" s="76">
        <f t="shared" ref="V241:V276" si="269">(S241+T241)/750.06376</f>
        <v>0.10235712067753396</v>
      </c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71"/>
      <c r="CJ241" s="71"/>
      <c r="CK241" s="71"/>
      <c r="CL241" s="71"/>
      <c r="CM241" s="71"/>
      <c r="CN241" s="71"/>
      <c r="CO241" s="71"/>
      <c r="CP241" s="71"/>
      <c r="CQ241" s="71"/>
      <c r="CR241" s="71"/>
      <c r="CS241" s="71"/>
      <c r="CT241" s="71"/>
      <c r="CU241" s="71"/>
      <c r="CV241" s="71"/>
      <c r="CW241" s="71"/>
      <c r="CX241" s="71"/>
      <c r="CY241" s="71"/>
      <c r="CZ241" s="71"/>
      <c r="DA241" s="71"/>
      <c r="DB241" s="71"/>
      <c r="DC241" s="71"/>
      <c r="DD241" s="71"/>
      <c r="DE241" s="71"/>
      <c r="DF241" s="71"/>
      <c r="DG241" s="71"/>
      <c r="DH241" s="71"/>
      <c r="DI241" s="71"/>
      <c r="DJ241" s="71"/>
      <c r="DK241" s="71"/>
      <c r="DL241" s="71"/>
      <c r="DM241" s="71"/>
      <c r="DN241" s="71"/>
      <c r="DO241" s="71"/>
      <c r="DP241" s="71"/>
      <c r="DQ241" s="71"/>
      <c r="DR241" s="71"/>
      <c r="DS241" s="71"/>
      <c r="DT241" s="71"/>
      <c r="DU241" s="71"/>
      <c r="DV241" s="71"/>
      <c r="DW241" s="71"/>
      <c r="DX241" s="71"/>
      <c r="DY241" s="71"/>
      <c r="DZ241" s="71"/>
      <c r="EA241" s="71"/>
      <c r="EB241" s="71"/>
      <c r="EC241" s="71"/>
      <c r="ED241" s="71"/>
      <c r="EE241" s="71"/>
      <c r="EF241" s="71"/>
      <c r="EG241" s="71"/>
      <c r="EH241" s="71"/>
      <c r="EI241" s="71"/>
      <c r="EJ241" s="71"/>
      <c r="EK241" s="71"/>
      <c r="EL241" s="71"/>
      <c r="EM241" s="71"/>
      <c r="EN241" s="71"/>
      <c r="EO241" s="71"/>
    </row>
    <row r="242" spans="10:145" x14ac:dyDescent="0.3">
      <c r="J242" s="36"/>
      <c r="K242" s="2"/>
      <c r="L242" s="2"/>
      <c r="M242" s="71"/>
      <c r="N242" s="73">
        <v>0.66</v>
      </c>
      <c r="O242" s="72">
        <f t="shared" ref="O242:O276" si="270">($O$61/$N$61)*EXP(-1*$N$62/($N$173*$N$172))</f>
        <v>5.9086840434793786E-2</v>
      </c>
      <c r="P242" s="72">
        <f t="shared" ref="P242:P276" si="271">($N$61/$O$61)*EXP(-1*$O$62/($N$173*$N$172))</f>
        <v>0.40690202111403329</v>
      </c>
      <c r="Q242" s="72">
        <f t="shared" si="267"/>
        <v>1.2065126799508388</v>
      </c>
      <c r="R242" s="72">
        <f t="shared" si="268"/>
        <v>2.4124088499590788</v>
      </c>
      <c r="S242" s="72">
        <f t="shared" ref="S242:S276" si="272">N242*Q242*EXP($N$58-$N$59/($N$60+$N$172))</f>
        <v>36.439262643913018</v>
      </c>
      <c r="T242" s="72">
        <f t="shared" ref="T242:T276" si="273">(1-N242)*R242*EXP($O$58-$O$59/($O$60+$N$172))</f>
        <v>40.155418722447202</v>
      </c>
      <c r="U242" s="72">
        <f t="shared" ref="U242:U276" si="274">S242/(S242+T242)</f>
        <v>0.4757414221702978</v>
      </c>
      <c r="V242" s="76">
        <f t="shared" si="269"/>
        <v>0.10211756046760641</v>
      </c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71"/>
      <c r="DL242" s="71"/>
      <c r="DM242" s="71"/>
      <c r="DN242" s="71"/>
      <c r="DO242" s="71"/>
      <c r="DP242" s="71"/>
      <c r="DQ242" s="71"/>
      <c r="DR242" s="71"/>
      <c r="DS242" s="71"/>
      <c r="DT242" s="71"/>
      <c r="DU242" s="71"/>
      <c r="DV242" s="71"/>
      <c r="DW242" s="71"/>
      <c r="DX242" s="71"/>
      <c r="DY242" s="71"/>
      <c r="DZ242" s="71"/>
      <c r="EA242" s="71"/>
      <c r="EB242" s="71"/>
      <c r="EC242" s="71"/>
      <c r="ED242" s="71"/>
      <c r="EE242" s="71"/>
      <c r="EF242" s="71"/>
      <c r="EG242" s="71"/>
      <c r="EH242" s="71"/>
      <c r="EI242" s="71"/>
      <c r="EJ242" s="71"/>
      <c r="EK242" s="71"/>
      <c r="EL242" s="71"/>
      <c r="EM242" s="71"/>
      <c r="EN242" s="71"/>
      <c r="EO242" s="71"/>
    </row>
    <row r="243" spans="10:145" x14ac:dyDescent="0.3">
      <c r="J243" s="36"/>
      <c r="K243" s="2"/>
      <c r="L243" s="2"/>
      <c r="M243" s="71"/>
      <c r="N243" s="73">
        <v>0.67</v>
      </c>
      <c r="O243" s="72">
        <f t="shared" si="270"/>
        <v>5.9086840434793786E-2</v>
      </c>
      <c r="P243" s="72">
        <f t="shared" si="271"/>
        <v>0.40690202111403329</v>
      </c>
      <c r="Q243" s="72">
        <f t="shared" si="267"/>
        <v>1.1939277386646954</v>
      </c>
      <c r="R243" s="72">
        <f t="shared" si="268"/>
        <v>2.4631487811200503</v>
      </c>
      <c r="S243" s="72">
        <f t="shared" si="272"/>
        <v>36.605521576845433</v>
      </c>
      <c r="T243" s="72">
        <f t="shared" si="273"/>
        <v>39.794120798618088</v>
      </c>
      <c r="U243" s="72">
        <f t="shared" si="274"/>
        <v>0.47913210636443571</v>
      </c>
      <c r="V243" s="76">
        <f t="shared" si="269"/>
        <v>0.10185753058575116</v>
      </c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71"/>
      <c r="CJ243" s="71"/>
      <c r="CK243" s="71"/>
      <c r="CL243" s="71"/>
      <c r="CM243" s="71"/>
      <c r="CN243" s="71"/>
      <c r="CO243" s="71"/>
      <c r="CP243" s="71"/>
      <c r="CQ243" s="71"/>
      <c r="CR243" s="71"/>
      <c r="CS243" s="71"/>
      <c r="CT243" s="71"/>
      <c r="CU243" s="71"/>
      <c r="CV243" s="71"/>
      <c r="CW243" s="71"/>
      <c r="CX243" s="71"/>
      <c r="CY243" s="71"/>
      <c r="CZ243" s="71"/>
      <c r="DA243" s="71"/>
      <c r="DB243" s="71"/>
      <c r="DC243" s="71"/>
      <c r="DD243" s="71"/>
      <c r="DE243" s="71"/>
      <c r="DF243" s="71"/>
      <c r="DG243" s="71"/>
      <c r="DH243" s="71"/>
      <c r="DI243" s="71"/>
      <c r="DJ243" s="71"/>
      <c r="DK243" s="71"/>
      <c r="DL243" s="71"/>
      <c r="DM243" s="71"/>
      <c r="DN243" s="71"/>
      <c r="DO243" s="71"/>
      <c r="DP243" s="71"/>
      <c r="DQ243" s="71"/>
      <c r="DR243" s="71"/>
      <c r="DS243" s="71"/>
      <c r="DT243" s="71"/>
      <c r="DU243" s="71"/>
      <c r="DV243" s="71"/>
      <c r="DW243" s="71"/>
      <c r="DX243" s="71"/>
      <c r="DY243" s="71"/>
      <c r="DZ243" s="71"/>
      <c r="EA243" s="71"/>
      <c r="EB243" s="71"/>
      <c r="EC243" s="71"/>
      <c r="ED243" s="71"/>
      <c r="EE243" s="71"/>
      <c r="EF243" s="71"/>
      <c r="EG243" s="71"/>
      <c r="EH243" s="71"/>
      <c r="EI243" s="71"/>
      <c r="EJ243" s="71"/>
      <c r="EK243" s="71"/>
      <c r="EL243" s="71"/>
      <c r="EM243" s="71"/>
      <c r="EN243" s="71"/>
      <c r="EO243" s="71"/>
    </row>
    <row r="244" spans="10:145" x14ac:dyDescent="0.3">
      <c r="J244" s="36"/>
      <c r="K244" s="2"/>
      <c r="L244" s="2"/>
      <c r="M244" s="71"/>
      <c r="N244" s="73">
        <v>0.68</v>
      </c>
      <c r="O244" s="72">
        <f t="shared" si="270"/>
        <v>5.9086840434793786E-2</v>
      </c>
      <c r="P244" s="72">
        <f t="shared" si="271"/>
        <v>0.40690202111403329</v>
      </c>
      <c r="Q244" s="72">
        <f t="shared" si="267"/>
        <v>1.1818402858019472</v>
      </c>
      <c r="R244" s="72">
        <f t="shared" si="268"/>
        <v>2.51575943477429</v>
      </c>
      <c r="S244" s="72">
        <f t="shared" si="272"/>
        <v>36.775743089892686</v>
      </c>
      <c r="T244" s="72">
        <f t="shared" si="273"/>
        <v>39.412448588115005</v>
      </c>
      <c r="U244" s="72">
        <f t="shared" si="274"/>
        <v>0.48269610132390489</v>
      </c>
      <c r="V244" s="76">
        <f t="shared" si="269"/>
        <v>0.10157562028861078</v>
      </c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71"/>
      <c r="DL244" s="71"/>
      <c r="DM244" s="71"/>
      <c r="DN244" s="71"/>
      <c r="DO244" s="71"/>
      <c r="DP244" s="71"/>
      <c r="DQ244" s="71"/>
      <c r="DR244" s="71"/>
      <c r="DS244" s="71"/>
      <c r="DT244" s="71"/>
      <c r="DU244" s="71"/>
      <c r="DV244" s="71"/>
      <c r="DW244" s="71"/>
      <c r="DX244" s="71"/>
      <c r="DY244" s="71"/>
      <c r="DZ244" s="71"/>
      <c r="EA244" s="71"/>
      <c r="EB244" s="71"/>
      <c r="EC244" s="71"/>
      <c r="ED244" s="71"/>
      <c r="EE244" s="71"/>
      <c r="EF244" s="71"/>
      <c r="EG244" s="71"/>
      <c r="EH244" s="71"/>
      <c r="EI244" s="71"/>
      <c r="EJ244" s="71"/>
      <c r="EK244" s="71"/>
      <c r="EL244" s="71"/>
      <c r="EM244" s="71"/>
      <c r="EN244" s="71"/>
      <c r="EO244" s="71"/>
    </row>
    <row r="245" spans="10:145" x14ac:dyDescent="0.3">
      <c r="J245" s="36"/>
      <c r="K245" s="2"/>
      <c r="L245" s="2"/>
      <c r="M245" s="71"/>
      <c r="N245" s="73">
        <v>0.69</v>
      </c>
      <c r="O245" s="72">
        <f t="shared" si="270"/>
        <v>5.9086840434793786E-2</v>
      </c>
      <c r="P245" s="72">
        <f t="shared" si="271"/>
        <v>0.40690202111403329</v>
      </c>
      <c r="Q245" s="72">
        <f t="shared" si="267"/>
        <v>1.1702335811506099</v>
      </c>
      <c r="R245" s="72">
        <f t="shared" si="268"/>
        <v>2.5703365891174355</v>
      </c>
      <c r="S245" s="72">
        <f t="shared" si="272"/>
        <v>36.950081575764159</v>
      </c>
      <c r="T245" s="72">
        <f t="shared" si="273"/>
        <v>39.009108137568568</v>
      </c>
      <c r="U245" s="72">
        <f t="shared" si="274"/>
        <v>0.48644649469290607</v>
      </c>
      <c r="V245" s="76">
        <f t="shared" si="269"/>
        <v>0.10127031029113143</v>
      </c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71"/>
      <c r="DL245" s="71"/>
      <c r="DM245" s="71"/>
      <c r="DN245" s="71"/>
      <c r="DO245" s="71"/>
      <c r="DP245" s="71"/>
      <c r="DQ245" s="71"/>
      <c r="DR245" s="71"/>
      <c r="DS245" s="71"/>
      <c r="DT245" s="71"/>
      <c r="DU245" s="71"/>
      <c r="DV245" s="71"/>
      <c r="DW245" s="71"/>
      <c r="DX245" s="71"/>
      <c r="DY245" s="71"/>
      <c r="DZ245" s="71"/>
      <c r="EA245" s="71"/>
      <c r="EB245" s="71"/>
      <c r="EC245" s="71"/>
      <c r="ED245" s="71"/>
      <c r="EE245" s="71"/>
      <c r="EF245" s="71"/>
      <c r="EG245" s="71"/>
      <c r="EH245" s="71"/>
      <c r="EI245" s="71"/>
      <c r="EJ245" s="71"/>
      <c r="EK245" s="71"/>
      <c r="EL245" s="71"/>
      <c r="EM245" s="71"/>
      <c r="EN245" s="71"/>
      <c r="EO245" s="71"/>
    </row>
    <row r="246" spans="10:145" x14ac:dyDescent="0.3">
      <c r="J246" s="36"/>
      <c r="K246" s="2"/>
      <c r="L246" s="2"/>
      <c r="M246" s="71"/>
      <c r="N246" s="73">
        <v>0.7</v>
      </c>
      <c r="O246" s="72">
        <f t="shared" si="270"/>
        <v>5.9086840434793786E-2</v>
      </c>
      <c r="P246" s="72">
        <f t="shared" si="271"/>
        <v>0.40690202111403329</v>
      </c>
      <c r="Q246" s="72">
        <f t="shared" si="267"/>
        <v>1.1590920573818733</v>
      </c>
      <c r="R246" s="72">
        <f t="shared" si="268"/>
        <v>2.626982294996755</v>
      </c>
      <c r="S246" s="72">
        <f t="shared" si="272"/>
        <v>37.128698355802527</v>
      </c>
      <c r="T246" s="72">
        <f t="shared" si="273"/>
        <v>38.58271006024907</v>
      </c>
      <c r="U246" s="72">
        <f t="shared" si="274"/>
        <v>0.4903976710058251</v>
      </c>
      <c r="V246" s="76">
        <f t="shared" si="269"/>
        <v>0.10093996331198776</v>
      </c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  <c r="EO246" s="71"/>
    </row>
    <row r="247" spans="10:145" x14ac:dyDescent="0.3">
      <c r="J247" s="36"/>
      <c r="K247" s="2"/>
      <c r="L247" s="2"/>
      <c r="M247" s="71"/>
      <c r="N247" s="73">
        <v>0.71</v>
      </c>
      <c r="O247" s="72">
        <f t="shared" si="270"/>
        <v>5.9086840434793786E-2</v>
      </c>
      <c r="P247" s="72">
        <f t="shared" si="271"/>
        <v>0.40690202111403329</v>
      </c>
      <c r="Q247" s="72">
        <f t="shared" si="267"/>
        <v>1.1484012523653824</v>
      </c>
      <c r="R247" s="72">
        <f t="shared" si="268"/>
        <v>2.6858053735493788</v>
      </c>
      <c r="S247" s="72">
        <f t="shared" si="272"/>
        <v>37.311762164499612</v>
      </c>
      <c r="T247" s="72">
        <f t="shared" si="273"/>
        <v>38.131761246798909</v>
      </c>
      <c r="U247" s="72">
        <f t="shared" si="274"/>
        <v>0.49456547729200778</v>
      </c>
      <c r="V247" s="76">
        <f t="shared" si="269"/>
        <v>0.10058281366813204</v>
      </c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71"/>
      <c r="DL247" s="71"/>
      <c r="DM247" s="71"/>
      <c r="DN247" s="71"/>
      <c r="DO247" s="71"/>
      <c r="DP247" s="71"/>
      <c r="DQ247" s="71"/>
      <c r="DR247" s="71"/>
      <c r="DS247" s="71"/>
      <c r="DT247" s="71"/>
      <c r="DU247" s="71"/>
      <c r="DV247" s="71"/>
      <c r="DW247" s="71"/>
      <c r="DX247" s="71"/>
      <c r="DY247" s="71"/>
      <c r="DZ247" s="71"/>
      <c r="EA247" s="71"/>
      <c r="EB247" s="71"/>
      <c r="EC247" s="71"/>
      <c r="ED247" s="71"/>
      <c r="EE247" s="71"/>
      <c r="EF247" s="71"/>
      <c r="EG247" s="71"/>
      <c r="EH247" s="71"/>
      <c r="EI247" s="71"/>
      <c r="EJ247" s="71"/>
      <c r="EK247" s="71"/>
      <c r="EL247" s="71"/>
      <c r="EM247" s="71"/>
      <c r="EN247" s="71"/>
      <c r="EO247" s="71"/>
    </row>
    <row r="248" spans="10:145" x14ac:dyDescent="0.3">
      <c r="J248" s="36"/>
      <c r="K248" s="2"/>
      <c r="L248" s="2"/>
      <c r="M248" s="71"/>
      <c r="N248" s="73">
        <v>0.72</v>
      </c>
      <c r="O248" s="72">
        <f t="shared" si="270"/>
        <v>5.9086840434793786E-2</v>
      </c>
      <c r="P248" s="72">
        <f t="shared" si="271"/>
        <v>0.40690202111403329</v>
      </c>
      <c r="Q248" s="72">
        <f t="shared" si="267"/>
        <v>1.1381477480476692</v>
      </c>
      <c r="R248" s="72">
        <f t="shared" si="268"/>
        <v>2.7469219603982742</v>
      </c>
      <c r="S248" s="72">
        <f t="shared" si="272"/>
        <v>37.499449664415124</v>
      </c>
      <c r="T248" s="72">
        <f t="shared" si="273"/>
        <v>37.654655752405041</v>
      </c>
      <c r="U248" s="72">
        <f t="shared" si="274"/>
        <v>0.49896741444044135</v>
      </c>
      <c r="V248" s="76">
        <f t="shared" si="269"/>
        <v>0.10019695581189013</v>
      </c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71"/>
      <c r="CJ248" s="71"/>
      <c r="CK248" s="71"/>
      <c r="CL248" s="71"/>
      <c r="CM248" s="71"/>
      <c r="CN248" s="71"/>
      <c r="CO248" s="71"/>
      <c r="CP248" s="71"/>
      <c r="CQ248" s="71"/>
      <c r="CR248" s="71"/>
      <c r="CS248" s="71"/>
      <c r="CT248" s="71"/>
      <c r="CU248" s="71"/>
      <c r="CV248" s="71"/>
      <c r="CW248" s="71"/>
      <c r="CX248" s="71"/>
      <c r="CY248" s="71"/>
      <c r="CZ248" s="71"/>
      <c r="DA248" s="71"/>
      <c r="DB248" s="71"/>
      <c r="DC248" s="71"/>
      <c r="DD248" s="71"/>
      <c r="DE248" s="71"/>
      <c r="DF248" s="71"/>
      <c r="DG248" s="71"/>
      <c r="DH248" s="71"/>
      <c r="DI248" s="71"/>
      <c r="DJ248" s="71"/>
      <c r="DK248" s="71"/>
      <c r="DL248" s="71"/>
      <c r="DM248" s="71"/>
      <c r="DN248" s="71"/>
      <c r="DO248" s="71"/>
      <c r="DP248" s="71"/>
      <c r="DQ248" s="71"/>
      <c r="DR248" s="71"/>
      <c r="DS248" s="71"/>
      <c r="DT248" s="71"/>
      <c r="DU248" s="71"/>
      <c r="DV248" s="71"/>
      <c r="DW248" s="71"/>
      <c r="DX248" s="71"/>
      <c r="DY248" s="71"/>
      <c r="DZ248" s="71"/>
      <c r="EA248" s="71"/>
      <c r="EB248" s="71"/>
      <c r="EC248" s="71"/>
      <c r="ED248" s="71"/>
      <c r="EE248" s="71"/>
      <c r="EF248" s="71"/>
      <c r="EG248" s="71"/>
      <c r="EH248" s="71"/>
      <c r="EI248" s="71"/>
      <c r="EJ248" s="71"/>
      <c r="EK248" s="71"/>
      <c r="EL248" s="71"/>
      <c r="EM248" s="71"/>
      <c r="EN248" s="71"/>
      <c r="EO248" s="71"/>
    </row>
    <row r="249" spans="10:145" x14ac:dyDescent="0.3">
      <c r="J249" s="36"/>
      <c r="K249" s="2"/>
      <c r="L249" s="2"/>
      <c r="M249" s="71"/>
      <c r="N249" s="73">
        <v>0.73</v>
      </c>
      <c r="O249" s="72">
        <f t="shared" si="270"/>
        <v>5.9086840434793786E-2</v>
      </c>
      <c r="P249" s="72">
        <f t="shared" si="271"/>
        <v>0.40690202111403329</v>
      </c>
      <c r="Q249" s="72">
        <f t="shared" si="267"/>
        <v>1.1283191153617422</v>
      </c>
      <c r="R249" s="72">
        <f t="shared" si="268"/>
        <v>2.8104561014137452</v>
      </c>
      <c r="S249" s="72">
        <f t="shared" si="272"/>
        <v>37.691945994750192</v>
      </c>
      <c r="T249" s="72">
        <f t="shared" si="273"/>
        <v>37.149664767053402</v>
      </c>
      <c r="U249" s="72">
        <f t="shared" si="274"/>
        <v>0.50362285914330929</v>
      </c>
      <c r="V249" s="76">
        <f t="shared" si="269"/>
        <v>9.9780331690473345E-2</v>
      </c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71"/>
      <c r="CJ249" s="71"/>
      <c r="CK249" s="71"/>
      <c r="CL249" s="71"/>
      <c r="CM249" s="71"/>
      <c r="CN249" s="71"/>
      <c r="CO249" s="71"/>
      <c r="CP249" s="71"/>
      <c r="CQ249" s="71"/>
      <c r="CR249" s="71"/>
      <c r="CS249" s="71"/>
      <c r="CT249" s="71"/>
      <c r="CU249" s="71"/>
      <c r="CV249" s="71"/>
      <c r="CW249" s="71"/>
      <c r="CX249" s="71"/>
      <c r="CY249" s="71"/>
      <c r="CZ249" s="71"/>
      <c r="DA249" s="71"/>
      <c r="DB249" s="71"/>
      <c r="DC249" s="71"/>
      <c r="DD249" s="71"/>
      <c r="DE249" s="71"/>
      <c r="DF249" s="71"/>
      <c r="DG249" s="71"/>
      <c r="DH249" s="71"/>
      <c r="DI249" s="71"/>
      <c r="DJ249" s="71"/>
      <c r="DK249" s="71"/>
      <c r="DL249" s="71"/>
      <c r="DM249" s="71"/>
      <c r="DN249" s="71"/>
      <c r="DO249" s="71"/>
      <c r="DP249" s="71"/>
      <c r="DQ249" s="71"/>
      <c r="DR249" s="71"/>
      <c r="DS249" s="71"/>
      <c r="DT249" s="71"/>
      <c r="DU249" s="71"/>
      <c r="DV249" s="71"/>
      <c r="DW249" s="71"/>
      <c r="DX249" s="71"/>
      <c r="DY249" s="71"/>
      <c r="DZ249" s="71"/>
      <c r="EA249" s="71"/>
      <c r="EB249" s="71"/>
      <c r="EC249" s="71"/>
      <c r="ED249" s="71"/>
      <c r="EE249" s="71"/>
      <c r="EF249" s="71"/>
      <c r="EG249" s="71"/>
      <c r="EH249" s="71"/>
      <c r="EI249" s="71"/>
      <c r="EJ249" s="71"/>
      <c r="EK249" s="71"/>
      <c r="EL249" s="71"/>
      <c r="EM249" s="71"/>
      <c r="EN249" s="71"/>
      <c r="EO249" s="71"/>
    </row>
    <row r="250" spans="10:145" x14ac:dyDescent="0.3">
      <c r="J250" s="36"/>
      <c r="K250" s="2"/>
      <c r="L250" s="2"/>
      <c r="M250" s="71"/>
      <c r="N250" s="73">
        <v>0.74</v>
      </c>
      <c r="O250" s="72">
        <f t="shared" si="270"/>
        <v>5.9086840434793786E-2</v>
      </c>
      <c r="P250" s="72">
        <f t="shared" si="271"/>
        <v>0.40690202111403329</v>
      </c>
      <c r="Q250" s="72">
        <f t="shared" si="267"/>
        <v>1.1189038647008456</v>
      </c>
      <c r="R250" s="72">
        <f t="shared" si="268"/>
        <v>2.876540405659521</v>
      </c>
      <c r="S250" s="72">
        <f t="shared" si="272"/>
        <v>37.88944535708147</v>
      </c>
      <c r="T250" s="72">
        <f t="shared" si="273"/>
        <v>36.614925563675207</v>
      </c>
      <c r="U250" s="72">
        <f t="shared" si="274"/>
        <v>0.50855332229274064</v>
      </c>
      <c r="V250" s="76">
        <f t="shared" si="269"/>
        <v>9.933071679233868E-2</v>
      </c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J250" s="71"/>
      <c r="DK250" s="71"/>
      <c r="DL250" s="71"/>
      <c r="DM250" s="71"/>
      <c r="DN250" s="71"/>
      <c r="DO250" s="71"/>
      <c r="DP250" s="71"/>
      <c r="DQ250" s="71"/>
      <c r="DR250" s="71"/>
      <c r="DS250" s="71"/>
      <c r="DT250" s="71"/>
      <c r="DU250" s="71"/>
      <c r="DV250" s="71"/>
      <c r="DW250" s="71"/>
      <c r="DX250" s="71"/>
      <c r="DY250" s="71"/>
      <c r="DZ250" s="71"/>
      <c r="EA250" s="71"/>
      <c r="EB250" s="71"/>
      <c r="EC250" s="71"/>
      <c r="ED250" s="71"/>
      <c r="EE250" s="71"/>
      <c r="EF250" s="71"/>
      <c r="EG250" s="71"/>
      <c r="EH250" s="71"/>
      <c r="EI250" s="71"/>
      <c r="EJ250" s="71"/>
      <c r="EK250" s="71"/>
      <c r="EL250" s="71"/>
      <c r="EM250" s="71"/>
      <c r="EN250" s="71"/>
      <c r="EO250" s="71"/>
    </row>
    <row r="251" spans="10:145" x14ac:dyDescent="0.3">
      <c r="J251" s="36"/>
      <c r="K251" s="2"/>
      <c r="L251" s="2"/>
      <c r="M251" s="71"/>
      <c r="N251" s="73">
        <v>0.75</v>
      </c>
      <c r="O251" s="72">
        <f t="shared" si="270"/>
        <v>5.9086840434793786E-2</v>
      </c>
      <c r="P251" s="72">
        <f t="shared" si="271"/>
        <v>0.40690202111403329</v>
      </c>
      <c r="Q251" s="72">
        <f t="shared" si="267"/>
        <v>1.1098914015477186</v>
      </c>
      <c r="R251" s="72">
        <f t="shared" si="268"/>
        <v>2.9453167618370548</v>
      </c>
      <c r="S251" s="72">
        <f t="shared" si="272"/>
        <v>38.092151642053544</v>
      </c>
      <c r="T251" s="72">
        <f t="shared" si="273"/>
        <v>36.048429305487922</v>
      </c>
      <c r="U251" s="72">
        <f t="shared" si="274"/>
        <v>0.51378275102815596</v>
      </c>
      <c r="V251" s="76">
        <f t="shared" si="269"/>
        <v>9.8845704727210743E-2</v>
      </c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71"/>
      <c r="CJ251" s="71"/>
      <c r="CK251" s="71"/>
      <c r="CL251" s="71"/>
      <c r="CM251" s="71"/>
      <c r="CN251" s="71"/>
      <c r="CO251" s="71"/>
      <c r="CP251" s="71"/>
      <c r="CQ251" s="71"/>
      <c r="CR251" s="71"/>
      <c r="CS251" s="71"/>
      <c r="CT251" s="71"/>
      <c r="CU251" s="71"/>
      <c r="CV251" s="71"/>
      <c r="CW251" s="71"/>
      <c r="CX251" s="71"/>
      <c r="CY251" s="71"/>
      <c r="CZ251" s="71"/>
      <c r="DA251" s="71"/>
      <c r="DB251" s="71"/>
      <c r="DC251" s="71"/>
      <c r="DD251" s="71"/>
      <c r="DE251" s="71"/>
      <c r="DF251" s="71"/>
      <c r="DG251" s="71"/>
      <c r="DH251" s="71"/>
      <c r="DI251" s="71"/>
      <c r="DJ251" s="71"/>
      <c r="DK251" s="71"/>
      <c r="DL251" s="71"/>
      <c r="DM251" s="71"/>
      <c r="DN251" s="71"/>
      <c r="DO251" s="71"/>
      <c r="DP251" s="71"/>
      <c r="DQ251" s="71"/>
      <c r="DR251" s="71"/>
      <c r="DS251" s="71"/>
      <c r="DT251" s="71"/>
      <c r="DU251" s="71"/>
      <c r="DV251" s="71"/>
      <c r="DW251" s="71"/>
      <c r="DX251" s="71"/>
      <c r="DY251" s="71"/>
      <c r="DZ251" s="71"/>
      <c r="EA251" s="71"/>
      <c r="EB251" s="71"/>
      <c r="EC251" s="71"/>
      <c r="ED251" s="71"/>
      <c r="EE251" s="71"/>
      <c r="EF251" s="71"/>
      <c r="EG251" s="71"/>
      <c r="EH251" s="71"/>
      <c r="EI251" s="71"/>
      <c r="EJ251" s="71"/>
      <c r="EK251" s="71"/>
      <c r="EL251" s="71"/>
      <c r="EM251" s="71"/>
      <c r="EN251" s="71"/>
      <c r="EO251" s="71"/>
    </row>
    <row r="252" spans="10:145" x14ac:dyDescent="0.3">
      <c r="J252" s="36"/>
      <c r="K252" s="2"/>
      <c r="L252" s="2"/>
      <c r="M252" s="71"/>
      <c r="N252" s="73">
        <v>0.76</v>
      </c>
      <c r="O252" s="72">
        <f t="shared" si="270"/>
        <v>5.9086840434793786E-2</v>
      </c>
      <c r="P252" s="72">
        <f t="shared" si="271"/>
        <v>0.40690202111403329</v>
      </c>
      <c r="Q252" s="72">
        <f t="shared" si="267"/>
        <v>1.1012719869032987</v>
      </c>
      <c r="R252" s="72">
        <f t="shared" si="268"/>
        <v>3.0169371253322121</v>
      </c>
      <c r="S252" s="72">
        <f t="shared" si="272"/>
        <v>38.30027910116091</v>
      </c>
      <c r="T252" s="72">
        <f t="shared" si="273"/>
        <v>35.448007578395291</v>
      </c>
      <c r="U252" s="72">
        <f t="shared" si="274"/>
        <v>0.5193378832999811</v>
      </c>
      <c r="V252" s="76">
        <f t="shared" si="269"/>
        <v>9.8322690166441587E-2</v>
      </c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71"/>
      <c r="DL252" s="71"/>
      <c r="DM252" s="71"/>
      <c r="DN252" s="71"/>
      <c r="DO252" s="71"/>
      <c r="DP252" s="71"/>
      <c r="DQ252" s="71"/>
      <c r="DR252" s="71"/>
      <c r="DS252" s="71"/>
      <c r="DT252" s="71"/>
      <c r="DU252" s="71"/>
      <c r="DV252" s="71"/>
      <c r="DW252" s="71"/>
      <c r="DX252" s="71"/>
      <c r="DY252" s="71"/>
      <c r="DZ252" s="71"/>
      <c r="EA252" s="71"/>
      <c r="EB252" s="71"/>
      <c r="EC252" s="71"/>
      <c r="ED252" s="71"/>
      <c r="EE252" s="71"/>
      <c r="EF252" s="71"/>
      <c r="EG252" s="71"/>
      <c r="EH252" s="71"/>
      <c r="EI252" s="71"/>
      <c r="EJ252" s="71"/>
      <c r="EK252" s="71"/>
      <c r="EL252" s="71"/>
      <c r="EM252" s="71"/>
      <c r="EN252" s="71"/>
      <c r="EO252" s="71"/>
    </row>
    <row r="253" spans="10:145" x14ac:dyDescent="0.3">
      <c r="J253" s="36"/>
      <c r="K253" s="2"/>
      <c r="L253" s="2"/>
      <c r="M253" s="71"/>
      <c r="N253" s="73">
        <v>0.77</v>
      </c>
      <c r="O253" s="72">
        <f t="shared" si="270"/>
        <v>5.9086840434793786E-2</v>
      </c>
      <c r="P253" s="72">
        <f t="shared" si="271"/>
        <v>0.40690202111403329</v>
      </c>
      <c r="Q253" s="72">
        <f t="shared" si="267"/>
        <v>1.0930367022065639</v>
      </c>
      <c r="R253" s="72">
        <f t="shared" si="268"/>
        <v>3.0915643838699518</v>
      </c>
      <c r="S253" s="72">
        <f t="shared" si="272"/>
        <v>38.514053068130067</v>
      </c>
      <c r="T253" s="72">
        <f t="shared" si="273"/>
        <v>34.811317496636917</v>
      </c>
      <c r="U253" s="72">
        <f t="shared" si="274"/>
        <v>0.5252486659322273</v>
      </c>
      <c r="V253" s="76">
        <f t="shared" si="269"/>
        <v>9.7758849947325796E-2</v>
      </c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71"/>
      <c r="CJ253" s="71"/>
      <c r="CK253" s="71"/>
      <c r="CL253" s="71"/>
      <c r="CM253" s="71"/>
      <c r="CN253" s="71"/>
      <c r="CO253" s="71"/>
      <c r="CP253" s="71"/>
      <c r="CQ253" s="71"/>
      <c r="CR253" s="71"/>
      <c r="CS253" s="71"/>
      <c r="CT253" s="71"/>
      <c r="CU253" s="71"/>
      <c r="CV253" s="71"/>
      <c r="CW253" s="71"/>
      <c r="CX253" s="71"/>
      <c r="CY253" s="71"/>
      <c r="CZ253" s="71"/>
      <c r="DA253" s="71"/>
      <c r="DB253" s="71"/>
      <c r="DC253" s="71"/>
      <c r="DD253" s="71"/>
      <c r="DE253" s="71"/>
      <c r="DF253" s="71"/>
      <c r="DG253" s="71"/>
      <c r="DH253" s="71"/>
      <c r="DI253" s="71"/>
      <c r="DJ253" s="71"/>
      <c r="DK253" s="71"/>
      <c r="DL253" s="71"/>
      <c r="DM253" s="71"/>
      <c r="DN253" s="71"/>
      <c r="DO253" s="71"/>
      <c r="DP253" s="71"/>
      <c r="DQ253" s="71"/>
      <c r="DR253" s="71"/>
      <c r="DS253" s="71"/>
      <c r="DT253" s="71"/>
      <c r="DU253" s="71"/>
      <c r="DV253" s="71"/>
      <c r="DW253" s="71"/>
      <c r="DX253" s="71"/>
      <c r="DY253" s="71"/>
      <c r="DZ253" s="71"/>
      <c r="EA253" s="71"/>
      <c r="EB253" s="71"/>
      <c r="EC253" s="71"/>
      <c r="ED253" s="71"/>
      <c r="EE253" s="71"/>
      <c r="EF253" s="71"/>
      <c r="EG253" s="71"/>
      <c r="EH253" s="71"/>
      <c r="EI253" s="71"/>
      <c r="EJ253" s="71"/>
      <c r="EK253" s="71"/>
      <c r="EL253" s="71"/>
      <c r="EM253" s="71"/>
      <c r="EN253" s="71"/>
      <c r="EO253" s="71"/>
    </row>
    <row r="254" spans="10:145" x14ac:dyDescent="0.3">
      <c r="J254" s="36"/>
      <c r="K254" s="2"/>
      <c r="L254" s="2"/>
      <c r="M254" s="71"/>
      <c r="N254" s="73">
        <v>0.78</v>
      </c>
      <c r="O254" s="72">
        <f t="shared" si="270"/>
        <v>5.9086840434793786E-2</v>
      </c>
      <c r="P254" s="72">
        <f t="shared" si="271"/>
        <v>0.40690202111403329</v>
      </c>
      <c r="Q254" s="72">
        <f t="shared" si="267"/>
        <v>1.0851774184808951</v>
      </c>
      <c r="R254" s="72">
        <f t="shared" si="268"/>
        <v>3.1693733108117805</v>
      </c>
      <c r="S254" s="72">
        <f t="shared" si="272"/>
        <v>38.733710734842916</v>
      </c>
      <c r="T254" s="72">
        <f t="shared" si="273"/>
        <v>34.135825209608164</v>
      </c>
      <c r="U254" s="72">
        <f t="shared" si="274"/>
        <v>0.53154874986949097</v>
      </c>
      <c r="V254" s="76">
        <f t="shared" si="269"/>
        <v>9.715112211853974E-2</v>
      </c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71"/>
      <c r="CJ254" s="71"/>
      <c r="CK254" s="71"/>
      <c r="CL254" s="71"/>
      <c r="CM254" s="71"/>
      <c r="CN254" s="71"/>
      <c r="CO254" s="71"/>
      <c r="CP254" s="71"/>
      <c r="CQ254" s="71"/>
      <c r="CR254" s="71"/>
      <c r="CS254" s="71"/>
      <c r="CT254" s="71"/>
      <c r="CU254" s="71"/>
      <c r="CV254" s="71"/>
      <c r="CW254" s="71"/>
      <c r="CX254" s="71"/>
      <c r="CY254" s="71"/>
      <c r="CZ254" s="71"/>
      <c r="DA254" s="71"/>
      <c r="DB254" s="71"/>
      <c r="DC254" s="71"/>
      <c r="DD254" s="71"/>
      <c r="DE254" s="71"/>
      <c r="DF254" s="71"/>
      <c r="DG254" s="71"/>
      <c r="DH254" s="71"/>
      <c r="DI254" s="71"/>
      <c r="DJ254" s="71"/>
      <c r="DK254" s="71"/>
      <c r="DL254" s="71"/>
      <c r="DM254" s="71"/>
      <c r="DN254" s="71"/>
      <c r="DO254" s="71"/>
      <c r="DP254" s="71"/>
      <c r="DQ254" s="71"/>
      <c r="DR254" s="71"/>
      <c r="DS254" s="71"/>
      <c r="DT254" s="71"/>
      <c r="DU254" s="71"/>
      <c r="DV254" s="71"/>
      <c r="DW254" s="71"/>
      <c r="DX254" s="71"/>
      <c r="DY254" s="71"/>
      <c r="DZ254" s="71"/>
      <c r="EA254" s="71"/>
      <c r="EB254" s="71"/>
      <c r="EC254" s="71"/>
      <c r="ED254" s="71"/>
      <c r="EE254" s="71"/>
      <c r="EF254" s="71"/>
      <c r="EG254" s="71"/>
      <c r="EH254" s="71"/>
      <c r="EI254" s="71"/>
      <c r="EJ254" s="71"/>
      <c r="EK254" s="71"/>
      <c r="EL254" s="71"/>
      <c r="EM254" s="71"/>
      <c r="EN254" s="71"/>
      <c r="EO254" s="71"/>
    </row>
    <row r="255" spans="10:145" x14ac:dyDescent="0.3">
      <c r="J255" s="36"/>
      <c r="K255" s="2"/>
      <c r="L255" s="2"/>
      <c r="M255" s="71"/>
      <c r="N255" s="73">
        <v>0.79</v>
      </c>
      <c r="O255" s="72">
        <f t="shared" si="270"/>
        <v>5.9086840434793786E-2</v>
      </c>
      <c r="P255" s="72">
        <f t="shared" si="271"/>
        <v>0.40690202111403329</v>
      </c>
      <c r="Q255" s="72">
        <f t="shared" si="267"/>
        <v>1.0776867694825945</v>
      </c>
      <c r="R255" s="72">
        <f t="shared" si="268"/>
        <v>3.2505516163081589</v>
      </c>
      <c r="S255" s="72">
        <f t="shared" si="272"/>
        <v>38.959501987228926</v>
      </c>
      <c r="T255" s="72">
        <f t="shared" si="273"/>
        <v>33.418787614490789</v>
      </c>
      <c r="U255" s="72">
        <f t="shared" si="274"/>
        <v>0.53827607976941261</v>
      </c>
      <c r="V255" s="76">
        <f t="shared" si="269"/>
        <v>9.6496182673483269E-2</v>
      </c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71"/>
      <c r="DL255" s="71"/>
      <c r="DM255" s="71"/>
      <c r="DN255" s="71"/>
      <c r="DO255" s="71"/>
      <c r="DP255" s="71"/>
      <c r="DQ255" s="71"/>
      <c r="DR255" s="71"/>
      <c r="DS255" s="71"/>
      <c r="DT255" s="71"/>
      <c r="DU255" s="71"/>
      <c r="DV255" s="71"/>
      <c r="DW255" s="71"/>
      <c r="DX255" s="71"/>
      <c r="DY255" s="71"/>
      <c r="DZ255" s="71"/>
      <c r="EA255" s="71"/>
      <c r="EB255" s="71"/>
      <c r="EC255" s="71"/>
      <c r="ED255" s="71"/>
      <c r="EE255" s="71"/>
      <c r="EF255" s="71"/>
      <c r="EG255" s="71"/>
      <c r="EH255" s="71"/>
      <c r="EI255" s="71"/>
      <c r="EJ255" s="71"/>
      <c r="EK255" s="71"/>
      <c r="EL255" s="71"/>
      <c r="EM255" s="71"/>
      <c r="EN255" s="71"/>
      <c r="EO255" s="71"/>
    </row>
    <row r="256" spans="10:145" x14ac:dyDescent="0.3">
      <c r="J256" s="36"/>
      <c r="K256" s="2"/>
      <c r="L256" s="2"/>
      <c r="M256" s="71"/>
      <c r="N256" s="73">
        <v>0.8</v>
      </c>
      <c r="O256" s="72">
        <f t="shared" si="270"/>
        <v>5.9086840434793786E-2</v>
      </c>
      <c r="P256" s="72">
        <f t="shared" si="271"/>
        <v>0.40690202111403329</v>
      </c>
      <c r="Q256" s="72">
        <f t="shared" si="267"/>
        <v>1.0705581286646761</v>
      </c>
      <c r="R256" s="72">
        <f t="shared" si="268"/>
        <v>3.3353011078670463</v>
      </c>
      <c r="S256" s="72">
        <f t="shared" si="272"/>
        <v>39.191690307104587</v>
      </c>
      <c r="T256" s="72">
        <f t="shared" si="273"/>
        <v>32.65723205254686</v>
      </c>
      <c r="U256" s="72">
        <f t="shared" si="274"/>
        <v>0.54547359960284736</v>
      </c>
      <c r="V256" s="76">
        <f t="shared" si="269"/>
        <v>9.5790419683323261E-2</v>
      </c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  <c r="CJ256" s="71"/>
      <c r="CK256" s="71"/>
      <c r="CL256" s="71"/>
      <c r="CM256" s="71"/>
      <c r="CN256" s="71"/>
      <c r="CO256" s="71"/>
      <c r="CP256" s="71"/>
      <c r="CQ256" s="71"/>
      <c r="CR256" s="71"/>
      <c r="CS256" s="71"/>
      <c r="CT256" s="71"/>
      <c r="CU256" s="71"/>
      <c r="CV256" s="71"/>
      <c r="CW256" s="71"/>
      <c r="CX256" s="71"/>
      <c r="CY256" s="71"/>
      <c r="CZ256" s="71"/>
      <c r="DA256" s="71"/>
      <c r="DB256" s="71"/>
      <c r="DC256" s="71"/>
      <c r="DD256" s="71"/>
      <c r="DE256" s="71"/>
      <c r="DF256" s="71"/>
      <c r="DG256" s="71"/>
      <c r="DH256" s="71"/>
      <c r="DI256" s="71"/>
      <c r="DJ256" s="71"/>
      <c r="DK256" s="71"/>
      <c r="DL256" s="71"/>
      <c r="DM256" s="71"/>
      <c r="DN256" s="71"/>
      <c r="DO256" s="71"/>
      <c r="DP256" s="71"/>
      <c r="DQ256" s="71"/>
      <c r="DR256" s="71"/>
      <c r="DS256" s="71"/>
      <c r="DT256" s="71"/>
      <c r="DU256" s="71"/>
      <c r="DV256" s="71"/>
      <c r="DW256" s="71"/>
      <c r="DX256" s="71"/>
      <c r="DY256" s="71"/>
      <c r="DZ256" s="71"/>
      <c r="EA256" s="71"/>
      <c r="EB256" s="71"/>
      <c r="EC256" s="71"/>
      <c r="ED256" s="71"/>
      <c r="EE256" s="71"/>
      <c r="EF256" s="71"/>
      <c r="EG256" s="71"/>
      <c r="EH256" s="71"/>
      <c r="EI256" s="71"/>
      <c r="EJ256" s="71"/>
      <c r="EK256" s="71"/>
      <c r="EL256" s="71"/>
      <c r="EM256" s="71"/>
      <c r="EN256" s="71"/>
      <c r="EO256" s="71"/>
    </row>
    <row r="257" spans="10:145" x14ac:dyDescent="0.3">
      <c r="J257" s="36"/>
      <c r="K257" s="2"/>
      <c r="L257" s="2"/>
      <c r="M257" s="71"/>
      <c r="N257" s="73">
        <v>0.81</v>
      </c>
      <c r="O257" s="72">
        <f t="shared" si="270"/>
        <v>5.9086840434793786E-2</v>
      </c>
      <c r="P257" s="72">
        <f t="shared" si="271"/>
        <v>0.40690202111403329</v>
      </c>
      <c r="Q257" s="72">
        <f t="shared" si="267"/>
        <v>1.0637855898042703</v>
      </c>
      <c r="R257" s="72">
        <f t="shared" si="268"/>
        <v>3.4238389734482508</v>
      </c>
      <c r="S257" s="72">
        <f t="shared" si="272"/>
        <v>39.430553746559973</v>
      </c>
      <c r="T257" s="72">
        <f t="shared" si="273"/>
        <v>31.847933736052049</v>
      </c>
      <c r="U257" s="72">
        <f t="shared" si="274"/>
        <v>0.55319010179865036</v>
      </c>
      <c r="V257" s="76">
        <f t="shared" si="269"/>
        <v>9.502990450120137E-2</v>
      </c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71"/>
      <c r="DL257" s="71"/>
      <c r="DM257" s="71"/>
      <c r="DN257" s="71"/>
      <c r="DO257" s="71"/>
      <c r="DP257" s="71"/>
      <c r="DQ257" s="71"/>
      <c r="DR257" s="71"/>
      <c r="DS257" s="71"/>
      <c r="DT257" s="71"/>
      <c r="DU257" s="71"/>
      <c r="DV257" s="71"/>
      <c r="DW257" s="71"/>
      <c r="DX257" s="71"/>
      <c r="DY257" s="71"/>
      <c r="DZ257" s="71"/>
      <c r="EA257" s="71"/>
      <c r="EB257" s="71"/>
      <c r="EC257" s="71"/>
      <c r="ED257" s="71"/>
      <c r="EE257" s="71"/>
      <c r="EF257" s="71"/>
      <c r="EG257" s="71"/>
      <c r="EH257" s="71"/>
      <c r="EI257" s="71"/>
      <c r="EJ257" s="71"/>
      <c r="EK257" s="71"/>
      <c r="EL257" s="71"/>
      <c r="EM257" s="71"/>
      <c r="EN257" s="71"/>
      <c r="EO257" s="71"/>
    </row>
    <row r="258" spans="10:145" x14ac:dyDescent="0.3">
      <c r="J258" s="36"/>
      <c r="K258" s="2"/>
      <c r="L258" s="2"/>
      <c r="M258" s="71"/>
      <c r="N258" s="73">
        <v>0.82</v>
      </c>
      <c r="O258" s="72">
        <f t="shared" si="270"/>
        <v>5.9086840434793786E-2</v>
      </c>
      <c r="P258" s="72">
        <f t="shared" si="271"/>
        <v>0.40690202111403329</v>
      </c>
      <c r="Q258" s="72">
        <f t="shared" si="267"/>
        <v>1.0573639511755115</v>
      </c>
      <c r="R258" s="72">
        <f t="shared" si="268"/>
        <v>3.5163992019738251</v>
      </c>
      <c r="S258" s="72">
        <f t="shared" si="272"/>
        <v>39.676385982195193</v>
      </c>
      <c r="T258" s="72">
        <f t="shared" si="273"/>
        <v>30.987390617190645</v>
      </c>
      <c r="U258" s="72">
        <f t="shared" si="274"/>
        <v>0.56148125519999492</v>
      </c>
      <c r="V258" s="76">
        <f t="shared" si="269"/>
        <v>9.4210359662471682E-2</v>
      </c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  <c r="CY258" s="71"/>
      <c r="CZ258" s="71"/>
      <c r="DA258" s="71"/>
      <c r="DB258" s="71"/>
      <c r="DC258" s="71"/>
      <c r="DD258" s="71"/>
      <c r="DE258" s="71"/>
      <c r="DF258" s="71"/>
      <c r="DG258" s="71"/>
      <c r="DH258" s="71"/>
      <c r="DI258" s="71"/>
      <c r="DJ258" s="71"/>
      <c r="DK258" s="71"/>
      <c r="DL258" s="71"/>
      <c r="DM258" s="71"/>
      <c r="DN258" s="71"/>
      <c r="DO258" s="71"/>
      <c r="DP258" s="71"/>
      <c r="DQ258" s="71"/>
      <c r="DR258" s="71"/>
      <c r="DS258" s="71"/>
      <c r="DT258" s="71"/>
      <c r="DU258" s="71"/>
      <c r="DV258" s="71"/>
      <c r="DW258" s="71"/>
      <c r="DX258" s="71"/>
      <c r="DY258" s="71"/>
      <c r="DZ258" s="71"/>
      <c r="EA258" s="71"/>
      <c r="EB258" s="71"/>
      <c r="EC258" s="71"/>
      <c r="ED258" s="71"/>
      <c r="EE258" s="71"/>
      <c r="EF258" s="71"/>
      <c r="EG258" s="71"/>
      <c r="EH258" s="71"/>
      <c r="EI258" s="71"/>
      <c r="EJ258" s="71"/>
      <c r="EK258" s="71"/>
      <c r="EL258" s="71"/>
      <c r="EM258" s="71"/>
      <c r="EN258" s="71"/>
      <c r="EO258" s="71"/>
    </row>
    <row r="259" spans="10:145" x14ac:dyDescent="0.3">
      <c r="J259" s="36"/>
      <c r="K259" s="2"/>
      <c r="L259" s="2"/>
      <c r="M259" s="71"/>
      <c r="N259" s="73">
        <v>0.83</v>
      </c>
      <c r="O259" s="72">
        <f t="shared" si="270"/>
        <v>5.9086840434793786E-2</v>
      </c>
      <c r="P259" s="72">
        <f t="shared" si="271"/>
        <v>0.40690202111403329</v>
      </c>
      <c r="Q259" s="72">
        <f t="shared" si="267"/>
        <v>1.0512887031820608</v>
      </c>
      <c r="R259" s="72">
        <f t="shared" si="268"/>
        <v>3.6132341581962306</v>
      </c>
      <c r="S259" s="72">
        <f t="shared" si="272"/>
        <v>39.929497457303242</v>
      </c>
      <c r="T259" s="72">
        <f t="shared" si="273"/>
        <v>30.071795368989772</v>
      </c>
      <c r="U259" s="72">
        <f t="shared" si="274"/>
        <v>0.57041085735927188</v>
      </c>
      <c r="V259" s="76">
        <f t="shared" si="269"/>
        <v>9.3327123051902966E-2</v>
      </c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71"/>
      <c r="DL259" s="71"/>
      <c r="DM259" s="71"/>
      <c r="DN259" s="71"/>
      <c r="DO259" s="71"/>
      <c r="DP259" s="71"/>
      <c r="DQ259" s="71"/>
      <c r="DR259" s="71"/>
      <c r="DS259" s="71"/>
      <c r="DT259" s="71"/>
      <c r="DU259" s="71"/>
      <c r="DV259" s="71"/>
      <c r="DW259" s="71"/>
      <c r="DX259" s="71"/>
      <c r="DY259" s="71"/>
      <c r="DZ259" s="71"/>
      <c r="EA259" s="71"/>
      <c r="EB259" s="71"/>
      <c r="EC259" s="71"/>
      <c r="ED259" s="71"/>
      <c r="EE259" s="71"/>
      <c r="EF259" s="71"/>
      <c r="EG259" s="71"/>
      <c r="EH259" s="71"/>
      <c r="EI259" s="71"/>
      <c r="EJ259" s="71"/>
      <c r="EK259" s="71"/>
      <c r="EL259" s="71"/>
      <c r="EM259" s="71"/>
      <c r="EN259" s="71"/>
      <c r="EO259" s="71"/>
    </row>
    <row r="260" spans="10:145" x14ac:dyDescent="0.3">
      <c r="J260" s="36"/>
      <c r="K260" s="2"/>
      <c r="L260" s="2"/>
      <c r="M260" s="71"/>
      <c r="N260" s="73">
        <v>0.84</v>
      </c>
      <c r="O260" s="72">
        <f t="shared" si="270"/>
        <v>5.9086840434793786E-2</v>
      </c>
      <c r="P260" s="72">
        <f t="shared" si="271"/>
        <v>0.40690202111403329</v>
      </c>
      <c r="Q260" s="72">
        <f t="shared" si="267"/>
        <v>1.0455560193949482</v>
      </c>
      <c r="R260" s="72">
        <f t="shared" si="268"/>
        <v>3.7146163312335765</v>
      </c>
      <c r="S260" s="72">
        <f t="shared" si="272"/>
        <v>40.190216620993382</v>
      </c>
      <c r="T260" s="72">
        <f t="shared" si="273"/>
        <v>29.097004100563126</v>
      </c>
      <c r="U260" s="72">
        <f t="shared" si="274"/>
        <v>0.58005237044368096</v>
      </c>
      <c r="V260" s="76">
        <f t="shared" si="269"/>
        <v>9.2375107846240312E-2</v>
      </c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71"/>
      <c r="DL260" s="71"/>
      <c r="DM260" s="71"/>
      <c r="DN260" s="71"/>
      <c r="DO260" s="71"/>
      <c r="DP260" s="71"/>
      <c r="DQ260" s="71"/>
      <c r="DR260" s="71"/>
      <c r="DS260" s="71"/>
      <c r="DT260" s="71"/>
      <c r="DU260" s="71"/>
      <c r="DV260" s="71"/>
      <c r="DW260" s="71"/>
      <c r="DX260" s="71"/>
      <c r="DY260" s="71"/>
      <c r="DZ260" s="71"/>
      <c r="EA260" s="71"/>
      <c r="EB260" s="71"/>
      <c r="EC260" s="71"/>
      <c r="ED260" s="71"/>
      <c r="EE260" s="71"/>
      <c r="EF260" s="71"/>
      <c r="EG260" s="71"/>
      <c r="EH260" s="71"/>
      <c r="EI260" s="71"/>
      <c r="EJ260" s="71"/>
      <c r="EK260" s="71"/>
      <c r="EL260" s="71"/>
      <c r="EM260" s="71"/>
      <c r="EN260" s="71"/>
      <c r="EO260" s="71"/>
    </row>
    <row r="261" spans="10:145" x14ac:dyDescent="0.3">
      <c r="J261" s="36"/>
      <c r="K261" s="2"/>
      <c r="L261" s="2"/>
      <c r="M261" s="71"/>
      <c r="N261" s="73">
        <v>0.85</v>
      </c>
      <c r="O261" s="72">
        <f t="shared" si="270"/>
        <v>5.9086840434793786E-2</v>
      </c>
      <c r="P261" s="72">
        <f t="shared" si="271"/>
        <v>0.40690202111403329</v>
      </c>
      <c r="Q261" s="72">
        <f t="shared" si="267"/>
        <v>1.0401627509726457</v>
      </c>
      <c r="R261" s="72">
        <f t="shared" si="268"/>
        <v>3.8208402788196305</v>
      </c>
      <c r="S261" s="72">
        <f t="shared" si="272"/>
        <v>40.458891274265248</v>
      </c>
      <c r="T261" s="72">
        <f t="shared" si="273"/>
        <v>28.05850137341735</v>
      </c>
      <c r="U261" s="72">
        <f t="shared" si="274"/>
        <v>0.59049081862039676</v>
      </c>
      <c r="V261" s="76">
        <f t="shared" si="269"/>
        <v>9.1348757667858257E-2</v>
      </c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  <c r="CY261" s="71"/>
      <c r="CZ261" s="71"/>
      <c r="DA261" s="71"/>
      <c r="DB261" s="71"/>
      <c r="DC261" s="71"/>
      <c r="DD261" s="71"/>
      <c r="DE261" s="71"/>
      <c r="DF261" s="71"/>
      <c r="DG261" s="71"/>
      <c r="DH261" s="71"/>
      <c r="DI261" s="71"/>
      <c r="DJ261" s="71"/>
      <c r="DK261" s="71"/>
      <c r="DL261" s="71"/>
      <c r="DM261" s="71"/>
      <c r="DN261" s="71"/>
      <c r="DO261" s="71"/>
      <c r="DP261" s="71"/>
      <c r="DQ261" s="71"/>
      <c r="DR261" s="71"/>
      <c r="DS261" s="71"/>
      <c r="DT261" s="71"/>
      <c r="DU261" s="71"/>
      <c r="DV261" s="71"/>
      <c r="DW261" s="71"/>
      <c r="DX261" s="71"/>
      <c r="DY261" s="71"/>
      <c r="DZ261" s="71"/>
      <c r="EA261" s="71"/>
      <c r="EB261" s="71"/>
      <c r="EC261" s="71"/>
      <c r="ED261" s="71"/>
      <c r="EE261" s="71"/>
      <c r="EF261" s="71"/>
      <c r="EG261" s="71"/>
      <c r="EH261" s="71"/>
      <c r="EI261" s="71"/>
      <c r="EJ261" s="71"/>
      <c r="EK261" s="71"/>
      <c r="EL261" s="71"/>
      <c r="EM261" s="71"/>
      <c r="EN261" s="71"/>
      <c r="EO261" s="71"/>
    </row>
    <row r="262" spans="10:145" x14ac:dyDescent="0.3">
      <c r="J262" s="36"/>
      <c r="K262" s="2"/>
      <c r="L262" s="2"/>
      <c r="M262" s="71"/>
      <c r="N262" s="73">
        <v>0.86</v>
      </c>
      <c r="O262" s="72">
        <f t="shared" si="270"/>
        <v>5.9086840434793786E-2</v>
      </c>
      <c r="P262" s="72">
        <f t="shared" si="271"/>
        <v>0.40690202111403329</v>
      </c>
      <c r="Q262" s="72">
        <f t="shared" si="267"/>
        <v>1.0351064244716714</v>
      </c>
      <c r="R262" s="72">
        <f t="shared" si="268"/>
        <v>3.9322247924892912</v>
      </c>
      <c r="S262" s="72">
        <f t="shared" si="272"/>
        <v>40.735890034194412</v>
      </c>
      <c r="T262" s="72">
        <f t="shared" si="273"/>
        <v>26.951361020971365</v>
      </c>
      <c r="U262" s="72">
        <f t="shared" si="274"/>
        <v>0.60182515021911975</v>
      </c>
      <c r="V262" s="76">
        <f t="shared" si="269"/>
        <v>9.0241996300642197E-2</v>
      </c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71"/>
      <c r="CJ262" s="71"/>
      <c r="CK262" s="71"/>
      <c r="CL262" s="71"/>
      <c r="CM262" s="71"/>
      <c r="CN262" s="71"/>
      <c r="CO262" s="71"/>
      <c r="CP262" s="71"/>
      <c r="CQ262" s="71"/>
      <c r="CR262" s="71"/>
      <c r="CS262" s="71"/>
      <c r="CT262" s="71"/>
      <c r="CU262" s="71"/>
      <c r="CV262" s="71"/>
      <c r="CW262" s="71"/>
      <c r="CX262" s="71"/>
      <c r="CY262" s="71"/>
      <c r="CZ262" s="71"/>
      <c r="DA262" s="71"/>
      <c r="DB262" s="71"/>
      <c r="DC262" s="71"/>
      <c r="DD262" s="71"/>
      <c r="DE262" s="71"/>
      <c r="DF262" s="71"/>
      <c r="DG262" s="71"/>
      <c r="DH262" s="71"/>
      <c r="DI262" s="71"/>
      <c r="DJ262" s="71"/>
      <c r="DK262" s="71"/>
      <c r="DL262" s="71"/>
      <c r="DM262" s="71"/>
      <c r="DN262" s="71"/>
      <c r="DO262" s="71"/>
      <c r="DP262" s="71"/>
      <c r="DQ262" s="71"/>
      <c r="DR262" s="71"/>
      <c r="DS262" s="71"/>
      <c r="DT262" s="71"/>
      <c r="DU262" s="71"/>
      <c r="DV262" s="71"/>
      <c r="DW262" s="71"/>
      <c r="DX262" s="71"/>
      <c r="DY262" s="71"/>
      <c r="DZ262" s="71"/>
      <c r="EA262" s="71"/>
      <c r="EB262" s="71"/>
      <c r="EC262" s="71"/>
      <c r="ED262" s="71"/>
      <c r="EE262" s="71"/>
      <c r="EF262" s="71"/>
      <c r="EG262" s="71"/>
      <c r="EH262" s="71"/>
      <c r="EI262" s="71"/>
      <c r="EJ262" s="71"/>
      <c r="EK262" s="71"/>
      <c r="EL262" s="71"/>
      <c r="EM262" s="71"/>
      <c r="EN262" s="71"/>
      <c r="EO262" s="71"/>
    </row>
    <row r="263" spans="10:145" x14ac:dyDescent="0.3">
      <c r="J263" s="36"/>
      <c r="K263" s="2"/>
      <c r="L263" s="2"/>
      <c r="M263" s="71"/>
      <c r="N263" s="73">
        <v>0.87</v>
      </c>
      <c r="O263" s="72">
        <f t="shared" si="270"/>
        <v>5.9086840434793786E-2</v>
      </c>
      <c r="P263" s="72">
        <f t="shared" si="271"/>
        <v>0.40690202111403329</v>
      </c>
      <c r="Q263" s="72">
        <f t="shared" si="267"/>
        <v>1.0303852430880514</v>
      </c>
      <c r="R263" s="72">
        <f t="shared" si="268"/>
        <v>4.0491153126046333</v>
      </c>
      <c r="S263" s="72">
        <f t="shared" si="272"/>
        <v>41.021603928695583</v>
      </c>
      <c r="T263" s="72">
        <f t="shared" si="273"/>
        <v>25.770202198109597</v>
      </c>
      <c r="U263" s="72">
        <f t="shared" si="274"/>
        <v>0.61417120313853302</v>
      </c>
      <c r="V263" s="76">
        <f t="shared" si="269"/>
        <v>8.9048171220544217E-2</v>
      </c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71"/>
      <c r="CJ263" s="71"/>
      <c r="CK263" s="71"/>
      <c r="CL263" s="71"/>
      <c r="CM263" s="71"/>
      <c r="CN263" s="71"/>
      <c r="CO263" s="71"/>
      <c r="CP263" s="71"/>
      <c r="CQ263" s="71"/>
      <c r="CR263" s="71"/>
      <c r="CS263" s="71"/>
      <c r="CT263" s="71"/>
      <c r="CU263" s="71"/>
      <c r="CV263" s="71"/>
      <c r="CW263" s="71"/>
      <c r="CX263" s="71"/>
      <c r="CY263" s="71"/>
      <c r="CZ263" s="71"/>
      <c r="DA263" s="71"/>
      <c r="DB263" s="71"/>
      <c r="DC263" s="71"/>
      <c r="DD263" s="71"/>
      <c r="DE263" s="71"/>
      <c r="DF263" s="71"/>
      <c r="DG263" s="71"/>
      <c r="DH263" s="71"/>
      <c r="DI263" s="71"/>
      <c r="DJ263" s="71"/>
      <c r="DK263" s="71"/>
      <c r="DL263" s="71"/>
      <c r="DM263" s="71"/>
      <c r="DN263" s="71"/>
      <c r="DO263" s="71"/>
      <c r="DP263" s="71"/>
      <c r="DQ263" s="71"/>
      <c r="DR263" s="71"/>
      <c r="DS263" s="71"/>
      <c r="DT263" s="71"/>
      <c r="DU263" s="71"/>
      <c r="DV263" s="71"/>
      <c r="DW263" s="71"/>
      <c r="DX263" s="71"/>
      <c r="DY263" s="71"/>
      <c r="DZ263" s="71"/>
      <c r="EA263" s="71"/>
      <c r="EB263" s="71"/>
      <c r="EC263" s="71"/>
      <c r="ED263" s="71"/>
      <c r="EE263" s="71"/>
      <c r="EF263" s="71"/>
      <c r="EG263" s="71"/>
      <c r="EH263" s="71"/>
      <c r="EI263" s="71"/>
      <c r="EJ263" s="71"/>
      <c r="EK263" s="71"/>
      <c r="EL263" s="71"/>
      <c r="EM263" s="71"/>
      <c r="EN263" s="71"/>
      <c r="EO263" s="71"/>
    </row>
    <row r="264" spans="10:145" x14ac:dyDescent="0.3">
      <c r="J264" s="36"/>
      <c r="K264" s="2"/>
      <c r="L264" s="2"/>
      <c r="M264" s="71"/>
      <c r="N264" s="73">
        <v>0.88</v>
      </c>
      <c r="O264" s="72">
        <f t="shared" si="270"/>
        <v>5.9086840434793786E-2</v>
      </c>
      <c r="P264" s="72">
        <f t="shared" si="271"/>
        <v>0.40690202111403329</v>
      </c>
      <c r="Q264" s="72">
        <f t="shared" si="267"/>
        <v>1.0259980914030911</v>
      </c>
      <c r="R264" s="72">
        <f t="shared" si="268"/>
        <v>4.1718866264139267</v>
      </c>
      <c r="S264" s="72">
        <f t="shared" si="272"/>
        <v>41.316448135811363</v>
      </c>
      <c r="T264" s="72">
        <f t="shared" si="273"/>
        <v>24.509139999568664</v>
      </c>
      <c r="U264" s="72">
        <f t="shared" si="274"/>
        <v>0.62766546120086297</v>
      </c>
      <c r="V264" s="76">
        <f t="shared" si="269"/>
        <v>8.7759990077883557E-2</v>
      </c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71"/>
      <c r="CJ264" s="71"/>
      <c r="CK264" s="71"/>
      <c r="CL264" s="71"/>
      <c r="CM264" s="71"/>
      <c r="CN264" s="71"/>
      <c r="CO264" s="71"/>
      <c r="CP264" s="71"/>
      <c r="CQ264" s="71"/>
      <c r="CR264" s="71"/>
      <c r="CS264" s="71"/>
      <c r="CT264" s="71"/>
      <c r="CU264" s="71"/>
      <c r="CV264" s="71"/>
      <c r="CW264" s="71"/>
      <c r="CX264" s="71"/>
      <c r="CY264" s="71"/>
      <c r="CZ264" s="71"/>
      <c r="DA264" s="71"/>
      <c r="DB264" s="71"/>
      <c r="DC264" s="71"/>
      <c r="DD264" s="71"/>
      <c r="DE264" s="71"/>
      <c r="DF264" s="71"/>
      <c r="DG264" s="71"/>
      <c r="DH264" s="71"/>
      <c r="DI264" s="71"/>
      <c r="DJ264" s="71"/>
      <c r="DK264" s="71"/>
      <c r="DL264" s="71"/>
      <c r="DM264" s="71"/>
      <c r="DN264" s="71"/>
      <c r="DO264" s="71"/>
      <c r="DP264" s="71"/>
      <c r="DQ264" s="71"/>
      <c r="DR264" s="71"/>
      <c r="DS264" s="71"/>
      <c r="DT264" s="71"/>
      <c r="DU264" s="71"/>
      <c r="DV264" s="71"/>
      <c r="DW264" s="71"/>
      <c r="DX264" s="71"/>
      <c r="DY264" s="71"/>
      <c r="DZ264" s="71"/>
      <c r="EA264" s="71"/>
      <c r="EB264" s="71"/>
      <c r="EC264" s="71"/>
      <c r="ED264" s="71"/>
      <c r="EE264" s="71"/>
      <c r="EF264" s="71"/>
      <c r="EG264" s="71"/>
      <c r="EH264" s="71"/>
      <c r="EI264" s="71"/>
      <c r="EJ264" s="71"/>
      <c r="EK264" s="71"/>
      <c r="EL264" s="71"/>
      <c r="EM264" s="71"/>
      <c r="EN264" s="71"/>
      <c r="EO264" s="71"/>
    </row>
    <row r="265" spans="10:145" x14ac:dyDescent="0.3">
      <c r="J265" s="36"/>
      <c r="K265" s="2"/>
      <c r="L265" s="2"/>
      <c r="M265" s="71"/>
      <c r="N265" s="73">
        <v>0.89</v>
      </c>
      <c r="O265" s="72">
        <f t="shared" si="270"/>
        <v>5.9086840434793786E-2</v>
      </c>
      <c r="P265" s="72">
        <f t="shared" si="271"/>
        <v>0.40690202111403329</v>
      </c>
      <c r="Q265" s="72">
        <f t="shared" si="267"/>
        <v>1.0219445437417047</v>
      </c>
      <c r="R265" s="72">
        <f t="shared" si="268"/>
        <v>4.300945887335371</v>
      </c>
      <c r="S265" s="72">
        <f t="shared" si="272"/>
        <v>41.620863883160219</v>
      </c>
      <c r="T265" s="72">
        <f t="shared" si="273"/>
        <v>23.161729882880035</v>
      </c>
      <c r="U265" s="72">
        <f t="shared" si="274"/>
        <v>0.64246985900984921</v>
      </c>
      <c r="V265" s="76">
        <f t="shared" si="269"/>
        <v>8.6369449133284676E-2</v>
      </c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71"/>
      <c r="CJ265" s="71"/>
      <c r="CK265" s="71"/>
      <c r="CL265" s="71"/>
      <c r="CM265" s="71"/>
      <c r="CN265" s="71"/>
      <c r="CO265" s="71"/>
      <c r="CP265" s="71"/>
      <c r="CQ265" s="71"/>
      <c r="CR265" s="71"/>
      <c r="CS265" s="71"/>
      <c r="CT265" s="71"/>
      <c r="CU265" s="71"/>
      <c r="CV265" s="71"/>
      <c r="CW265" s="71"/>
      <c r="CX265" s="71"/>
      <c r="CY265" s="71"/>
      <c r="CZ265" s="71"/>
      <c r="DA265" s="71"/>
      <c r="DB265" s="71"/>
      <c r="DC265" s="71"/>
      <c r="DD265" s="71"/>
      <c r="DE265" s="71"/>
      <c r="DF265" s="71"/>
      <c r="DG265" s="71"/>
      <c r="DH265" s="71"/>
      <c r="DI265" s="71"/>
      <c r="DJ265" s="71"/>
      <c r="DK265" s="71"/>
      <c r="DL265" s="71"/>
      <c r="DM265" s="71"/>
      <c r="DN265" s="71"/>
      <c r="DO265" s="71"/>
      <c r="DP265" s="71"/>
      <c r="DQ265" s="71"/>
      <c r="DR265" s="71"/>
      <c r="DS265" s="71"/>
      <c r="DT265" s="71"/>
      <c r="DU265" s="71"/>
      <c r="DV265" s="71"/>
      <c r="DW265" s="71"/>
      <c r="DX265" s="71"/>
      <c r="DY265" s="71"/>
      <c r="DZ265" s="71"/>
      <c r="EA265" s="71"/>
      <c r="EB265" s="71"/>
      <c r="EC265" s="71"/>
      <c r="ED265" s="71"/>
      <c r="EE265" s="71"/>
      <c r="EF265" s="71"/>
      <c r="EG265" s="71"/>
      <c r="EH265" s="71"/>
      <c r="EI265" s="71"/>
      <c r="EJ265" s="71"/>
      <c r="EK265" s="71"/>
      <c r="EL265" s="71"/>
      <c r="EM265" s="71"/>
      <c r="EN265" s="71"/>
      <c r="EO265" s="71"/>
    </row>
    <row r="266" spans="10:145" x14ac:dyDescent="0.3">
      <c r="J266" s="36"/>
      <c r="K266" s="2"/>
      <c r="L266" s="2"/>
      <c r="M266" s="71"/>
      <c r="N266" s="73">
        <v>0.9</v>
      </c>
      <c r="O266" s="72">
        <f t="shared" si="270"/>
        <v>5.9086840434793786E-2</v>
      </c>
      <c r="P266" s="72">
        <f t="shared" si="271"/>
        <v>0.40690202111403329</v>
      </c>
      <c r="Q266" s="72">
        <f t="shared" si="267"/>
        <v>1.0182248762885322</v>
      </c>
      <c r="R266" s="72">
        <f t="shared" si="268"/>
        <v>4.4367359995002635</v>
      </c>
      <c r="S266" s="72">
        <f t="shared" si="272"/>
        <v>41.935320525097055</v>
      </c>
      <c r="T266" s="72">
        <f t="shared" si="273"/>
        <v>21.720905010616555</v>
      </c>
      <c r="U266" s="72">
        <f t="shared" si="274"/>
        <v>0.65877799338840337</v>
      </c>
      <c r="V266" s="76">
        <f t="shared" si="269"/>
        <v>8.4867752490419765E-2</v>
      </c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71"/>
      <c r="DL266" s="71"/>
      <c r="DM266" s="71"/>
      <c r="DN266" s="71"/>
      <c r="DO266" s="71"/>
      <c r="DP266" s="71"/>
      <c r="DQ266" s="71"/>
      <c r="DR266" s="71"/>
      <c r="DS266" s="71"/>
      <c r="DT266" s="71"/>
      <c r="DU266" s="71"/>
      <c r="DV266" s="71"/>
      <c r="DW266" s="71"/>
      <c r="DX266" s="71"/>
      <c r="DY266" s="71"/>
      <c r="DZ266" s="71"/>
      <c r="EA266" s="71"/>
      <c r="EB266" s="71"/>
      <c r="EC266" s="71"/>
      <c r="ED266" s="71"/>
      <c r="EE266" s="71"/>
      <c r="EF266" s="71"/>
      <c r="EG266" s="71"/>
      <c r="EH266" s="71"/>
      <c r="EI266" s="71"/>
      <c r="EJ266" s="71"/>
      <c r="EK266" s="71"/>
      <c r="EL266" s="71"/>
      <c r="EM266" s="71"/>
      <c r="EN266" s="71"/>
      <c r="EO266" s="71"/>
    </row>
    <row r="267" spans="10:145" x14ac:dyDescent="0.3">
      <c r="J267" s="36"/>
      <c r="K267" s="2"/>
      <c r="L267" s="2"/>
      <c r="M267" s="71"/>
      <c r="N267" s="73">
        <v>0.91</v>
      </c>
      <c r="O267" s="72">
        <f t="shared" si="270"/>
        <v>5.9086840434793786E-2</v>
      </c>
      <c r="P267" s="72">
        <f t="shared" si="271"/>
        <v>0.40690202111403329</v>
      </c>
      <c r="Q267" s="72">
        <f t="shared" si="267"/>
        <v>1.0148400831469022</v>
      </c>
      <c r="R267" s="72">
        <f t="shared" si="268"/>
        <v>4.5797394184344409</v>
      </c>
      <c r="S267" s="72">
        <f t="shared" si="272"/>
        <v>42.260317817329735</v>
      </c>
      <c r="T267" s="72">
        <f t="shared" si="273"/>
        <v>20.178905484382177</v>
      </c>
      <c r="U267" s="72">
        <f t="shared" si="274"/>
        <v>0.67682324639312219</v>
      </c>
      <c r="V267" s="76">
        <f t="shared" si="269"/>
        <v>8.324522078191314E-2</v>
      </c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71"/>
      <c r="CJ267" s="71"/>
      <c r="CK267" s="71"/>
      <c r="CL267" s="71"/>
      <c r="CM267" s="71"/>
      <c r="CN267" s="71"/>
      <c r="CO267" s="71"/>
      <c r="CP267" s="71"/>
      <c r="CQ267" s="71"/>
      <c r="CR267" s="71"/>
      <c r="CS267" s="71"/>
      <c r="CT267" s="71"/>
      <c r="CU267" s="71"/>
      <c r="CV267" s="71"/>
      <c r="CW267" s="71"/>
      <c r="CX267" s="71"/>
      <c r="CY267" s="71"/>
      <c r="CZ267" s="71"/>
      <c r="DA267" s="71"/>
      <c r="DB267" s="71"/>
      <c r="DC267" s="71"/>
      <c r="DD267" s="71"/>
      <c r="DE267" s="71"/>
      <c r="DF267" s="71"/>
      <c r="DG267" s="71"/>
      <c r="DH267" s="71"/>
      <c r="DI267" s="71"/>
      <c r="DJ267" s="71"/>
      <c r="DK267" s="71"/>
      <c r="DL267" s="71"/>
      <c r="DM267" s="71"/>
      <c r="DN267" s="71"/>
      <c r="DO267" s="71"/>
      <c r="DP267" s="71"/>
      <c r="DQ267" s="71"/>
      <c r="DR267" s="71"/>
      <c r="DS267" s="71"/>
      <c r="DT267" s="71"/>
      <c r="DU267" s="71"/>
      <c r="DV267" s="71"/>
      <c r="DW267" s="71"/>
      <c r="DX267" s="71"/>
      <c r="DY267" s="71"/>
      <c r="DZ267" s="71"/>
      <c r="EA267" s="71"/>
      <c r="EB267" s="71"/>
      <c r="EC267" s="71"/>
      <c r="ED267" s="71"/>
      <c r="EE267" s="71"/>
      <c r="EF267" s="71"/>
      <c r="EG267" s="71"/>
      <c r="EH267" s="71"/>
      <c r="EI267" s="71"/>
      <c r="EJ267" s="71"/>
      <c r="EK267" s="71"/>
      <c r="EL267" s="71"/>
      <c r="EM267" s="71"/>
      <c r="EN267" s="71"/>
      <c r="EO267" s="71"/>
    </row>
    <row r="268" spans="10:145" x14ac:dyDescent="0.3">
      <c r="J268" s="36"/>
      <c r="K268" s="2"/>
      <c r="L268" s="2"/>
      <c r="M268" s="71"/>
      <c r="N268" s="73">
        <v>0.92</v>
      </c>
      <c r="O268" s="72">
        <f t="shared" si="270"/>
        <v>5.9086840434793786E-2</v>
      </c>
      <c r="P268" s="72">
        <f t="shared" si="271"/>
        <v>0.40690202111403329</v>
      </c>
      <c r="Q268" s="72">
        <f t="shared" si="267"/>
        <v>1.0117918965690478</v>
      </c>
      <c r="R268" s="72">
        <f t="shared" si="268"/>
        <v>4.7304824267928955</v>
      </c>
      <c r="S268" s="72">
        <f t="shared" si="272"/>
        <v>42.596388411237328</v>
      </c>
      <c r="T268" s="72">
        <f t="shared" si="273"/>
        <v>18.527198275188375</v>
      </c>
      <c r="U268" s="72">
        <f t="shared" si="274"/>
        <v>0.69688954330779007</v>
      </c>
      <c r="V268" s="76">
        <f t="shared" si="269"/>
        <v>8.1491187744393498E-2</v>
      </c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71"/>
      <c r="DL268" s="71"/>
      <c r="DM268" s="71"/>
      <c r="DN268" s="71"/>
      <c r="DO268" s="71"/>
      <c r="DP268" s="71"/>
      <c r="DQ268" s="71"/>
      <c r="DR268" s="71"/>
      <c r="DS268" s="71"/>
      <c r="DT268" s="71"/>
      <c r="DU268" s="71"/>
      <c r="DV268" s="71"/>
      <c r="DW268" s="71"/>
      <c r="DX268" s="71"/>
      <c r="DY268" s="71"/>
      <c r="DZ268" s="71"/>
      <c r="EA268" s="71"/>
      <c r="EB268" s="71"/>
      <c r="EC268" s="71"/>
      <c r="ED268" s="71"/>
      <c r="EE268" s="71"/>
      <c r="EF268" s="71"/>
      <c r="EG268" s="71"/>
      <c r="EH268" s="71"/>
      <c r="EI268" s="71"/>
      <c r="EJ268" s="71"/>
      <c r="EK268" s="71"/>
      <c r="EL268" s="71"/>
      <c r="EM268" s="71"/>
      <c r="EN268" s="71"/>
      <c r="EO268" s="71"/>
    </row>
    <row r="269" spans="10:145" x14ac:dyDescent="0.3">
      <c r="J269" s="36"/>
      <c r="K269" s="2"/>
      <c r="L269" s="2"/>
      <c r="M269" s="71"/>
      <c r="N269" s="73">
        <v>0.93</v>
      </c>
      <c r="O269" s="72">
        <f t="shared" si="270"/>
        <v>5.9086840434793786E-2</v>
      </c>
      <c r="P269" s="72">
        <f t="shared" si="271"/>
        <v>0.40690202111403329</v>
      </c>
      <c r="Q269" s="72">
        <f t="shared" si="267"/>
        <v>1.0090828116336568</v>
      </c>
      <c r="R269" s="72">
        <f t="shared" si="268"/>
        <v>4.8895399535203827</v>
      </c>
      <c r="S269" s="72">
        <f t="shared" si="272"/>
        <v>42.944100593001252</v>
      </c>
      <c r="T269" s="72">
        <f t="shared" si="273"/>
        <v>16.756386456529132</v>
      </c>
      <c r="U269" s="72">
        <f t="shared" si="274"/>
        <v>0.71932579976060784</v>
      </c>
      <c r="V269" s="76">
        <f t="shared" si="269"/>
        <v>7.9593882858079126E-2</v>
      </c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71"/>
      <c r="CJ269" s="71"/>
      <c r="CK269" s="71"/>
      <c r="CL269" s="71"/>
      <c r="CM269" s="71"/>
      <c r="CN269" s="71"/>
      <c r="CO269" s="71"/>
      <c r="CP269" s="71"/>
      <c r="CQ269" s="71"/>
      <c r="CR269" s="71"/>
      <c r="CS269" s="71"/>
      <c r="CT269" s="71"/>
      <c r="CU269" s="71"/>
      <c r="CV269" s="71"/>
      <c r="CW269" s="71"/>
      <c r="CX269" s="71"/>
      <c r="CY269" s="71"/>
      <c r="CZ269" s="71"/>
      <c r="DA269" s="71"/>
      <c r="DB269" s="71"/>
      <c r="DC269" s="71"/>
      <c r="DD269" s="71"/>
      <c r="DE269" s="71"/>
      <c r="DF269" s="71"/>
      <c r="DG269" s="71"/>
      <c r="DH269" s="71"/>
      <c r="DI269" s="71"/>
      <c r="DJ269" s="71"/>
      <c r="DK269" s="71"/>
      <c r="DL269" s="71"/>
      <c r="DM269" s="71"/>
      <c r="DN269" s="71"/>
      <c r="DO269" s="71"/>
      <c r="DP269" s="71"/>
      <c r="DQ269" s="71"/>
      <c r="DR269" s="71"/>
      <c r="DS269" s="71"/>
      <c r="DT269" s="71"/>
      <c r="DU269" s="71"/>
      <c r="DV269" s="71"/>
      <c r="DW269" s="71"/>
      <c r="DX269" s="71"/>
      <c r="DY269" s="71"/>
      <c r="DZ269" s="71"/>
      <c r="EA269" s="71"/>
      <c r="EB269" s="71"/>
      <c r="EC269" s="71"/>
      <c r="ED269" s="71"/>
      <c r="EE269" s="71"/>
      <c r="EF269" s="71"/>
      <c r="EG269" s="71"/>
      <c r="EH269" s="71"/>
      <c r="EI269" s="71"/>
      <c r="EJ269" s="71"/>
      <c r="EK269" s="71"/>
      <c r="EL269" s="71"/>
      <c r="EM269" s="71"/>
      <c r="EN269" s="71"/>
      <c r="EO269" s="71"/>
    </row>
    <row r="270" spans="10:145" x14ac:dyDescent="0.3">
      <c r="J270" s="36"/>
      <c r="K270" s="2"/>
      <c r="L270" s="2"/>
      <c r="M270" s="71"/>
      <c r="N270" s="73">
        <v>0.94</v>
      </c>
      <c r="O270" s="72">
        <f t="shared" si="270"/>
        <v>5.9086840434793786E-2</v>
      </c>
      <c r="P270" s="72">
        <f t="shared" si="271"/>
        <v>0.40690202111403329</v>
      </c>
      <c r="Q270" s="72">
        <f t="shared" si="267"/>
        <v>1.0067161156997255</v>
      </c>
      <c r="R270" s="72">
        <f t="shared" si="268"/>
        <v>5.0575410159702958</v>
      </c>
      <c r="S270" s="72">
        <f t="shared" si="272"/>
        <v>43.304061295945665</v>
      </c>
      <c r="T270" s="72">
        <f t="shared" si="273"/>
        <v>14.856106111460537</v>
      </c>
      <c r="U270" s="72">
        <f t="shared" si="274"/>
        <v>0.74456562328311415</v>
      </c>
      <c r="V270" s="76">
        <f t="shared" si="269"/>
        <v>7.7540297917347997E-2</v>
      </c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71"/>
      <c r="CJ270" s="71"/>
      <c r="CK270" s="71"/>
      <c r="CL270" s="71"/>
      <c r="CM270" s="71"/>
      <c r="CN270" s="71"/>
      <c r="CO270" s="71"/>
      <c r="CP270" s="71"/>
      <c r="CQ270" s="71"/>
      <c r="CR270" s="71"/>
      <c r="CS270" s="71"/>
      <c r="CT270" s="71"/>
      <c r="CU270" s="71"/>
      <c r="CV270" s="71"/>
      <c r="CW270" s="71"/>
      <c r="CX270" s="71"/>
      <c r="CY270" s="71"/>
      <c r="CZ270" s="71"/>
      <c r="DA270" s="71"/>
      <c r="DB270" s="71"/>
      <c r="DC270" s="71"/>
      <c r="DD270" s="71"/>
      <c r="DE270" s="71"/>
      <c r="DF270" s="71"/>
      <c r="DG270" s="71"/>
      <c r="DH270" s="71"/>
      <c r="DI270" s="71"/>
      <c r="DJ270" s="71"/>
      <c r="DK270" s="71"/>
      <c r="DL270" s="71"/>
      <c r="DM270" s="71"/>
      <c r="DN270" s="71"/>
      <c r="DO270" s="71"/>
      <c r="DP270" s="71"/>
      <c r="DQ270" s="71"/>
      <c r="DR270" s="71"/>
      <c r="DS270" s="71"/>
      <c r="DT270" s="71"/>
      <c r="DU270" s="71"/>
      <c r="DV270" s="71"/>
      <c r="DW270" s="71"/>
      <c r="DX270" s="71"/>
      <c r="DY270" s="71"/>
      <c r="DZ270" s="71"/>
      <c r="EA270" s="71"/>
      <c r="EB270" s="71"/>
      <c r="EC270" s="71"/>
      <c r="ED270" s="71"/>
      <c r="EE270" s="71"/>
      <c r="EF270" s="71"/>
      <c r="EG270" s="71"/>
      <c r="EH270" s="71"/>
      <c r="EI270" s="71"/>
      <c r="EJ270" s="71"/>
      <c r="EK270" s="71"/>
      <c r="EL270" s="71"/>
      <c r="EM270" s="71"/>
      <c r="EN270" s="71"/>
      <c r="EO270" s="71"/>
    </row>
    <row r="271" spans="10:145" x14ac:dyDescent="0.3">
      <c r="J271" s="36"/>
      <c r="K271" s="2"/>
      <c r="L271" s="2"/>
      <c r="M271" s="71"/>
      <c r="N271" s="73">
        <v>0.95</v>
      </c>
      <c r="O271" s="72">
        <f t="shared" si="270"/>
        <v>5.9086840434793786E-2</v>
      </c>
      <c r="P271" s="72">
        <f t="shared" si="271"/>
        <v>0.40690202111403329</v>
      </c>
      <c r="Q271" s="72">
        <f t="shared" si="267"/>
        <v>1.0046959230248302</v>
      </c>
      <c r="R271" s="72">
        <f t="shared" si="268"/>
        <v>5.2351748777144227</v>
      </c>
      <c r="S271" s="72">
        <f t="shared" si="272"/>
        <v>43.676919418259438</v>
      </c>
      <c r="T271" s="72">
        <f t="shared" si="273"/>
        <v>12.814909005810733</v>
      </c>
      <c r="U271" s="72">
        <f t="shared" si="274"/>
        <v>0.7731546426571223</v>
      </c>
      <c r="V271" s="76">
        <f t="shared" si="269"/>
        <v>7.5316035031568737E-2</v>
      </c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71"/>
      <c r="CJ271" s="71"/>
      <c r="CK271" s="71"/>
      <c r="CL271" s="71"/>
      <c r="CM271" s="71"/>
      <c r="CN271" s="71"/>
      <c r="CO271" s="71"/>
      <c r="CP271" s="71"/>
      <c r="CQ271" s="71"/>
      <c r="CR271" s="71"/>
      <c r="CS271" s="71"/>
      <c r="CT271" s="71"/>
      <c r="CU271" s="71"/>
      <c r="CV271" s="71"/>
      <c r="CW271" s="71"/>
      <c r="CX271" s="71"/>
      <c r="CY271" s="71"/>
      <c r="CZ271" s="71"/>
      <c r="DA271" s="71"/>
      <c r="DB271" s="71"/>
      <c r="DC271" s="71"/>
      <c r="DD271" s="71"/>
      <c r="DE271" s="71"/>
      <c r="DF271" s="71"/>
      <c r="DG271" s="71"/>
      <c r="DH271" s="71"/>
      <c r="DI271" s="71"/>
      <c r="DJ271" s="71"/>
      <c r="DK271" s="71"/>
      <c r="DL271" s="71"/>
      <c r="DM271" s="71"/>
      <c r="DN271" s="71"/>
      <c r="DO271" s="71"/>
      <c r="DP271" s="71"/>
      <c r="DQ271" s="71"/>
      <c r="DR271" s="71"/>
      <c r="DS271" s="71"/>
      <c r="DT271" s="71"/>
      <c r="DU271" s="71"/>
      <c r="DV271" s="71"/>
      <c r="DW271" s="71"/>
      <c r="DX271" s="71"/>
      <c r="DY271" s="71"/>
      <c r="DZ271" s="71"/>
      <c r="EA271" s="71"/>
      <c r="EB271" s="71"/>
      <c r="EC271" s="71"/>
      <c r="ED271" s="71"/>
      <c r="EE271" s="71"/>
      <c r="EF271" s="71"/>
      <c r="EG271" s="71"/>
      <c r="EH271" s="71"/>
      <c r="EI271" s="71"/>
      <c r="EJ271" s="71"/>
      <c r="EK271" s="71"/>
      <c r="EL271" s="71"/>
      <c r="EM271" s="71"/>
      <c r="EN271" s="71"/>
      <c r="EO271" s="71"/>
    </row>
    <row r="272" spans="10:145" x14ac:dyDescent="0.3">
      <c r="J272" s="36"/>
      <c r="K272" s="2"/>
      <c r="L272" s="2"/>
      <c r="M272" s="71"/>
      <c r="N272" s="73">
        <v>0.96</v>
      </c>
      <c r="O272" s="72">
        <f t="shared" si="270"/>
        <v>5.9086840434793786E-2</v>
      </c>
      <c r="P272" s="72">
        <f t="shared" si="271"/>
        <v>0.40690202111403329</v>
      </c>
      <c r="Q272" s="72">
        <f t="shared" si="267"/>
        <v>1.003027215002549</v>
      </c>
      <c r="R272" s="72">
        <f t="shared" si="268"/>
        <v>5.423198030432018</v>
      </c>
      <c r="S272" s="72">
        <f t="shared" si="272"/>
        <v>44.063369482619194</v>
      </c>
      <c r="T272" s="72">
        <f t="shared" si="273"/>
        <v>10.620128787112412</v>
      </c>
      <c r="U272" s="72">
        <f t="shared" si="274"/>
        <v>0.80578914804009782</v>
      </c>
      <c r="V272" s="76">
        <f t="shared" si="269"/>
        <v>7.2905133117925347E-2</v>
      </c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71"/>
      <c r="DL272" s="71"/>
      <c r="DM272" s="71"/>
      <c r="DN272" s="71"/>
      <c r="DO272" s="71"/>
      <c r="DP272" s="71"/>
      <c r="DQ272" s="71"/>
      <c r="DR272" s="71"/>
      <c r="DS272" s="71"/>
      <c r="DT272" s="71"/>
      <c r="DU272" s="71"/>
      <c r="DV272" s="71"/>
      <c r="DW272" s="71"/>
      <c r="DX272" s="71"/>
      <c r="DY272" s="71"/>
      <c r="DZ272" s="71"/>
      <c r="EA272" s="71"/>
      <c r="EB272" s="71"/>
      <c r="EC272" s="71"/>
      <c r="ED272" s="71"/>
      <c r="EE272" s="71"/>
      <c r="EF272" s="71"/>
      <c r="EG272" s="71"/>
      <c r="EH272" s="71"/>
      <c r="EI272" s="71"/>
      <c r="EJ272" s="71"/>
      <c r="EK272" s="71"/>
      <c r="EL272" s="71"/>
      <c r="EM272" s="71"/>
      <c r="EN272" s="71"/>
      <c r="EO272" s="71"/>
    </row>
    <row r="273" spans="10:145" x14ac:dyDescent="0.3">
      <c r="J273" s="36"/>
      <c r="K273" s="2"/>
      <c r="L273" s="2"/>
      <c r="M273" s="71"/>
      <c r="N273" s="73">
        <v>0.97</v>
      </c>
      <c r="O273" s="72">
        <f t="shared" si="270"/>
        <v>5.9086840434793786E-2</v>
      </c>
      <c r="P273" s="72">
        <f t="shared" si="271"/>
        <v>0.40690202111403329</v>
      </c>
      <c r="Q273" s="72">
        <f t="shared" si="267"/>
        <v>1.0017158865492481</v>
      </c>
      <c r="R273" s="72">
        <f t="shared" si="268"/>
        <v>5.6224421268852485</v>
      </c>
      <c r="S273" s="72">
        <f t="shared" si="272"/>
        <v>44.464155679248051</v>
      </c>
      <c r="T273" s="72">
        <f t="shared" si="273"/>
        <v>8.2577280716850741</v>
      </c>
      <c r="U273" s="72">
        <f t="shared" si="274"/>
        <v>0.84337190775094562</v>
      </c>
      <c r="V273" s="76">
        <f t="shared" si="269"/>
        <v>7.0289869425144771E-2</v>
      </c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71"/>
      <c r="DL273" s="71"/>
      <c r="DM273" s="71"/>
      <c r="DN273" s="71"/>
      <c r="DO273" s="71"/>
      <c r="DP273" s="71"/>
      <c r="DQ273" s="71"/>
      <c r="DR273" s="71"/>
      <c r="DS273" s="71"/>
      <c r="DT273" s="71"/>
      <c r="DU273" s="71"/>
      <c r="DV273" s="71"/>
      <c r="DW273" s="71"/>
      <c r="DX273" s="71"/>
      <c r="DY273" s="71"/>
      <c r="DZ273" s="71"/>
      <c r="EA273" s="71"/>
      <c r="EB273" s="71"/>
      <c r="EC273" s="71"/>
      <c r="ED273" s="71"/>
      <c r="EE273" s="71"/>
      <c r="EF273" s="71"/>
      <c r="EG273" s="71"/>
      <c r="EH273" s="71"/>
      <c r="EI273" s="71"/>
      <c r="EJ273" s="71"/>
      <c r="EK273" s="71"/>
      <c r="EL273" s="71"/>
      <c r="EM273" s="71"/>
      <c r="EN273" s="71"/>
      <c r="EO273" s="71"/>
    </row>
    <row r="274" spans="10:145" x14ac:dyDescent="0.3">
      <c r="J274" s="36"/>
      <c r="K274" s="2"/>
      <c r="L274" s="2"/>
      <c r="M274" s="71"/>
      <c r="N274" s="73">
        <v>0.98</v>
      </c>
      <c r="O274" s="72">
        <f t="shared" si="270"/>
        <v>5.9086840434793786E-2</v>
      </c>
      <c r="P274" s="72">
        <f t="shared" si="271"/>
        <v>0.40690202111403329</v>
      </c>
      <c r="Q274" s="72">
        <f t="shared" si="267"/>
        <v>1.0007687992564842</v>
      </c>
      <c r="R274" s="72">
        <f t="shared" si="268"/>
        <v>5.8338230141914043</v>
      </c>
      <c r="S274" s="72">
        <f t="shared" si="272"/>
        <v>44.880076339744313</v>
      </c>
      <c r="T274" s="72">
        <f t="shared" si="273"/>
        <v>5.7121233066052683</v>
      </c>
      <c r="U274" s="72">
        <f t="shared" si="274"/>
        <v>0.88709478246579021</v>
      </c>
      <c r="V274" s="76">
        <f t="shared" si="269"/>
        <v>6.74505320005723E-2</v>
      </c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1"/>
      <c r="DV274" s="71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  <c r="EO274" s="71"/>
    </row>
    <row r="275" spans="10:145" x14ac:dyDescent="0.3">
      <c r="J275" s="36"/>
      <c r="K275" s="2"/>
      <c r="L275" s="2"/>
      <c r="M275" s="71"/>
      <c r="N275" s="73">
        <v>0.99</v>
      </c>
      <c r="O275" s="72">
        <f t="shared" si="270"/>
        <v>5.9086840434793786E-2</v>
      </c>
      <c r="P275" s="72">
        <f t="shared" si="271"/>
        <v>0.40690202111403329</v>
      </c>
      <c r="Q275" s="72">
        <f t="shared" si="267"/>
        <v>1.0001938420237928</v>
      </c>
      <c r="R275" s="72">
        <f t="shared" si="268"/>
        <v>6.0583510431578107</v>
      </c>
      <c r="S275" s="72">
        <f t="shared" si="272"/>
        <v>45.311988895733556</v>
      </c>
      <c r="T275" s="72">
        <f t="shared" si="273"/>
        <v>2.9659837219122971</v>
      </c>
      <c r="U275" s="72">
        <f t="shared" si="274"/>
        <v>0.93856445163092428</v>
      </c>
      <c r="V275" s="76">
        <f t="shared" si="269"/>
        <v>6.4365158260206903E-2</v>
      </c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1"/>
      <c r="DV275" s="71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  <c r="EO275" s="71"/>
    </row>
    <row r="276" spans="10:145" x14ac:dyDescent="0.3">
      <c r="J276" s="36"/>
      <c r="K276" s="2"/>
      <c r="L276" s="2"/>
      <c r="M276" s="71"/>
      <c r="N276" s="73">
        <v>1</v>
      </c>
      <c r="O276" s="72">
        <f t="shared" si="270"/>
        <v>5.9086840434793786E-2</v>
      </c>
      <c r="P276" s="72">
        <f t="shared" si="271"/>
        <v>0.40690202111403329</v>
      </c>
      <c r="Q276" s="72">
        <f t="shared" si="267"/>
        <v>1</v>
      </c>
      <c r="R276" s="72">
        <f t="shared" si="268"/>
        <v>6.2971428612997604</v>
      </c>
      <c r="S276" s="72">
        <f t="shared" si="272"/>
        <v>45.760815384201734</v>
      </c>
      <c r="T276" s="72">
        <f t="shared" si="273"/>
        <v>0</v>
      </c>
      <c r="U276" s="72">
        <f t="shared" si="274"/>
        <v>1</v>
      </c>
      <c r="V276" s="76">
        <f t="shared" si="269"/>
        <v>6.1009233913929845E-2</v>
      </c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71"/>
      <c r="DL276" s="71"/>
      <c r="DM276" s="71"/>
      <c r="DN276" s="71"/>
      <c r="DO276" s="71"/>
      <c r="DP276" s="71"/>
      <c r="DQ276" s="71"/>
      <c r="DR276" s="71"/>
      <c r="DS276" s="71"/>
      <c r="DT276" s="71"/>
      <c r="DU276" s="71"/>
      <c r="DV276" s="71"/>
      <c r="DW276" s="71"/>
      <c r="DX276" s="71"/>
      <c r="DY276" s="71"/>
      <c r="DZ276" s="71"/>
      <c r="EA276" s="71"/>
      <c r="EB276" s="71"/>
      <c r="EC276" s="71"/>
      <c r="ED276" s="71"/>
      <c r="EE276" s="71"/>
      <c r="EF276" s="71"/>
      <c r="EG276" s="71"/>
      <c r="EH276" s="71"/>
      <c r="EI276" s="71"/>
      <c r="EJ276" s="71"/>
      <c r="EK276" s="71"/>
      <c r="EL276" s="71"/>
      <c r="EM276" s="71"/>
      <c r="EN276" s="71"/>
      <c r="EO276" s="71"/>
    </row>
    <row r="277" spans="10:145" x14ac:dyDescent="0.3">
      <c r="K277" s="2"/>
      <c r="L277" s="2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</row>
    <row r="278" spans="10:145" x14ac:dyDescent="0.3"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</row>
    <row r="279" spans="10:145" x14ac:dyDescent="0.3"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</row>
    <row r="280" spans="10:145" x14ac:dyDescent="0.3"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</row>
    <row r="281" spans="10:145" x14ac:dyDescent="0.3"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</row>
    <row r="282" spans="10:145" x14ac:dyDescent="0.3"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  <c r="EO282" s="71"/>
    </row>
    <row r="283" spans="10:145" x14ac:dyDescent="0.3"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  <c r="EO283" s="71"/>
    </row>
    <row r="284" spans="10:145" x14ac:dyDescent="0.3"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  <c r="EO284" s="71"/>
    </row>
    <row r="285" spans="10:145" x14ac:dyDescent="0.3"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  <c r="EO285" s="71"/>
    </row>
    <row r="286" spans="10:145" x14ac:dyDescent="0.3"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  <c r="EO286" s="71"/>
    </row>
  </sheetData>
  <sheetProtection password="870E" sheet="1" objects="1" scenarios="1" selectLockedCells="1"/>
  <mergeCells count="3">
    <mergeCell ref="N1:Q1"/>
    <mergeCell ref="R1:U1"/>
    <mergeCell ref="B2:H2"/>
  </mergeCells>
  <hyperlinks>
    <hyperlink ref="B3" r:id="rId1"/>
  </hyperlinks>
  <pageMargins left="0.7" right="0.7" top="0.75" bottom="0.75" header="0.3" footer="0.3"/>
  <pageSetup paperSize="9" scale="92" orientation="portrait" horizontalDpi="4294967293" verticalDpi="4294967293" r:id="rId2"/>
  <colBreaks count="1" manualBreakCount="1">
    <brk id="11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L8" sqref="L8"/>
    </sheetView>
  </sheetViews>
  <sheetFormatPr defaultRowHeight="14.4" x14ac:dyDescent="0.3"/>
  <cols>
    <col min="1" max="1" width="19.5546875" customWidth="1"/>
    <col min="10" max="10" width="13.5546875" customWidth="1"/>
    <col min="11" max="11" width="13.109375" customWidth="1"/>
  </cols>
  <sheetData>
    <row r="1" spans="1:14" x14ac:dyDescent="0.3">
      <c r="A1" s="82" t="s">
        <v>79</v>
      </c>
      <c r="B1" s="82" t="s">
        <v>9</v>
      </c>
      <c r="C1" s="82" t="s">
        <v>7</v>
      </c>
      <c r="D1" s="82" t="s">
        <v>8</v>
      </c>
      <c r="E1" s="82" t="s">
        <v>80</v>
      </c>
      <c r="F1" s="82" t="s">
        <v>9</v>
      </c>
      <c r="G1" s="82" t="s">
        <v>7</v>
      </c>
      <c r="H1" s="82" t="s">
        <v>8</v>
      </c>
      <c r="I1" s="82" t="s">
        <v>80</v>
      </c>
      <c r="J1" s="82" t="s">
        <v>89</v>
      </c>
      <c r="K1" s="82" t="s">
        <v>90</v>
      </c>
      <c r="M1" s="82" t="s">
        <v>83</v>
      </c>
      <c r="N1">
        <v>1</v>
      </c>
    </row>
    <row r="2" spans="1:14" x14ac:dyDescent="0.3">
      <c r="A2" s="61" t="s">
        <v>17</v>
      </c>
      <c r="B2" s="61">
        <v>17.543900000000001</v>
      </c>
      <c r="C2" s="61">
        <v>3166.38</v>
      </c>
      <c r="D2" s="61">
        <v>-80.150000000000006</v>
      </c>
      <c r="E2" s="61">
        <v>218.5</v>
      </c>
      <c r="F2" s="61">
        <v>18.303599999999999</v>
      </c>
      <c r="G2" s="61">
        <v>3816.44</v>
      </c>
      <c r="H2" s="61">
        <v>-46.13</v>
      </c>
      <c r="I2" s="61">
        <v>56</v>
      </c>
      <c r="J2" s="61">
        <v>906.52560000000005</v>
      </c>
      <c r="K2" s="61">
        <v>1396.6397999999999</v>
      </c>
      <c r="M2" s="82" t="s">
        <v>84</v>
      </c>
      <c r="N2" s="81">
        <v>100</v>
      </c>
    </row>
    <row r="4" spans="1:14" x14ac:dyDescent="0.3">
      <c r="B4" s="82" t="s">
        <v>81</v>
      </c>
      <c r="C4" s="82" t="s">
        <v>82</v>
      </c>
      <c r="D4" s="82" t="s">
        <v>93</v>
      </c>
      <c r="E4" s="82" t="s">
        <v>87</v>
      </c>
      <c r="F4" s="82" t="s">
        <v>88</v>
      </c>
      <c r="G4" s="82" t="s">
        <v>85</v>
      </c>
      <c r="H4" s="82" t="s">
        <v>86</v>
      </c>
      <c r="I4" s="82" t="s">
        <v>91</v>
      </c>
      <c r="J4" s="82" t="s">
        <v>92</v>
      </c>
      <c r="K4" s="82"/>
      <c r="L4" s="82" t="s">
        <v>94</v>
      </c>
    </row>
    <row r="5" spans="1:14" x14ac:dyDescent="0.3">
      <c r="B5">
        <v>0</v>
      </c>
      <c r="C5">
        <f>1-B5</f>
        <v>1</v>
      </c>
      <c r="D5">
        <v>100.00210123904969</v>
      </c>
      <c r="E5">
        <f>EXP($B$2-$C$2/(273.15+D5+$D$2))/760</f>
        <v>1.1094910395696087</v>
      </c>
      <c r="F5">
        <f>EXP($F$2-$G$2/(273.15+D5+$H$2))/760</f>
        <v>0.99999999999999922</v>
      </c>
      <c r="G5">
        <f>($I$2/$E$2)*EXP(-$J$2/1.987/(273.15+D5))</f>
        <v>7.5466389890723184E-2</v>
      </c>
      <c r="H5">
        <f>($E$2/$I$2)*EXP(-$K$2/1.987/(273.15+D5))</f>
        <v>0.59320359516189625</v>
      </c>
      <c r="I5">
        <f>-LN(B5+C5*G5)+C5*(G5/(B5+C5*G5)-H5/(C5+B5*H5))</f>
        <v>2.9908642936918008</v>
      </c>
      <c r="J5">
        <f>-LN(C5+B5*H5)-B5*(G5/(B5+C5*G5)-H5/(C5+B5*H5))</f>
        <v>0</v>
      </c>
      <c r="K5">
        <f>B5*E5*EXP(I5)+C5*F5*EXP(J5)-$N$1</f>
        <v>0</v>
      </c>
      <c r="L5">
        <f>EXP(I5)*B5*E5/$N$1</f>
        <v>0</v>
      </c>
    </row>
    <row r="6" spans="1:14" x14ac:dyDescent="0.3">
      <c r="B6">
        <f>B5+0.05</f>
        <v>0.05</v>
      </c>
      <c r="C6">
        <f t="shared" ref="C6:C25" si="0">1-B6</f>
        <v>0.95</v>
      </c>
      <c r="D6">
        <v>90.0230341925934</v>
      </c>
      <c r="E6">
        <f t="shared" ref="E6:E25" si="1">EXP($B$2-$C$2/(273.15+D6+$D$2))/760</f>
        <v>0.7579561526924945</v>
      </c>
      <c r="F6">
        <f t="shared" ref="F6:F25" si="2">EXP($F$2-$G$2/(273.15+D6+$H$2))/760</f>
        <v>0.69258301190245319</v>
      </c>
      <c r="G6">
        <f t="shared" ref="G6:G25" si="3">($I$2/$E$2)*EXP(-$J$2/1.987/(273.15+D6))</f>
        <v>7.2973221397407709E-2</v>
      </c>
      <c r="H6">
        <f t="shared" ref="H6:H25" si="4">($E$2/$I$2)*EXP(-$K$2/1.987/(273.15+D6))</f>
        <v>0.56328162699997442</v>
      </c>
      <c r="I6">
        <f t="shared" ref="I6:I25" si="5">-LN(B6+C6*G6)+C6*(G6/(B6+C6*G6)-H6/(C6+B6*H6))</f>
        <v>2.1598197093729539</v>
      </c>
      <c r="J6">
        <f t="shared" ref="J6:J25" si="6">-LN(C6+B6*H6)-B6*(G6/(B6+C6*G6)-H6/(C6+B6*H6))</f>
        <v>2.0293029172088528E-2</v>
      </c>
      <c r="K6">
        <f t="shared" ref="K6:K25" si="7">B6*E6*EXP(I6)+C6*F6*EXP(J6)-$N$1</f>
        <v>0</v>
      </c>
      <c r="L6">
        <f t="shared" ref="L6:L25" si="8">EXP(I6)*B6*E6/$N$1</f>
        <v>0.3285578657100085</v>
      </c>
    </row>
    <row r="7" spans="1:14" x14ac:dyDescent="0.3">
      <c r="B7">
        <f t="shared" ref="B7:B25" si="9">B6+0.05</f>
        <v>0.1</v>
      </c>
      <c r="C7">
        <f t="shared" si="0"/>
        <v>0.9</v>
      </c>
      <c r="D7">
        <v>88.423618038202846</v>
      </c>
      <c r="E7">
        <f t="shared" si="1"/>
        <v>0.71126307352287155</v>
      </c>
      <c r="F7">
        <f t="shared" si="2"/>
        <v>0.65157529529497116</v>
      </c>
      <c r="G7">
        <f t="shared" si="3"/>
        <v>7.2568840376561444E-2</v>
      </c>
      <c r="H7">
        <f t="shared" si="4"/>
        <v>0.55847981056594831</v>
      </c>
      <c r="I7">
        <f t="shared" si="5"/>
        <v>1.669154892131709</v>
      </c>
      <c r="J7">
        <f t="shared" si="6"/>
        <v>5.9685955705168464E-2</v>
      </c>
      <c r="K7">
        <f t="shared" si="7"/>
        <v>0</v>
      </c>
      <c r="L7">
        <f>EXP(I7)*B7*E7/$N$1</f>
        <v>0.37751570310790777</v>
      </c>
    </row>
    <row r="8" spans="1:14" x14ac:dyDescent="0.3">
      <c r="B8">
        <f t="shared" si="9"/>
        <v>0.15000000000000002</v>
      </c>
      <c r="C8">
        <f t="shared" si="0"/>
        <v>0.85</v>
      </c>
      <c r="D8">
        <v>87.849755212967665</v>
      </c>
      <c r="E8">
        <f t="shared" si="1"/>
        <v>0.6950977584696818</v>
      </c>
      <c r="F8">
        <f t="shared" si="2"/>
        <v>0.63736513121399263</v>
      </c>
      <c r="G8">
        <f t="shared" si="3"/>
        <v>7.2423428004608728E-2</v>
      </c>
      <c r="H8">
        <f t="shared" si="4"/>
        <v>0.55675664260220781</v>
      </c>
      <c r="I8">
        <f t="shared" si="5"/>
        <v>1.3372796623410386</v>
      </c>
      <c r="J8">
        <f t="shared" si="6"/>
        <v>0.10691174848153118</v>
      </c>
      <c r="K8">
        <f t="shared" si="7"/>
        <v>1.9984014443252818E-15</v>
      </c>
      <c r="L8">
        <f t="shared" si="8"/>
        <v>0.39710954427806594</v>
      </c>
    </row>
    <row r="9" spans="1:14" x14ac:dyDescent="0.3">
      <c r="B9">
        <f t="shared" si="9"/>
        <v>0.2</v>
      </c>
      <c r="C9">
        <f t="shared" si="0"/>
        <v>0.8</v>
      </c>
      <c r="D9">
        <v>87.54813404626158</v>
      </c>
      <c r="E9">
        <f t="shared" si="1"/>
        <v>0.68672323912910793</v>
      </c>
      <c r="F9">
        <f t="shared" si="2"/>
        <v>0.63000065815461515</v>
      </c>
      <c r="G9">
        <f t="shared" si="3"/>
        <v>7.2346931281015436E-2</v>
      </c>
      <c r="H9">
        <f t="shared" si="4"/>
        <v>0.55585089026432544</v>
      </c>
      <c r="I9">
        <f t="shared" si="5"/>
        <v>1.0916759763272224</v>
      </c>
      <c r="J9">
        <f t="shared" si="6"/>
        <v>0.15892421112047578</v>
      </c>
      <c r="K9">
        <f t="shared" si="7"/>
        <v>0</v>
      </c>
      <c r="L9">
        <f t="shared" si="8"/>
        <v>0.40918583644952372</v>
      </c>
    </row>
    <row r="10" spans="1:14" x14ac:dyDescent="0.3">
      <c r="B10">
        <f t="shared" si="9"/>
        <v>0.25</v>
      </c>
      <c r="C10">
        <f t="shared" si="0"/>
        <v>0.75</v>
      </c>
      <c r="D10">
        <v>87.351471921230569</v>
      </c>
      <c r="E10">
        <f t="shared" si="1"/>
        <v>0.68130775597543303</v>
      </c>
      <c r="F10">
        <f t="shared" si="2"/>
        <v>0.62523727751083535</v>
      </c>
      <c r="G10">
        <f t="shared" si="3"/>
        <v>7.2297028782999553E-2</v>
      </c>
      <c r="H10">
        <f t="shared" si="4"/>
        <v>0.55526030334626675</v>
      </c>
      <c r="I10">
        <f t="shared" si="5"/>
        <v>0.89968902661281558</v>
      </c>
      <c r="J10">
        <f t="shared" si="6"/>
        <v>0.21463475147390026</v>
      </c>
      <c r="K10">
        <f t="shared" si="7"/>
        <v>0</v>
      </c>
      <c r="L10">
        <f t="shared" si="8"/>
        <v>0.4188064111625594</v>
      </c>
    </row>
    <row r="11" spans="1:14" x14ac:dyDescent="0.3">
      <c r="B11">
        <f t="shared" si="9"/>
        <v>0.3</v>
      </c>
      <c r="C11">
        <f t="shared" si="0"/>
        <v>0.7</v>
      </c>
      <c r="D11">
        <v>87.20954513422879</v>
      </c>
      <c r="E11">
        <f t="shared" si="1"/>
        <v>0.67742139307572724</v>
      </c>
      <c r="F11">
        <f t="shared" si="2"/>
        <v>0.62181836951060765</v>
      </c>
      <c r="G11">
        <f t="shared" si="3"/>
        <v>7.2261002809442698E-2</v>
      </c>
      <c r="H11">
        <f t="shared" si="4"/>
        <v>0.55483407950991914</v>
      </c>
      <c r="I11">
        <f t="shared" si="5"/>
        <v>0.74419327823568882</v>
      </c>
      <c r="J11">
        <f t="shared" si="6"/>
        <v>0.2736214884747038</v>
      </c>
      <c r="K11">
        <f t="shared" si="7"/>
        <v>0</v>
      </c>
      <c r="L11">
        <f t="shared" si="8"/>
        <v>0.42773934153503634</v>
      </c>
    </row>
    <row r="12" spans="1:14" x14ac:dyDescent="0.3">
      <c r="B12">
        <f t="shared" si="9"/>
        <v>0.35</v>
      </c>
      <c r="C12">
        <f t="shared" si="0"/>
        <v>0.65</v>
      </c>
      <c r="D12">
        <v>87.106148747202624</v>
      </c>
      <c r="E12">
        <f t="shared" si="1"/>
        <v>0.67460160620652032</v>
      </c>
      <c r="F12">
        <f t="shared" si="2"/>
        <v>0.61933747419936147</v>
      </c>
      <c r="G12">
        <f t="shared" si="3"/>
        <v>7.2234750638666662E-2</v>
      </c>
      <c r="H12">
        <f t="shared" si="4"/>
        <v>0.55452356203165287</v>
      </c>
      <c r="I12">
        <f t="shared" si="5"/>
        <v>0.61520117426031429</v>
      </c>
      <c r="J12">
        <f t="shared" si="6"/>
        <v>0.3357472941301064</v>
      </c>
      <c r="K12">
        <f t="shared" si="7"/>
        <v>0</v>
      </c>
      <c r="L12">
        <f t="shared" si="8"/>
        <v>0.43681132590425303</v>
      </c>
    </row>
    <row r="13" spans="1:14" x14ac:dyDescent="0.3">
      <c r="B13">
        <f t="shared" si="9"/>
        <v>0.39999999999999997</v>
      </c>
      <c r="C13">
        <f t="shared" si="0"/>
        <v>0.60000000000000009</v>
      </c>
      <c r="D13">
        <v>87.037943713914217</v>
      </c>
      <c r="E13">
        <f t="shared" si="1"/>
        <v>0.67274683821768833</v>
      </c>
      <c r="F13">
        <f t="shared" si="2"/>
        <v>0.61770549158416432</v>
      </c>
      <c r="G13">
        <f t="shared" si="3"/>
        <v>7.2217430468157456E-2</v>
      </c>
      <c r="H13">
        <f t="shared" si="4"/>
        <v>0.55431872796907766</v>
      </c>
      <c r="I13">
        <f t="shared" si="5"/>
        <v>0.50643194978880568</v>
      </c>
      <c r="J13">
        <f t="shared" si="6"/>
        <v>0.40101837929197187</v>
      </c>
      <c r="K13">
        <f t="shared" si="7"/>
        <v>-2.6645352591003757E-15</v>
      </c>
      <c r="L13">
        <f t="shared" si="8"/>
        <v>0.44653166127934907</v>
      </c>
    </row>
    <row r="14" spans="1:14" x14ac:dyDescent="0.3">
      <c r="B14">
        <f t="shared" si="9"/>
        <v>0.44999999999999996</v>
      </c>
      <c r="C14">
        <f t="shared" si="0"/>
        <v>0.55000000000000004</v>
      </c>
      <c r="D14">
        <v>87.007943344112874</v>
      </c>
      <c r="E14">
        <f t="shared" si="1"/>
        <v>0.67193233830735233</v>
      </c>
      <c r="F14">
        <f t="shared" si="2"/>
        <v>0.616988793303059</v>
      </c>
      <c r="G14">
        <f t="shared" si="3"/>
        <v>7.2209811331456292E-2</v>
      </c>
      <c r="H14">
        <f t="shared" si="4"/>
        <v>0.55422862995053812</v>
      </c>
      <c r="I14">
        <f t="shared" si="5"/>
        <v>0.41371301760028967</v>
      </c>
      <c r="J14">
        <f t="shared" si="6"/>
        <v>0.46952302268881529</v>
      </c>
      <c r="K14">
        <f t="shared" si="7"/>
        <v>-7.1485189767628299E-8</v>
      </c>
      <c r="L14">
        <f t="shared" si="8"/>
        <v>0.45731067310858337</v>
      </c>
    </row>
    <row r="15" spans="1:14" x14ac:dyDescent="0.3">
      <c r="B15">
        <f t="shared" si="9"/>
        <v>0.49999999999999994</v>
      </c>
      <c r="C15">
        <f t="shared" si="0"/>
        <v>0.5</v>
      </c>
      <c r="D15">
        <v>87.02348865847776</v>
      </c>
      <c r="E15">
        <f t="shared" si="1"/>
        <v>0.67235428695260824</v>
      </c>
      <c r="F15">
        <f t="shared" si="2"/>
        <v>0.61736007862077247</v>
      </c>
      <c r="G15">
        <f t="shared" si="3"/>
        <v>7.2213759403392863E-2</v>
      </c>
      <c r="H15">
        <f t="shared" si="4"/>
        <v>0.55427531615452175</v>
      </c>
      <c r="I15">
        <f t="shared" si="5"/>
        <v>0.33415854429127101</v>
      </c>
      <c r="J15">
        <f t="shared" si="6"/>
        <v>0.54140096925350067</v>
      </c>
      <c r="K15">
        <f t="shared" si="7"/>
        <v>-1.8540724511240114E-13</v>
      </c>
      <c r="L15">
        <f t="shared" si="8"/>
        <v>0.46956032495603339</v>
      </c>
    </row>
    <row r="16" spans="1:14" x14ac:dyDescent="0.3">
      <c r="B16">
        <f t="shared" si="9"/>
        <v>0.54999999999999993</v>
      </c>
      <c r="C16">
        <f t="shared" si="0"/>
        <v>0.45000000000000007</v>
      </c>
      <c r="D16">
        <v>87.095940345296512</v>
      </c>
      <c r="E16">
        <f t="shared" si="1"/>
        <v>0.67432373135251023</v>
      </c>
      <c r="F16">
        <f t="shared" si="2"/>
        <v>0.61909298270442215</v>
      </c>
      <c r="G16">
        <f t="shared" si="3"/>
        <v>7.2232158442561673E-2</v>
      </c>
      <c r="H16">
        <f t="shared" si="4"/>
        <v>0.55449290417367159</v>
      </c>
      <c r="I16">
        <f t="shared" si="5"/>
        <v>0.26571454490696489</v>
      </c>
      <c r="J16">
        <f t="shared" si="6"/>
        <v>0.61682498983389022</v>
      </c>
      <c r="K16">
        <f t="shared" si="7"/>
        <v>0</v>
      </c>
      <c r="L16">
        <f t="shared" si="8"/>
        <v>0.48375948593969542</v>
      </c>
    </row>
    <row r="17" spans="2:12" x14ac:dyDescent="0.3">
      <c r="B17">
        <f t="shared" si="9"/>
        <v>0.6</v>
      </c>
      <c r="C17">
        <f t="shared" si="0"/>
        <v>0.4</v>
      </c>
      <c r="D17">
        <v>87.241358166825179</v>
      </c>
      <c r="E17">
        <f t="shared" si="1"/>
        <v>0.67829093482776082</v>
      </c>
      <c r="F17">
        <f t="shared" si="2"/>
        <v>0.6225833600518329</v>
      </c>
      <c r="G17">
        <f t="shared" si="3"/>
        <v>7.2269078973454637E-2</v>
      </c>
      <c r="H17">
        <f t="shared" si="4"/>
        <v>0.55492961873984947</v>
      </c>
      <c r="I17">
        <f t="shared" si="5"/>
        <v>0.20689173296800395</v>
      </c>
      <c r="J17">
        <f t="shared" si="6"/>
        <v>0.69598591418407008</v>
      </c>
      <c r="K17">
        <f t="shared" si="7"/>
        <v>0</v>
      </c>
      <c r="L17">
        <f t="shared" si="8"/>
        <v>0.50051742459141335</v>
      </c>
    </row>
    <row r="18" spans="2:12" x14ac:dyDescent="0.3">
      <c r="B18">
        <f t="shared" si="9"/>
        <v>0.65</v>
      </c>
      <c r="C18">
        <f t="shared" si="0"/>
        <v>0.35</v>
      </c>
      <c r="D18">
        <v>87.481957519362822</v>
      </c>
      <c r="E18">
        <f t="shared" si="1"/>
        <v>0.6848969971494856</v>
      </c>
      <c r="F18">
        <f t="shared" si="2"/>
        <v>0.62839441567063525</v>
      </c>
      <c r="G18">
        <f t="shared" si="3"/>
        <v>7.2330141393490088E-2</v>
      </c>
      <c r="H18">
        <f t="shared" si="4"/>
        <v>0.55565216042961962</v>
      </c>
      <c r="I18">
        <f t="shared" si="5"/>
        <v>0.15660130961208013</v>
      </c>
      <c r="J18">
        <f t="shared" si="6"/>
        <v>0.77907554385216748</v>
      </c>
      <c r="K18">
        <f t="shared" si="7"/>
        <v>0</v>
      </c>
      <c r="L18">
        <f t="shared" si="8"/>
        <v>0.52065459234825595</v>
      </c>
    </row>
    <row r="19" spans="2:12" x14ac:dyDescent="0.3">
      <c r="B19">
        <f t="shared" si="9"/>
        <v>0.70000000000000007</v>
      </c>
      <c r="C19">
        <f t="shared" si="0"/>
        <v>0.29999999999999993</v>
      </c>
      <c r="D19">
        <v>87.848558750371964</v>
      </c>
      <c r="E19">
        <f t="shared" si="1"/>
        <v>0.69506437347057204</v>
      </c>
      <c r="F19">
        <f t="shared" si="2"/>
        <v>0.63733577665083962</v>
      </c>
      <c r="G19">
        <f t="shared" si="3"/>
        <v>7.2423124652425938E-2</v>
      </c>
      <c r="H19">
        <f t="shared" si="4"/>
        <v>0.55675304976695439</v>
      </c>
      <c r="I19">
        <f t="shared" si="5"/>
        <v>0.11405020311651839</v>
      </c>
      <c r="J19">
        <f t="shared" si="6"/>
        <v>0.86626171000873642</v>
      </c>
      <c r="K19">
        <f t="shared" si="7"/>
        <v>0</v>
      </c>
      <c r="L19">
        <f t="shared" si="8"/>
        <v>0.5453237877153535</v>
      </c>
    </row>
    <row r="20" spans="2:12" x14ac:dyDescent="0.3">
      <c r="B20">
        <f t="shared" si="9"/>
        <v>0.75000000000000011</v>
      </c>
      <c r="C20">
        <f t="shared" si="0"/>
        <v>0.24999999999999989</v>
      </c>
      <c r="D20">
        <v>88.384479201827759</v>
      </c>
      <c r="E20">
        <f t="shared" si="1"/>
        <v>0.71015082781937744</v>
      </c>
      <c r="F20">
        <f t="shared" si="2"/>
        <v>0.65059779839915199</v>
      </c>
      <c r="G20">
        <f t="shared" si="3"/>
        <v>7.2558928310669485E-2</v>
      </c>
      <c r="H20">
        <f t="shared" si="4"/>
        <v>0.55836229110800706</v>
      </c>
      <c r="I20">
        <f t="shared" si="5"/>
        <v>7.8671977621702305E-2</v>
      </c>
      <c r="J20">
        <f t="shared" si="6"/>
        <v>0.95764743114893114</v>
      </c>
      <c r="K20">
        <f t="shared" si="7"/>
        <v>0</v>
      </c>
      <c r="L20">
        <f t="shared" si="8"/>
        <v>0.57620718153792039</v>
      </c>
    </row>
    <row r="21" spans="2:12" x14ac:dyDescent="0.3">
      <c r="B21">
        <f t="shared" si="9"/>
        <v>0.80000000000000016</v>
      </c>
      <c r="C21">
        <f t="shared" si="0"/>
        <v>0.19999999999999984</v>
      </c>
      <c r="D21">
        <v>89.151732859272542</v>
      </c>
      <c r="E21">
        <f t="shared" si="1"/>
        <v>0.73221722101402853</v>
      </c>
      <c r="F21">
        <f t="shared" si="2"/>
        <v>0.66998481068059035</v>
      </c>
      <c r="G21">
        <f t="shared" si="3"/>
        <v>7.275309393012408E-2</v>
      </c>
      <c r="H21">
        <f t="shared" si="4"/>
        <v>0.56066593749013405</v>
      </c>
      <c r="I21">
        <f t="shared" si="5"/>
        <v>5.0079184255326648E-2</v>
      </c>
      <c r="J21">
        <f t="shared" si="6"/>
        <v>1.0532008615517015</v>
      </c>
      <c r="K21">
        <f t="shared" si="7"/>
        <v>0</v>
      </c>
      <c r="L21">
        <f t="shared" si="8"/>
        <v>0.61585580472924273</v>
      </c>
    </row>
    <row r="22" spans="2:12" x14ac:dyDescent="0.3">
      <c r="B22">
        <f t="shared" si="9"/>
        <v>0.8500000000000002</v>
      </c>
      <c r="C22">
        <f t="shared" si="0"/>
        <v>0.1499999999999998</v>
      </c>
      <c r="D22">
        <v>90.241066454506111</v>
      </c>
      <c r="E22">
        <f t="shared" si="1"/>
        <v>0.76451188625847688</v>
      </c>
      <c r="F22">
        <f t="shared" si="2"/>
        <v>0.69833626736200072</v>
      </c>
      <c r="G22">
        <f t="shared" si="3"/>
        <v>7.3028244151442476E-2</v>
      </c>
      <c r="H22">
        <f t="shared" si="4"/>
        <v>0.56393610828890883</v>
      </c>
      <c r="I22">
        <f t="shared" si="5"/>
        <v>2.8027196117933556E-2</v>
      </c>
      <c r="J22">
        <f t="shared" si="6"/>
        <v>1.1526327272420402</v>
      </c>
      <c r="K22">
        <f t="shared" si="7"/>
        <v>0</v>
      </c>
      <c r="L22">
        <f t="shared" si="8"/>
        <v>0.66830579091549447</v>
      </c>
    </row>
    <row r="23" spans="2:12" x14ac:dyDescent="0.3">
      <c r="B23">
        <f t="shared" si="9"/>
        <v>0.90000000000000024</v>
      </c>
      <c r="C23">
        <f t="shared" si="0"/>
        <v>9.9999999999999756E-2</v>
      </c>
      <c r="D23">
        <v>91.788507480392283</v>
      </c>
      <c r="E23">
        <f t="shared" si="1"/>
        <v>0.81239029527712392</v>
      </c>
      <c r="F23">
        <f t="shared" si="2"/>
        <v>0.74032483019222228</v>
      </c>
      <c r="G23">
        <f t="shared" si="3"/>
        <v>7.3418051249660596E-2</v>
      </c>
      <c r="H23">
        <f t="shared" si="4"/>
        <v>0.56858039287420292</v>
      </c>
      <c r="I23">
        <f t="shared" si="5"/>
        <v>1.238014087905899E-2</v>
      </c>
      <c r="J23">
        <f t="shared" si="6"/>
        <v>1.2551799292482309</v>
      </c>
      <c r="K23">
        <f t="shared" si="7"/>
        <v>0</v>
      </c>
      <c r="L23">
        <f t="shared" si="8"/>
        <v>0.74025928436984889</v>
      </c>
    </row>
    <row r="24" spans="2:12" x14ac:dyDescent="0.3">
      <c r="B24">
        <f t="shared" si="9"/>
        <v>0.95000000000000029</v>
      </c>
      <c r="C24">
        <f t="shared" si="0"/>
        <v>4.9999999999999711E-2</v>
      </c>
      <c r="D24">
        <v>94.002970316944101</v>
      </c>
      <c r="E24">
        <f t="shared" si="1"/>
        <v>0.88515971782567215</v>
      </c>
      <c r="F24">
        <f t="shared" si="2"/>
        <v>0.80405395672616509</v>
      </c>
      <c r="G24">
        <f t="shared" si="3"/>
        <v>7.397373165592587E-2</v>
      </c>
      <c r="H24">
        <f t="shared" si="4"/>
        <v>0.57522401759912645</v>
      </c>
      <c r="I24">
        <f t="shared" si="5"/>
        <v>3.0661503606539339E-3</v>
      </c>
      <c r="J24">
        <f t="shared" si="6"/>
        <v>1.3592240102935382</v>
      </c>
      <c r="K24">
        <f t="shared" si="7"/>
        <v>0</v>
      </c>
      <c r="L24">
        <f t="shared" si="8"/>
        <v>0.84348401990155797</v>
      </c>
    </row>
    <row r="25" spans="2:12" x14ac:dyDescent="0.3">
      <c r="B25">
        <f t="shared" si="9"/>
        <v>1.0000000000000002</v>
      </c>
      <c r="C25">
        <f t="shared" si="0"/>
        <v>0</v>
      </c>
      <c r="D25">
        <v>97.21184440418466</v>
      </c>
      <c r="E25">
        <f t="shared" si="1"/>
        <v>1.0000000000000011</v>
      </c>
      <c r="F25">
        <f t="shared" si="2"/>
        <v>0.90444708604516821</v>
      </c>
      <c r="G25">
        <f t="shared" si="3"/>
        <v>7.4774448692291565E-2</v>
      </c>
      <c r="H25">
        <f t="shared" si="4"/>
        <v>0.58484478541897567</v>
      </c>
      <c r="I25">
        <f t="shared" si="5"/>
        <v>-2.2204460492503128E-16</v>
      </c>
      <c r="J25">
        <f t="shared" si="6"/>
        <v>1.4616343423327742</v>
      </c>
      <c r="K25">
        <f t="shared" si="7"/>
        <v>0</v>
      </c>
      <c r="L25">
        <f t="shared" si="8"/>
        <v>1.0000000000000011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English</vt:lpstr>
      <vt:lpstr>Metric</vt:lpstr>
      <vt:lpstr>Φύλλο1</vt:lpstr>
      <vt:lpstr>English!Print_Area</vt:lpstr>
      <vt:lpstr>Metric!Print_Area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Aarav</dc:creator>
  <cp:lastModifiedBy>Βασίλης</cp:lastModifiedBy>
  <cp:lastPrinted>2014-08-06T16:44:52Z</cp:lastPrinted>
  <dcterms:created xsi:type="dcterms:W3CDTF">2014-07-07T15:44:19Z</dcterms:created>
  <dcterms:modified xsi:type="dcterms:W3CDTF">2019-11-09T18:39:09Z</dcterms:modified>
</cp:coreProperties>
</file>