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PERSONAL\007 GCU\GCU MSc RET\01 Wind\03 Supplementary material for wind calculations\"/>
    </mc:Choice>
  </mc:AlternateContent>
  <xr:revisionPtr revIDLastSave="0" documentId="13_ncr:1_{D4A166AD-7FD3-4F93-97F0-037C6A2B4041}" xr6:coauthVersionLast="47" xr6:coauthVersionMax="47" xr10:uidLastSave="{00000000-0000-0000-0000-000000000000}"/>
  <bookViews>
    <workbookView xWindow="28680" yWindow="-120" windowWidth="29040" windowHeight="15840" xr2:uid="{FC882D52-065E-4FA8-B95A-37C9757C8F8F}"/>
  </bookViews>
  <sheets>
    <sheet name="Step 1" sheetId="1" r:id="rId1"/>
    <sheet name="Step 2" sheetId="2" r:id="rId2"/>
    <sheet name="Step 3" sheetId="3" r:id="rId3"/>
    <sheet name="Step 4"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9" i="4" l="1"/>
  <c r="P31" i="4" s="1"/>
  <c r="P27" i="4"/>
  <c r="P26" i="4"/>
  <c r="P25" i="4"/>
  <c r="P24" i="4"/>
  <c r="P23" i="4"/>
  <c r="P22" i="4"/>
  <c r="P21" i="4"/>
  <c r="P20" i="4"/>
  <c r="P19" i="4"/>
  <c r="P18" i="4"/>
  <c r="P17" i="4"/>
  <c r="P16" i="4"/>
  <c r="P15" i="4"/>
  <c r="P14" i="4"/>
  <c r="P13" i="4"/>
  <c r="P12" i="4"/>
  <c r="P11" i="4"/>
  <c r="P10" i="4"/>
  <c r="P9" i="4"/>
  <c r="P8" i="4"/>
  <c r="P7" i="4"/>
  <c r="P6" i="4"/>
  <c r="P5" i="4"/>
  <c r="P4" i="4"/>
  <c r="P3" i="4"/>
  <c r="P2" i="4"/>
  <c r="O29" i="3"/>
  <c r="P31" i="3" s="1"/>
  <c r="P27" i="3"/>
  <c r="P26" i="3"/>
  <c r="P25" i="3"/>
  <c r="P24" i="3"/>
  <c r="P23" i="3"/>
  <c r="P22" i="3"/>
  <c r="P21" i="3"/>
  <c r="P20" i="3"/>
  <c r="P19" i="3"/>
  <c r="P18" i="3"/>
  <c r="P17" i="3"/>
  <c r="P16" i="3"/>
  <c r="P15" i="3"/>
  <c r="P14" i="3"/>
  <c r="P13" i="3"/>
  <c r="P12" i="3"/>
  <c r="P11" i="3"/>
  <c r="P10" i="3"/>
  <c r="P9" i="3"/>
  <c r="P8" i="3"/>
  <c r="P7" i="3"/>
  <c r="P6" i="3"/>
  <c r="P5" i="3"/>
  <c r="P4" i="3"/>
  <c r="P3" i="3"/>
  <c r="P2" i="3"/>
  <c r="O29" i="2"/>
  <c r="P27" i="2"/>
  <c r="P26" i="2"/>
  <c r="P25" i="2"/>
  <c r="P24" i="2"/>
  <c r="P23" i="2"/>
  <c r="P22" i="2"/>
  <c r="P21" i="2"/>
  <c r="P20" i="2"/>
  <c r="P19" i="2"/>
  <c r="P18" i="2"/>
  <c r="P17" i="2"/>
  <c r="P16" i="2"/>
  <c r="P15" i="2"/>
  <c r="P14" i="2"/>
  <c r="P13" i="2"/>
  <c r="P12" i="2"/>
  <c r="P11" i="2"/>
  <c r="P10" i="2"/>
  <c r="P9" i="2"/>
  <c r="P8" i="2"/>
  <c r="P7" i="2"/>
  <c r="P6" i="2"/>
  <c r="P5" i="2"/>
  <c r="P4" i="2"/>
  <c r="P3" i="2"/>
  <c r="P2" i="2"/>
  <c r="P30" i="2" l="1"/>
  <c r="P30" i="4"/>
  <c r="P32" i="4" s="1"/>
  <c r="P30" i="3"/>
</calcChain>
</file>

<file path=xl/sharedStrings.xml><?xml version="1.0" encoding="utf-8"?>
<sst xmlns="http://schemas.openxmlformats.org/spreadsheetml/2006/main" count="35" uniqueCount="15">
  <si>
    <t>Wind speed (m/s)</t>
  </si>
  <si>
    <t>hrs/y</t>
  </si>
  <si>
    <t>Output      (kWh/yr)</t>
  </si>
  <si>
    <t>total hrs/yr</t>
  </si>
  <si>
    <t>total kWh/yr</t>
  </si>
  <si>
    <r>
      <rPr>
        <b/>
        <sz val="11"/>
        <color theme="1"/>
        <rFont val="Calibri"/>
        <family val="2"/>
        <charset val="161"/>
        <scheme val="minor"/>
      </rPr>
      <t>maximum possible output</t>
    </r>
    <r>
      <rPr>
        <sz val="11"/>
        <color theme="1"/>
        <rFont val="Calibri"/>
        <family val="2"/>
        <charset val="161"/>
        <scheme val="minor"/>
      </rPr>
      <t xml:space="preserve"> = number hrs in a year </t>
    </r>
    <r>
      <rPr>
        <b/>
        <sz val="11"/>
        <color theme="1"/>
        <rFont val="Calibri"/>
        <family val="2"/>
        <charset val="161"/>
        <scheme val="minor"/>
      </rPr>
      <t>X</t>
    </r>
    <r>
      <rPr>
        <sz val="11"/>
        <color theme="1"/>
        <rFont val="Calibri"/>
        <family val="2"/>
        <charset val="161"/>
        <scheme val="minor"/>
      </rPr>
      <t xml:space="preserve"> maximum output power</t>
    </r>
  </si>
  <si>
    <t>max output</t>
  </si>
  <si>
    <r>
      <rPr>
        <b/>
        <sz val="11"/>
        <color theme="1"/>
        <rFont val="Calibri"/>
        <family val="2"/>
        <charset val="161"/>
        <scheme val="minor"/>
      </rPr>
      <t>maximum possible output</t>
    </r>
    <r>
      <rPr>
        <sz val="11"/>
        <color theme="1"/>
        <rFont val="Calibri"/>
        <family val="2"/>
        <charset val="161"/>
        <scheme val="minor"/>
      </rPr>
      <t xml:space="preserve"> = 8760 </t>
    </r>
    <r>
      <rPr>
        <b/>
        <sz val="11"/>
        <color theme="1"/>
        <rFont val="Calibri"/>
        <family val="2"/>
        <charset val="161"/>
        <scheme val="minor"/>
      </rPr>
      <t>X</t>
    </r>
    <r>
      <rPr>
        <sz val="11"/>
        <color theme="1"/>
        <rFont val="Calibri"/>
        <family val="2"/>
        <charset val="161"/>
        <scheme val="minor"/>
      </rPr>
      <t xml:space="preserve"> 2000</t>
    </r>
  </si>
  <si>
    <t>Capacity factor</t>
  </si>
  <si>
    <r>
      <t xml:space="preserve">Caparity factor: </t>
    </r>
    <r>
      <rPr>
        <sz val="11"/>
        <color theme="1"/>
        <rFont val="Calibri"/>
        <family val="2"/>
        <charset val="161"/>
        <scheme val="minor"/>
      </rPr>
      <t>total (actual) output / max output</t>
    </r>
  </si>
  <si>
    <t>Power output     (kW)</t>
  </si>
  <si>
    <t>How do we determine the actual kWh given different length of time at different wind speeds? A column has been added with hypothetical hours per year (wind speed profile for the year). For example, you have 450 hours per year with no wind. And if you sum all the numbers you get the number of hours in a year which is 8760h. We want to determine the output in kWh of this turbine under these conditions we simply take the kW times (X) the hours per year (yellow column) and that will result in kWh /yr. (green column). Finally, I can see the total output under these specific conditions at this location.</t>
  </si>
  <si>
    <t>Last thing is to calculate the capacity factor under these conditions. In order to do that I need to determine the maximum possible power output of this turbine (max possible output X number of hrs/y). As you can see the capacity factor it tells you what percent of the maximum possible output you are actually getting. If we would be operating at the peak output all year (8760 X 2000 = 17.5 GWhrs/yr.</t>
  </si>
  <si>
    <t>The capacity factor is simply the actual output divided by the maximum possible output (and we make it as a percentage which is 28.94%. For most wind turbines if you are getting a 40% capacity factor you are doing really well for the utility scale, for the residential scale is much lower.This concludes the demonstration on how to calculate output and capacity factor of a wind turbine.</t>
  </si>
  <si>
    <t xml:space="preserve">Power starts to be generated at 3m/s. The values at the power output column are real based on the performance of the specific 2MW wind turbine. At 15m/s we actually reach full peak output. From that point (wind speed) up to the cut-out speed (21m/s) we are getting 2MW. From 21m/s the wind turbine stops operating so the output is going to be zero. This is how you’re interpreting the curve. When you are looking to install a wind turbine a similar graph (specification sheet, will be available to you). Once you have the power curve you have the power output at each speed.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</si>
</sst>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charset val="161"/>
      <scheme val="minor"/>
    </font>
    <font>
      <b/>
      <sz val="11"/>
      <color theme="1"/>
      <name val="Calibri"/>
      <family val="2"/>
      <charset val="161"/>
      <scheme val="minor"/>
    </font>
  </fonts>
  <fills count="6">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8" tint="0.59999389629810485"/>
        <bgColor indexed="64"/>
      </patternFill>
    </fill>
  </fills>
  <borders count="1">
    <border>
      <left/>
      <right/>
      <top/>
      <bottom/>
      <diagonal/>
    </border>
  </borders>
  <cellStyleXfs count="1">
    <xf numFmtId="0" fontId="0" fillId="0" borderId="0"/>
  </cellStyleXfs>
  <cellXfs count="19">
    <xf numFmtId="0" fontId="0" fillId="0" borderId="0" xfId="0"/>
    <xf numFmtId="0" fontId="0" fillId="0" borderId="0" xfId="0" applyAlignment="1">
      <alignment horizontal="center" vertical="center" wrapText="1"/>
    </xf>
    <xf numFmtId="0" fontId="0" fillId="0" borderId="0" xfId="0" applyAlignment="1">
      <alignment vertical="center"/>
    </xf>
    <xf numFmtId="0" fontId="0" fillId="0" borderId="0" xfId="0" applyAlignment="1">
      <alignment horizontal="center"/>
    </xf>
    <xf numFmtId="3" fontId="0" fillId="0" borderId="0" xfId="0" applyNumberFormat="1"/>
    <xf numFmtId="3" fontId="0" fillId="0" borderId="0" xfId="0" applyNumberFormat="1" applyAlignment="1">
      <alignment horizontal="center" vertical="center" wrapText="1"/>
    </xf>
    <xf numFmtId="0" fontId="0" fillId="2" borderId="0" xfId="0" applyFill="1"/>
    <xf numFmtId="0" fontId="0" fillId="3" borderId="0" xfId="0" applyFill="1"/>
    <xf numFmtId="0" fontId="0" fillId="2" borderId="0" xfId="0" applyFill="1" applyAlignment="1">
      <alignment horizontal="center"/>
    </xf>
    <xf numFmtId="3" fontId="0" fillId="3" borderId="0" xfId="0" applyNumberFormat="1" applyFill="1" applyAlignment="1">
      <alignment horizontal="center"/>
    </xf>
    <xf numFmtId="0" fontId="1" fillId="0" borderId="0" xfId="0" applyFont="1"/>
    <xf numFmtId="0" fontId="0" fillId="4" borderId="0" xfId="0" applyFill="1"/>
    <xf numFmtId="3" fontId="0" fillId="3" borderId="0" xfId="0" applyNumberFormat="1" applyFill="1" applyAlignment="1">
      <alignment horizontal="right"/>
    </xf>
    <xf numFmtId="3" fontId="0" fillId="4" borderId="0" xfId="0" applyNumberFormat="1" applyFill="1" applyAlignment="1">
      <alignment horizontal="right"/>
    </xf>
    <xf numFmtId="0" fontId="1" fillId="5" borderId="0" xfId="0" applyFont="1" applyFill="1"/>
    <xf numFmtId="0" fontId="0" fillId="5" borderId="0" xfId="0" applyFill="1"/>
    <xf numFmtId="10" fontId="0" fillId="5" borderId="0" xfId="0" applyNumberFormat="1" applyFill="1"/>
    <xf numFmtId="0" fontId="0" fillId="0" borderId="0" xfId="0" applyAlignment="1">
      <alignment horizontal="justify" vertical="center" wrapText="1"/>
    </xf>
    <xf numFmtId="0" fontId="0" fillId="0" borderId="0" xfId="0"/>
  </cellXfs>
  <cellStyles count="1">
    <cellStyle name="Κανονικό"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l-G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Power curve for a 2 MW  Wind Turbine     </a:t>
            </a:r>
          </a:p>
        </c:rich>
      </c:tx>
      <c:layout>
        <c:manualLayout>
          <c:xMode val="edge"/>
          <c:yMode val="edge"/>
          <c:x val="0.25593211057261661"/>
          <c:y val="5.141312962956923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'Step 1'!$C$1</c:f>
              <c:strCache>
                <c:ptCount val="1"/>
                <c:pt idx="0">
                  <c:v>Power output     (kW)</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'Step 1'!$C$2:$C$27</c:f>
              <c:numCache>
                <c:formatCode>General</c:formatCode>
                <c:ptCount val="26"/>
                <c:pt idx="0">
                  <c:v>0</c:v>
                </c:pt>
                <c:pt idx="1">
                  <c:v>0</c:v>
                </c:pt>
                <c:pt idx="2">
                  <c:v>0</c:v>
                </c:pt>
                <c:pt idx="3">
                  <c:v>20</c:v>
                </c:pt>
                <c:pt idx="4">
                  <c:v>90</c:v>
                </c:pt>
                <c:pt idx="5">
                  <c:v>130</c:v>
                </c:pt>
                <c:pt idx="6">
                  <c:v>390</c:v>
                </c:pt>
                <c:pt idx="7">
                  <c:v>650</c:v>
                </c:pt>
                <c:pt idx="8">
                  <c:v>920</c:v>
                </c:pt>
                <c:pt idx="9">
                  <c:v>1280</c:v>
                </c:pt>
                <c:pt idx="10">
                  <c:v>1540</c:v>
                </c:pt>
                <c:pt idx="11">
                  <c:v>1890</c:v>
                </c:pt>
                <c:pt idx="12">
                  <c:v>1970</c:v>
                </c:pt>
                <c:pt idx="13">
                  <c:v>1980</c:v>
                </c:pt>
                <c:pt idx="14">
                  <c:v>1990</c:v>
                </c:pt>
                <c:pt idx="15">
                  <c:v>2000</c:v>
                </c:pt>
                <c:pt idx="16">
                  <c:v>2000</c:v>
                </c:pt>
                <c:pt idx="17">
                  <c:v>2000</c:v>
                </c:pt>
                <c:pt idx="18">
                  <c:v>2000</c:v>
                </c:pt>
                <c:pt idx="19">
                  <c:v>2000</c:v>
                </c:pt>
                <c:pt idx="20">
                  <c:v>2000</c:v>
                </c:pt>
                <c:pt idx="21">
                  <c:v>0</c:v>
                </c:pt>
                <c:pt idx="22">
                  <c:v>0</c:v>
                </c:pt>
                <c:pt idx="23">
                  <c:v>0</c:v>
                </c:pt>
                <c:pt idx="24">
                  <c:v>0</c:v>
                </c:pt>
                <c:pt idx="25">
                  <c:v>0</c:v>
                </c:pt>
              </c:numCache>
            </c:numRef>
          </c:val>
          <c:smooth val="0"/>
          <c:extLst>
            <c:ext xmlns:c16="http://schemas.microsoft.com/office/drawing/2014/chart" uri="{C3380CC4-5D6E-409C-BE32-E72D297353CC}">
              <c16:uniqueId val="{00000000-DC62-43EB-9AEC-FF1666F7AEC9}"/>
            </c:ext>
          </c:extLst>
        </c:ser>
        <c:dLbls>
          <c:showLegendKey val="0"/>
          <c:showVal val="0"/>
          <c:showCatName val="0"/>
          <c:showSerName val="0"/>
          <c:showPercent val="0"/>
          <c:showBubbleSize val="0"/>
        </c:dLbls>
        <c:marker val="1"/>
        <c:smooth val="0"/>
        <c:axId val="1792282271"/>
        <c:axId val="1866623647"/>
      </c:lineChart>
      <c:catAx>
        <c:axId val="1792282271"/>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66623647"/>
        <c:crosses val="autoZero"/>
        <c:auto val="0"/>
        <c:lblAlgn val="ctr"/>
        <c:lblOffset val="100"/>
        <c:noMultiLvlLbl val="0"/>
      </c:catAx>
      <c:valAx>
        <c:axId val="186662364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9228227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l-G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Power curve for a 2 MW  Wind Turbine     </a:t>
            </a:r>
          </a:p>
        </c:rich>
      </c:tx>
      <c:layout>
        <c:manualLayout>
          <c:xMode val="edge"/>
          <c:yMode val="edge"/>
          <c:x val="0.25593211057261661"/>
          <c:y val="5.1413129629569239E-2"/>
        </c:manualLayout>
      </c:layout>
      <c:overlay val="0"/>
      <c:spPr>
        <a:noFill/>
        <a:ln>
          <a:noFill/>
        </a:ln>
        <a:effectLst/>
      </c:spPr>
    </c:title>
    <c:autoTitleDeleted val="0"/>
    <c:plotArea>
      <c:layout/>
      <c:lineChart>
        <c:grouping val="standard"/>
        <c:varyColors val="0"/>
        <c:ser>
          <c:idx val="1"/>
          <c:order val="0"/>
          <c:tx>
            <c:strRef>
              <c:f>'Step 1'!$C$1</c:f>
              <c:strCache>
                <c:ptCount val="1"/>
                <c:pt idx="0">
                  <c:v>Power output     (kW)</c:v>
                </c:pt>
              </c:strCache>
            </c:strRef>
          </c:tx>
          <c:val>
            <c:numRef>
              <c:f>'Step 1'!$C$2:$C$27</c:f>
              <c:numCache>
                <c:formatCode>General</c:formatCode>
                <c:ptCount val="26"/>
                <c:pt idx="0">
                  <c:v>0</c:v>
                </c:pt>
                <c:pt idx="1">
                  <c:v>0</c:v>
                </c:pt>
                <c:pt idx="2">
                  <c:v>0</c:v>
                </c:pt>
                <c:pt idx="3">
                  <c:v>20</c:v>
                </c:pt>
                <c:pt idx="4">
                  <c:v>90</c:v>
                </c:pt>
                <c:pt idx="5">
                  <c:v>130</c:v>
                </c:pt>
                <c:pt idx="6">
                  <c:v>390</c:v>
                </c:pt>
                <c:pt idx="7">
                  <c:v>650</c:v>
                </c:pt>
                <c:pt idx="8">
                  <c:v>920</c:v>
                </c:pt>
                <c:pt idx="9">
                  <c:v>1280</c:v>
                </c:pt>
                <c:pt idx="10">
                  <c:v>1540</c:v>
                </c:pt>
                <c:pt idx="11">
                  <c:v>1890</c:v>
                </c:pt>
                <c:pt idx="12">
                  <c:v>1970</c:v>
                </c:pt>
                <c:pt idx="13">
                  <c:v>1980</c:v>
                </c:pt>
                <c:pt idx="14">
                  <c:v>1990</c:v>
                </c:pt>
                <c:pt idx="15">
                  <c:v>2000</c:v>
                </c:pt>
                <c:pt idx="16">
                  <c:v>2000</c:v>
                </c:pt>
                <c:pt idx="17">
                  <c:v>2000</c:v>
                </c:pt>
                <c:pt idx="18">
                  <c:v>2000</c:v>
                </c:pt>
                <c:pt idx="19">
                  <c:v>2000</c:v>
                </c:pt>
                <c:pt idx="20">
                  <c:v>2000</c:v>
                </c:pt>
                <c:pt idx="21">
                  <c:v>0</c:v>
                </c:pt>
                <c:pt idx="22">
                  <c:v>0</c:v>
                </c:pt>
                <c:pt idx="23">
                  <c:v>0</c:v>
                </c:pt>
                <c:pt idx="24">
                  <c:v>0</c:v>
                </c:pt>
                <c:pt idx="25">
                  <c:v>0</c:v>
                </c:pt>
              </c:numCache>
            </c:numRef>
          </c:val>
          <c:smooth val="0"/>
          <c:extLst>
            <c:ext xmlns:c16="http://schemas.microsoft.com/office/drawing/2014/chart" uri="{C3380CC4-5D6E-409C-BE32-E72D297353CC}">
              <c16:uniqueId val="{00000003-F905-41F8-AFBE-69A3DD08C729}"/>
            </c:ext>
          </c:extLst>
        </c:ser>
        <c:ser>
          <c:idx val="0"/>
          <c:order val="1"/>
          <c:tx>
            <c:strRef>
              <c:f>'Step 1'!$C$1</c:f>
              <c:strCache>
                <c:ptCount val="1"/>
                <c:pt idx="0">
                  <c:v>Power output     (kW)</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'Step 1'!$C$2:$C$27</c:f>
              <c:numCache>
                <c:formatCode>General</c:formatCode>
                <c:ptCount val="26"/>
                <c:pt idx="0">
                  <c:v>0</c:v>
                </c:pt>
                <c:pt idx="1">
                  <c:v>0</c:v>
                </c:pt>
                <c:pt idx="2">
                  <c:v>0</c:v>
                </c:pt>
                <c:pt idx="3">
                  <c:v>20</c:v>
                </c:pt>
                <c:pt idx="4">
                  <c:v>90</c:v>
                </c:pt>
                <c:pt idx="5">
                  <c:v>130</c:v>
                </c:pt>
                <c:pt idx="6">
                  <c:v>390</c:v>
                </c:pt>
                <c:pt idx="7">
                  <c:v>650</c:v>
                </c:pt>
                <c:pt idx="8">
                  <c:v>920</c:v>
                </c:pt>
                <c:pt idx="9">
                  <c:v>1280</c:v>
                </c:pt>
                <c:pt idx="10">
                  <c:v>1540</c:v>
                </c:pt>
                <c:pt idx="11">
                  <c:v>1890</c:v>
                </c:pt>
                <c:pt idx="12">
                  <c:v>1970</c:v>
                </c:pt>
                <c:pt idx="13">
                  <c:v>1980</c:v>
                </c:pt>
                <c:pt idx="14">
                  <c:v>1990</c:v>
                </c:pt>
                <c:pt idx="15">
                  <c:v>2000</c:v>
                </c:pt>
                <c:pt idx="16">
                  <c:v>2000</c:v>
                </c:pt>
                <c:pt idx="17">
                  <c:v>2000</c:v>
                </c:pt>
                <c:pt idx="18">
                  <c:v>2000</c:v>
                </c:pt>
                <c:pt idx="19">
                  <c:v>2000</c:v>
                </c:pt>
                <c:pt idx="20">
                  <c:v>2000</c:v>
                </c:pt>
                <c:pt idx="21">
                  <c:v>0</c:v>
                </c:pt>
                <c:pt idx="22">
                  <c:v>0</c:v>
                </c:pt>
                <c:pt idx="23">
                  <c:v>0</c:v>
                </c:pt>
                <c:pt idx="24">
                  <c:v>0</c:v>
                </c:pt>
                <c:pt idx="25">
                  <c:v>0</c:v>
                </c:pt>
              </c:numCache>
            </c:numRef>
          </c:val>
          <c:smooth val="0"/>
          <c:extLst>
            <c:ext xmlns:c16="http://schemas.microsoft.com/office/drawing/2014/chart" uri="{C3380CC4-5D6E-409C-BE32-E72D297353CC}">
              <c16:uniqueId val="{00000002-F905-41F8-AFBE-69A3DD08C729}"/>
            </c:ext>
          </c:extLst>
        </c:ser>
        <c:dLbls>
          <c:showLegendKey val="0"/>
          <c:showVal val="0"/>
          <c:showCatName val="0"/>
          <c:showSerName val="0"/>
          <c:showPercent val="0"/>
          <c:showBubbleSize val="0"/>
        </c:dLbls>
        <c:marker val="1"/>
        <c:smooth val="0"/>
        <c:axId val="1792282271"/>
        <c:axId val="1866623647"/>
      </c:lineChart>
      <c:catAx>
        <c:axId val="1792282271"/>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66623647"/>
        <c:crosses val="autoZero"/>
        <c:auto val="0"/>
        <c:lblAlgn val="ctr"/>
        <c:lblOffset val="100"/>
        <c:noMultiLvlLbl val="0"/>
      </c:catAx>
      <c:valAx>
        <c:axId val="186662364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92282271"/>
        <c:crosses val="autoZero"/>
        <c:crossBetween val="between"/>
      </c:valAx>
    </c:plotArea>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l-G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Power curve for a 2 MW  Wind Turbine     </a:t>
            </a:r>
          </a:p>
        </c:rich>
      </c:tx>
      <c:layout>
        <c:manualLayout>
          <c:xMode val="edge"/>
          <c:yMode val="edge"/>
          <c:x val="0.25593211057261661"/>
          <c:y val="5.1413129629569239E-2"/>
        </c:manualLayout>
      </c:layout>
      <c:overlay val="0"/>
      <c:spPr>
        <a:noFill/>
        <a:ln>
          <a:noFill/>
        </a:ln>
        <a:effectLst/>
      </c:spPr>
    </c:title>
    <c:autoTitleDeleted val="0"/>
    <c:plotArea>
      <c:layout/>
      <c:lineChart>
        <c:grouping val="standard"/>
        <c:varyColors val="0"/>
        <c:ser>
          <c:idx val="1"/>
          <c:order val="0"/>
          <c:tx>
            <c:strRef>
              <c:f>'Step 1'!$C$1</c:f>
              <c:strCache>
                <c:ptCount val="1"/>
                <c:pt idx="0">
                  <c:v>Power output     (kW)</c:v>
                </c:pt>
              </c:strCache>
            </c:strRef>
          </c:tx>
          <c:val>
            <c:numRef>
              <c:f>'Step 1'!$C$2:$C$27</c:f>
              <c:numCache>
                <c:formatCode>General</c:formatCode>
                <c:ptCount val="26"/>
                <c:pt idx="0">
                  <c:v>0</c:v>
                </c:pt>
                <c:pt idx="1">
                  <c:v>0</c:v>
                </c:pt>
                <c:pt idx="2">
                  <c:v>0</c:v>
                </c:pt>
                <c:pt idx="3">
                  <c:v>20</c:v>
                </c:pt>
                <c:pt idx="4">
                  <c:v>90</c:v>
                </c:pt>
                <c:pt idx="5">
                  <c:v>130</c:v>
                </c:pt>
                <c:pt idx="6">
                  <c:v>390</c:v>
                </c:pt>
                <c:pt idx="7">
                  <c:v>650</c:v>
                </c:pt>
                <c:pt idx="8">
                  <c:v>920</c:v>
                </c:pt>
                <c:pt idx="9">
                  <c:v>1280</c:v>
                </c:pt>
                <c:pt idx="10">
                  <c:v>1540</c:v>
                </c:pt>
                <c:pt idx="11">
                  <c:v>1890</c:v>
                </c:pt>
                <c:pt idx="12">
                  <c:v>1970</c:v>
                </c:pt>
                <c:pt idx="13">
                  <c:v>1980</c:v>
                </c:pt>
                <c:pt idx="14">
                  <c:v>1990</c:v>
                </c:pt>
                <c:pt idx="15">
                  <c:v>2000</c:v>
                </c:pt>
                <c:pt idx="16">
                  <c:v>2000</c:v>
                </c:pt>
                <c:pt idx="17">
                  <c:v>2000</c:v>
                </c:pt>
                <c:pt idx="18">
                  <c:v>2000</c:v>
                </c:pt>
                <c:pt idx="19">
                  <c:v>2000</c:v>
                </c:pt>
                <c:pt idx="20">
                  <c:v>2000</c:v>
                </c:pt>
                <c:pt idx="21">
                  <c:v>0</c:v>
                </c:pt>
                <c:pt idx="22">
                  <c:v>0</c:v>
                </c:pt>
                <c:pt idx="23">
                  <c:v>0</c:v>
                </c:pt>
                <c:pt idx="24">
                  <c:v>0</c:v>
                </c:pt>
                <c:pt idx="25">
                  <c:v>0</c:v>
                </c:pt>
              </c:numCache>
            </c:numRef>
          </c:val>
          <c:smooth val="0"/>
          <c:extLst>
            <c:ext xmlns:c16="http://schemas.microsoft.com/office/drawing/2014/chart" uri="{C3380CC4-5D6E-409C-BE32-E72D297353CC}">
              <c16:uniqueId val="{00000000-F5EE-4CEC-B2A8-76BDC00E4980}"/>
            </c:ext>
          </c:extLst>
        </c:ser>
        <c:ser>
          <c:idx val="0"/>
          <c:order val="1"/>
          <c:tx>
            <c:strRef>
              <c:f>'Step 1'!$C$1</c:f>
              <c:strCache>
                <c:ptCount val="1"/>
                <c:pt idx="0">
                  <c:v>Power output     (kW)</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'Step 1'!$C$2:$C$27</c:f>
              <c:numCache>
                <c:formatCode>General</c:formatCode>
                <c:ptCount val="26"/>
                <c:pt idx="0">
                  <c:v>0</c:v>
                </c:pt>
                <c:pt idx="1">
                  <c:v>0</c:v>
                </c:pt>
                <c:pt idx="2">
                  <c:v>0</c:v>
                </c:pt>
                <c:pt idx="3">
                  <c:v>20</c:v>
                </c:pt>
                <c:pt idx="4">
                  <c:v>90</c:v>
                </c:pt>
                <c:pt idx="5">
                  <c:v>130</c:v>
                </c:pt>
                <c:pt idx="6">
                  <c:v>390</c:v>
                </c:pt>
                <c:pt idx="7">
                  <c:v>650</c:v>
                </c:pt>
                <c:pt idx="8">
                  <c:v>920</c:v>
                </c:pt>
                <c:pt idx="9">
                  <c:v>1280</c:v>
                </c:pt>
                <c:pt idx="10">
                  <c:v>1540</c:v>
                </c:pt>
                <c:pt idx="11">
                  <c:v>1890</c:v>
                </c:pt>
                <c:pt idx="12">
                  <c:v>1970</c:v>
                </c:pt>
                <c:pt idx="13">
                  <c:v>1980</c:v>
                </c:pt>
                <c:pt idx="14">
                  <c:v>1990</c:v>
                </c:pt>
                <c:pt idx="15">
                  <c:v>2000</c:v>
                </c:pt>
                <c:pt idx="16">
                  <c:v>2000</c:v>
                </c:pt>
                <c:pt idx="17">
                  <c:v>2000</c:v>
                </c:pt>
                <c:pt idx="18">
                  <c:v>2000</c:v>
                </c:pt>
                <c:pt idx="19">
                  <c:v>2000</c:v>
                </c:pt>
                <c:pt idx="20">
                  <c:v>2000</c:v>
                </c:pt>
                <c:pt idx="21">
                  <c:v>0</c:v>
                </c:pt>
                <c:pt idx="22">
                  <c:v>0</c:v>
                </c:pt>
                <c:pt idx="23">
                  <c:v>0</c:v>
                </c:pt>
                <c:pt idx="24">
                  <c:v>0</c:v>
                </c:pt>
                <c:pt idx="25">
                  <c:v>0</c:v>
                </c:pt>
              </c:numCache>
            </c:numRef>
          </c:val>
          <c:smooth val="0"/>
          <c:extLst>
            <c:ext xmlns:c16="http://schemas.microsoft.com/office/drawing/2014/chart" uri="{C3380CC4-5D6E-409C-BE32-E72D297353CC}">
              <c16:uniqueId val="{00000001-F5EE-4CEC-B2A8-76BDC00E4980}"/>
            </c:ext>
          </c:extLst>
        </c:ser>
        <c:dLbls>
          <c:showLegendKey val="0"/>
          <c:showVal val="0"/>
          <c:showCatName val="0"/>
          <c:showSerName val="0"/>
          <c:showPercent val="0"/>
          <c:showBubbleSize val="0"/>
        </c:dLbls>
        <c:marker val="1"/>
        <c:smooth val="0"/>
        <c:axId val="1792282271"/>
        <c:axId val="1866623647"/>
      </c:lineChart>
      <c:catAx>
        <c:axId val="1792282271"/>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66623647"/>
        <c:crosses val="autoZero"/>
        <c:auto val="0"/>
        <c:lblAlgn val="ctr"/>
        <c:lblOffset val="100"/>
        <c:noMultiLvlLbl val="0"/>
      </c:catAx>
      <c:valAx>
        <c:axId val="186662364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92282271"/>
        <c:crosses val="autoZero"/>
        <c:crossBetween val="between"/>
      </c:valAx>
    </c:plotArea>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l-G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Power curve for a 2 MW  Wind Turbine     </a:t>
            </a:r>
          </a:p>
        </c:rich>
      </c:tx>
      <c:layout>
        <c:manualLayout>
          <c:xMode val="edge"/>
          <c:yMode val="edge"/>
          <c:x val="0.25593211057261661"/>
          <c:y val="5.1413129629569239E-2"/>
        </c:manualLayout>
      </c:layout>
      <c:overlay val="0"/>
      <c:spPr>
        <a:noFill/>
        <a:ln>
          <a:noFill/>
        </a:ln>
        <a:effectLst/>
      </c:spPr>
    </c:title>
    <c:autoTitleDeleted val="0"/>
    <c:plotArea>
      <c:layout/>
      <c:lineChart>
        <c:grouping val="standard"/>
        <c:varyColors val="0"/>
        <c:ser>
          <c:idx val="1"/>
          <c:order val="0"/>
          <c:tx>
            <c:strRef>
              <c:f>'Step 1'!$C$1</c:f>
              <c:strCache>
                <c:ptCount val="1"/>
                <c:pt idx="0">
                  <c:v>Power output     (kW)</c:v>
                </c:pt>
              </c:strCache>
            </c:strRef>
          </c:tx>
          <c:val>
            <c:numRef>
              <c:f>'Step 1'!$C$2:$C$27</c:f>
              <c:numCache>
                <c:formatCode>General</c:formatCode>
                <c:ptCount val="26"/>
                <c:pt idx="0">
                  <c:v>0</c:v>
                </c:pt>
                <c:pt idx="1">
                  <c:v>0</c:v>
                </c:pt>
                <c:pt idx="2">
                  <c:v>0</c:v>
                </c:pt>
                <c:pt idx="3">
                  <c:v>20</c:v>
                </c:pt>
                <c:pt idx="4">
                  <c:v>90</c:v>
                </c:pt>
                <c:pt idx="5">
                  <c:v>130</c:v>
                </c:pt>
                <c:pt idx="6">
                  <c:v>390</c:v>
                </c:pt>
                <c:pt idx="7">
                  <c:v>650</c:v>
                </c:pt>
                <c:pt idx="8">
                  <c:v>920</c:v>
                </c:pt>
                <c:pt idx="9">
                  <c:v>1280</c:v>
                </c:pt>
                <c:pt idx="10">
                  <c:v>1540</c:v>
                </c:pt>
                <c:pt idx="11">
                  <c:v>1890</c:v>
                </c:pt>
                <c:pt idx="12">
                  <c:v>1970</c:v>
                </c:pt>
                <c:pt idx="13">
                  <c:v>1980</c:v>
                </c:pt>
                <c:pt idx="14">
                  <c:v>1990</c:v>
                </c:pt>
                <c:pt idx="15">
                  <c:v>2000</c:v>
                </c:pt>
                <c:pt idx="16">
                  <c:v>2000</c:v>
                </c:pt>
                <c:pt idx="17">
                  <c:v>2000</c:v>
                </c:pt>
                <c:pt idx="18">
                  <c:v>2000</c:v>
                </c:pt>
                <c:pt idx="19">
                  <c:v>2000</c:v>
                </c:pt>
                <c:pt idx="20">
                  <c:v>2000</c:v>
                </c:pt>
                <c:pt idx="21">
                  <c:v>0</c:v>
                </c:pt>
                <c:pt idx="22">
                  <c:v>0</c:v>
                </c:pt>
                <c:pt idx="23">
                  <c:v>0</c:v>
                </c:pt>
                <c:pt idx="24">
                  <c:v>0</c:v>
                </c:pt>
                <c:pt idx="25">
                  <c:v>0</c:v>
                </c:pt>
              </c:numCache>
            </c:numRef>
          </c:val>
          <c:smooth val="0"/>
          <c:extLst>
            <c:ext xmlns:c16="http://schemas.microsoft.com/office/drawing/2014/chart" uri="{C3380CC4-5D6E-409C-BE32-E72D297353CC}">
              <c16:uniqueId val="{00000000-FD3B-4B2E-95A7-2D72EF56BFDC}"/>
            </c:ext>
          </c:extLst>
        </c:ser>
        <c:ser>
          <c:idx val="0"/>
          <c:order val="1"/>
          <c:tx>
            <c:strRef>
              <c:f>'Step 1'!$C$1</c:f>
              <c:strCache>
                <c:ptCount val="1"/>
                <c:pt idx="0">
                  <c:v>Power output     (kW)</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'Step 1'!$C$2:$C$27</c:f>
              <c:numCache>
                <c:formatCode>General</c:formatCode>
                <c:ptCount val="26"/>
                <c:pt idx="0">
                  <c:v>0</c:v>
                </c:pt>
                <c:pt idx="1">
                  <c:v>0</c:v>
                </c:pt>
                <c:pt idx="2">
                  <c:v>0</c:v>
                </c:pt>
                <c:pt idx="3">
                  <c:v>20</c:v>
                </c:pt>
                <c:pt idx="4">
                  <c:v>90</c:v>
                </c:pt>
                <c:pt idx="5">
                  <c:v>130</c:v>
                </c:pt>
                <c:pt idx="6">
                  <c:v>390</c:v>
                </c:pt>
                <c:pt idx="7">
                  <c:v>650</c:v>
                </c:pt>
                <c:pt idx="8">
                  <c:v>920</c:v>
                </c:pt>
                <c:pt idx="9">
                  <c:v>1280</c:v>
                </c:pt>
                <c:pt idx="10">
                  <c:v>1540</c:v>
                </c:pt>
                <c:pt idx="11">
                  <c:v>1890</c:v>
                </c:pt>
                <c:pt idx="12">
                  <c:v>1970</c:v>
                </c:pt>
                <c:pt idx="13">
                  <c:v>1980</c:v>
                </c:pt>
                <c:pt idx="14">
                  <c:v>1990</c:v>
                </c:pt>
                <c:pt idx="15">
                  <c:v>2000</c:v>
                </c:pt>
                <c:pt idx="16">
                  <c:v>2000</c:v>
                </c:pt>
                <c:pt idx="17">
                  <c:v>2000</c:v>
                </c:pt>
                <c:pt idx="18">
                  <c:v>2000</c:v>
                </c:pt>
                <c:pt idx="19">
                  <c:v>2000</c:v>
                </c:pt>
                <c:pt idx="20">
                  <c:v>2000</c:v>
                </c:pt>
                <c:pt idx="21">
                  <c:v>0</c:v>
                </c:pt>
                <c:pt idx="22">
                  <c:v>0</c:v>
                </c:pt>
                <c:pt idx="23">
                  <c:v>0</c:v>
                </c:pt>
                <c:pt idx="24">
                  <c:v>0</c:v>
                </c:pt>
                <c:pt idx="25">
                  <c:v>0</c:v>
                </c:pt>
              </c:numCache>
            </c:numRef>
          </c:val>
          <c:smooth val="0"/>
          <c:extLst>
            <c:ext xmlns:c16="http://schemas.microsoft.com/office/drawing/2014/chart" uri="{C3380CC4-5D6E-409C-BE32-E72D297353CC}">
              <c16:uniqueId val="{00000001-FD3B-4B2E-95A7-2D72EF56BFDC}"/>
            </c:ext>
          </c:extLst>
        </c:ser>
        <c:dLbls>
          <c:showLegendKey val="0"/>
          <c:showVal val="0"/>
          <c:showCatName val="0"/>
          <c:showSerName val="0"/>
          <c:showPercent val="0"/>
          <c:showBubbleSize val="0"/>
        </c:dLbls>
        <c:marker val="1"/>
        <c:smooth val="0"/>
        <c:axId val="1792282271"/>
        <c:axId val="1866623647"/>
      </c:lineChart>
      <c:catAx>
        <c:axId val="1792282271"/>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66623647"/>
        <c:crosses val="autoZero"/>
        <c:auto val="0"/>
        <c:lblAlgn val="ctr"/>
        <c:lblOffset val="100"/>
        <c:noMultiLvlLbl val="0"/>
      </c:catAx>
      <c:valAx>
        <c:axId val="186662364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92282271"/>
        <c:crosses val="autoZero"/>
        <c:crossBetween val="between"/>
      </c:valAx>
    </c:plotArea>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418438</xdr:colOff>
      <xdr:row>2</xdr:row>
      <xdr:rowOff>22197</xdr:rowOff>
    </xdr:from>
    <xdr:to>
      <xdr:col>12</xdr:col>
      <xdr:colOff>45058</xdr:colOff>
      <xdr:row>18</xdr:row>
      <xdr:rowOff>162007</xdr:rowOff>
    </xdr:to>
    <xdr:graphicFrame macro="">
      <xdr:nvGraphicFramePr>
        <xdr:cNvPr id="4" name="Chart 3">
          <a:extLst>
            <a:ext uri="{FF2B5EF4-FFF2-40B4-BE49-F238E27FC236}">
              <a16:creationId xmlns:a16="http://schemas.microsoft.com/office/drawing/2014/main" id="{DC2F618D-0A8B-4BC1-BAA8-DAE1CBFB3E1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245166</xdr:colOff>
      <xdr:row>11</xdr:row>
      <xdr:rowOff>86140</xdr:rowOff>
    </xdr:from>
    <xdr:to>
      <xdr:col>9</xdr:col>
      <xdr:colOff>496957</xdr:colOff>
      <xdr:row>14</xdr:row>
      <xdr:rowOff>30480</xdr:rowOff>
    </xdr:to>
    <xdr:sp macro="" textlink="">
      <xdr:nvSpPr>
        <xdr:cNvPr id="5" name="TextBox 4">
          <a:extLst>
            <a:ext uri="{FF2B5EF4-FFF2-40B4-BE49-F238E27FC236}">
              <a16:creationId xmlns:a16="http://schemas.microsoft.com/office/drawing/2014/main" id="{5615E34A-FE8D-4707-AA7A-102E0D3FD77A}"/>
            </a:ext>
          </a:extLst>
        </xdr:cNvPr>
        <xdr:cNvSpPr txBox="1"/>
      </xdr:nvSpPr>
      <xdr:spPr>
        <a:xfrm>
          <a:off x="4512366" y="2646460"/>
          <a:ext cx="1470991" cy="4929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Cut-in speed: 	3m/s</a:t>
          </a:r>
        </a:p>
        <a:p>
          <a:r>
            <a:rPr lang="en-GB" sz="1100"/>
            <a:t>Cut-out speed: 	21m/s</a:t>
          </a:r>
        </a:p>
      </xdr:txBody>
    </xdr:sp>
    <xdr:clientData/>
  </xdr:twoCellAnchor>
  <xdr:twoCellAnchor>
    <xdr:from>
      <xdr:col>7</xdr:col>
      <xdr:colOff>146106</xdr:colOff>
      <xdr:row>19</xdr:row>
      <xdr:rowOff>48040</xdr:rowOff>
    </xdr:from>
    <xdr:to>
      <xdr:col>9</xdr:col>
      <xdr:colOff>175259</xdr:colOff>
      <xdr:row>20</xdr:row>
      <xdr:rowOff>167640</xdr:rowOff>
    </xdr:to>
    <xdr:sp macro="" textlink="">
      <xdr:nvSpPr>
        <xdr:cNvPr id="6" name="TextBox 5">
          <a:extLst>
            <a:ext uri="{FF2B5EF4-FFF2-40B4-BE49-F238E27FC236}">
              <a16:creationId xmlns:a16="http://schemas.microsoft.com/office/drawing/2014/main" id="{AA026070-6D72-43D1-BA33-2E87E82125F9}"/>
            </a:ext>
          </a:extLst>
        </xdr:cNvPr>
        <xdr:cNvSpPr txBox="1"/>
      </xdr:nvSpPr>
      <xdr:spPr>
        <a:xfrm>
          <a:off x="4413306" y="4071400"/>
          <a:ext cx="1248353" cy="3024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wind speed m/s</a:t>
          </a:r>
        </a:p>
      </xdr:txBody>
    </xdr:sp>
    <xdr:clientData/>
  </xdr:twoCellAnchor>
  <xdr:twoCellAnchor>
    <xdr:from>
      <xdr:col>3</xdr:col>
      <xdr:colOff>106680</xdr:colOff>
      <xdr:row>7</xdr:row>
      <xdr:rowOff>53340</xdr:rowOff>
    </xdr:from>
    <xdr:to>
      <xdr:col>3</xdr:col>
      <xdr:colOff>381331</xdr:colOff>
      <xdr:row>12</xdr:row>
      <xdr:rowOff>167</xdr:rowOff>
    </xdr:to>
    <xdr:sp macro="" textlink="">
      <xdr:nvSpPr>
        <xdr:cNvPr id="7" name="TextBox 6">
          <a:extLst>
            <a:ext uri="{FF2B5EF4-FFF2-40B4-BE49-F238E27FC236}">
              <a16:creationId xmlns:a16="http://schemas.microsoft.com/office/drawing/2014/main" id="{8D9342CC-92BE-4348-B10D-5770BA884EFF}"/>
            </a:ext>
          </a:extLst>
        </xdr:cNvPr>
        <xdr:cNvSpPr txBox="1"/>
      </xdr:nvSpPr>
      <xdr:spPr>
        <a:xfrm rot="16200000">
          <a:off x="1642192" y="1992548"/>
          <a:ext cx="861227" cy="2746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Power kW</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418438</xdr:colOff>
      <xdr:row>2</xdr:row>
      <xdr:rowOff>22197</xdr:rowOff>
    </xdr:from>
    <xdr:to>
      <xdr:col>12</xdr:col>
      <xdr:colOff>45058</xdr:colOff>
      <xdr:row>18</xdr:row>
      <xdr:rowOff>162007</xdr:rowOff>
    </xdr:to>
    <xdr:graphicFrame macro="">
      <xdr:nvGraphicFramePr>
        <xdr:cNvPr id="2" name="Chart 1">
          <a:extLst>
            <a:ext uri="{FF2B5EF4-FFF2-40B4-BE49-F238E27FC236}">
              <a16:creationId xmlns:a16="http://schemas.microsoft.com/office/drawing/2014/main" id="{F8BD4933-EBDC-4A4F-B86E-DCAFA0BB0B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245166</xdr:colOff>
      <xdr:row>11</xdr:row>
      <xdr:rowOff>86140</xdr:rowOff>
    </xdr:from>
    <xdr:to>
      <xdr:col>9</xdr:col>
      <xdr:colOff>496957</xdr:colOff>
      <xdr:row>14</xdr:row>
      <xdr:rowOff>53340</xdr:rowOff>
    </xdr:to>
    <xdr:sp macro="" textlink="">
      <xdr:nvSpPr>
        <xdr:cNvPr id="3" name="TextBox 2">
          <a:extLst>
            <a:ext uri="{FF2B5EF4-FFF2-40B4-BE49-F238E27FC236}">
              <a16:creationId xmlns:a16="http://schemas.microsoft.com/office/drawing/2014/main" id="{81D0663A-F1EF-4069-AE1D-527902BD081A}"/>
            </a:ext>
          </a:extLst>
        </xdr:cNvPr>
        <xdr:cNvSpPr txBox="1"/>
      </xdr:nvSpPr>
      <xdr:spPr>
        <a:xfrm>
          <a:off x="4512366" y="2646460"/>
          <a:ext cx="1470991" cy="5158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Cut-in speed: 	3m/s</a:t>
          </a:r>
        </a:p>
        <a:p>
          <a:r>
            <a:rPr lang="en-GB" sz="1100"/>
            <a:t>Cut-out speed: 	21m/s</a:t>
          </a:r>
        </a:p>
      </xdr:txBody>
    </xdr:sp>
    <xdr:clientData/>
  </xdr:twoCellAnchor>
  <xdr:twoCellAnchor>
    <xdr:from>
      <xdr:col>7</xdr:col>
      <xdr:colOff>144780</xdr:colOff>
      <xdr:row>19</xdr:row>
      <xdr:rowOff>68580</xdr:rowOff>
    </xdr:from>
    <xdr:to>
      <xdr:col>9</xdr:col>
      <xdr:colOff>36774</xdr:colOff>
      <xdr:row>20</xdr:row>
      <xdr:rowOff>157700</xdr:rowOff>
    </xdr:to>
    <xdr:sp macro="" textlink="">
      <xdr:nvSpPr>
        <xdr:cNvPr id="4" name="TextBox 3">
          <a:extLst>
            <a:ext uri="{FF2B5EF4-FFF2-40B4-BE49-F238E27FC236}">
              <a16:creationId xmlns:a16="http://schemas.microsoft.com/office/drawing/2014/main" id="{920CD0E9-86E0-4257-9D68-F6661B97A57C}"/>
            </a:ext>
          </a:extLst>
        </xdr:cNvPr>
        <xdr:cNvSpPr txBox="1"/>
      </xdr:nvSpPr>
      <xdr:spPr>
        <a:xfrm>
          <a:off x="4411980" y="4091940"/>
          <a:ext cx="1111194" cy="27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Wind speed m/s</a:t>
          </a:r>
        </a:p>
      </xdr:txBody>
    </xdr:sp>
    <xdr:clientData/>
  </xdr:twoCellAnchor>
  <xdr:twoCellAnchor>
    <xdr:from>
      <xdr:col>3</xdr:col>
      <xdr:colOff>143436</xdr:colOff>
      <xdr:row>8</xdr:row>
      <xdr:rowOff>26894</xdr:rowOff>
    </xdr:from>
    <xdr:to>
      <xdr:col>3</xdr:col>
      <xdr:colOff>391194</xdr:colOff>
      <xdr:row>12</xdr:row>
      <xdr:rowOff>161530</xdr:rowOff>
    </xdr:to>
    <xdr:sp macro="" textlink="">
      <xdr:nvSpPr>
        <xdr:cNvPr id="5" name="TextBox 4">
          <a:extLst>
            <a:ext uri="{FF2B5EF4-FFF2-40B4-BE49-F238E27FC236}">
              <a16:creationId xmlns:a16="http://schemas.microsoft.com/office/drawing/2014/main" id="{38BDB4E0-88F5-4EF6-8BD2-F387779F8549}"/>
            </a:ext>
          </a:extLst>
        </xdr:cNvPr>
        <xdr:cNvSpPr txBox="1"/>
      </xdr:nvSpPr>
      <xdr:spPr>
        <a:xfrm rot="16200000">
          <a:off x="1670209" y="2130827"/>
          <a:ext cx="851812" cy="2477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Power kW</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418438</xdr:colOff>
      <xdr:row>2</xdr:row>
      <xdr:rowOff>22197</xdr:rowOff>
    </xdr:from>
    <xdr:to>
      <xdr:col>12</xdr:col>
      <xdr:colOff>45058</xdr:colOff>
      <xdr:row>18</xdr:row>
      <xdr:rowOff>162007</xdr:rowOff>
    </xdr:to>
    <xdr:graphicFrame macro="">
      <xdr:nvGraphicFramePr>
        <xdr:cNvPr id="2" name="Chart 1">
          <a:extLst>
            <a:ext uri="{FF2B5EF4-FFF2-40B4-BE49-F238E27FC236}">
              <a16:creationId xmlns:a16="http://schemas.microsoft.com/office/drawing/2014/main" id="{B7EB476E-435B-4AA3-B5D4-3D5918406E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245166</xdr:colOff>
      <xdr:row>11</xdr:row>
      <xdr:rowOff>86140</xdr:rowOff>
    </xdr:from>
    <xdr:to>
      <xdr:col>9</xdr:col>
      <xdr:colOff>496957</xdr:colOff>
      <xdr:row>14</xdr:row>
      <xdr:rowOff>53340</xdr:rowOff>
    </xdr:to>
    <xdr:sp macro="" textlink="">
      <xdr:nvSpPr>
        <xdr:cNvPr id="3" name="TextBox 2">
          <a:extLst>
            <a:ext uri="{FF2B5EF4-FFF2-40B4-BE49-F238E27FC236}">
              <a16:creationId xmlns:a16="http://schemas.microsoft.com/office/drawing/2014/main" id="{88FEE8DA-48F5-4B1E-BEF3-E8DCCA05736E}"/>
            </a:ext>
          </a:extLst>
        </xdr:cNvPr>
        <xdr:cNvSpPr txBox="1"/>
      </xdr:nvSpPr>
      <xdr:spPr>
        <a:xfrm>
          <a:off x="4512366" y="2646460"/>
          <a:ext cx="1470991" cy="5158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Cut-in speed: 	3m/s</a:t>
          </a:r>
        </a:p>
        <a:p>
          <a:r>
            <a:rPr lang="en-GB" sz="1100"/>
            <a:t>Cut-out speed: 	21m/s</a:t>
          </a:r>
        </a:p>
      </xdr:txBody>
    </xdr:sp>
    <xdr:clientData/>
  </xdr:twoCellAnchor>
  <xdr:twoCellAnchor>
    <xdr:from>
      <xdr:col>7</xdr:col>
      <xdr:colOff>130867</xdr:colOff>
      <xdr:row>19</xdr:row>
      <xdr:rowOff>48040</xdr:rowOff>
    </xdr:from>
    <xdr:to>
      <xdr:col>9</xdr:col>
      <xdr:colOff>22861</xdr:colOff>
      <xdr:row>20</xdr:row>
      <xdr:rowOff>137160</xdr:rowOff>
    </xdr:to>
    <xdr:sp macro="" textlink="">
      <xdr:nvSpPr>
        <xdr:cNvPr id="4" name="TextBox 3">
          <a:extLst>
            <a:ext uri="{FF2B5EF4-FFF2-40B4-BE49-F238E27FC236}">
              <a16:creationId xmlns:a16="http://schemas.microsoft.com/office/drawing/2014/main" id="{FE701D70-D0EB-4AEB-880B-D45FD481A42D}"/>
            </a:ext>
          </a:extLst>
        </xdr:cNvPr>
        <xdr:cNvSpPr txBox="1"/>
      </xdr:nvSpPr>
      <xdr:spPr>
        <a:xfrm>
          <a:off x="4398067" y="4071400"/>
          <a:ext cx="1111194" cy="27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Wind speed m/s</a:t>
          </a:r>
        </a:p>
      </xdr:txBody>
    </xdr:sp>
    <xdr:clientData/>
  </xdr:twoCellAnchor>
  <xdr:twoCellAnchor>
    <xdr:from>
      <xdr:col>3</xdr:col>
      <xdr:colOff>71720</xdr:colOff>
      <xdr:row>8</xdr:row>
      <xdr:rowOff>35859</xdr:rowOff>
    </xdr:from>
    <xdr:to>
      <xdr:col>3</xdr:col>
      <xdr:colOff>364300</xdr:colOff>
      <xdr:row>12</xdr:row>
      <xdr:rowOff>161530</xdr:rowOff>
    </xdr:to>
    <xdr:sp macro="" textlink="">
      <xdr:nvSpPr>
        <xdr:cNvPr id="5" name="TextBox 4">
          <a:extLst>
            <a:ext uri="{FF2B5EF4-FFF2-40B4-BE49-F238E27FC236}">
              <a16:creationId xmlns:a16="http://schemas.microsoft.com/office/drawing/2014/main" id="{F90A0EDF-0506-4D27-A160-428C1970F4ED}"/>
            </a:ext>
          </a:extLst>
        </xdr:cNvPr>
        <xdr:cNvSpPr txBox="1"/>
      </xdr:nvSpPr>
      <xdr:spPr>
        <a:xfrm rot="16200000">
          <a:off x="1625386" y="2112899"/>
          <a:ext cx="842847" cy="2925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Power kW</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418438</xdr:colOff>
      <xdr:row>2</xdr:row>
      <xdr:rowOff>22197</xdr:rowOff>
    </xdr:from>
    <xdr:to>
      <xdr:col>12</xdr:col>
      <xdr:colOff>45058</xdr:colOff>
      <xdr:row>18</xdr:row>
      <xdr:rowOff>162007</xdr:rowOff>
    </xdr:to>
    <xdr:graphicFrame macro="">
      <xdr:nvGraphicFramePr>
        <xdr:cNvPr id="2" name="Chart 1">
          <a:extLst>
            <a:ext uri="{FF2B5EF4-FFF2-40B4-BE49-F238E27FC236}">
              <a16:creationId xmlns:a16="http://schemas.microsoft.com/office/drawing/2014/main" id="{891C31F3-D127-4C22-8358-E645980F8D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245166</xdr:colOff>
      <xdr:row>11</xdr:row>
      <xdr:rowOff>86140</xdr:rowOff>
    </xdr:from>
    <xdr:to>
      <xdr:col>9</xdr:col>
      <xdr:colOff>496957</xdr:colOff>
      <xdr:row>14</xdr:row>
      <xdr:rowOff>53340</xdr:rowOff>
    </xdr:to>
    <xdr:sp macro="" textlink="">
      <xdr:nvSpPr>
        <xdr:cNvPr id="3" name="TextBox 2">
          <a:extLst>
            <a:ext uri="{FF2B5EF4-FFF2-40B4-BE49-F238E27FC236}">
              <a16:creationId xmlns:a16="http://schemas.microsoft.com/office/drawing/2014/main" id="{1F6B8423-C7B3-43F0-8F1C-7B21FA58D8B7}"/>
            </a:ext>
          </a:extLst>
        </xdr:cNvPr>
        <xdr:cNvSpPr txBox="1"/>
      </xdr:nvSpPr>
      <xdr:spPr>
        <a:xfrm>
          <a:off x="4512366" y="2646460"/>
          <a:ext cx="1470991" cy="5158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Cut-in speed: 	3m/s</a:t>
          </a:r>
        </a:p>
        <a:p>
          <a:r>
            <a:rPr lang="en-GB" sz="1100"/>
            <a:t>Cut-out speed: 	21m/s</a:t>
          </a:r>
        </a:p>
      </xdr:txBody>
    </xdr:sp>
    <xdr:clientData/>
  </xdr:twoCellAnchor>
  <xdr:twoCellAnchor>
    <xdr:from>
      <xdr:col>7</xdr:col>
      <xdr:colOff>130867</xdr:colOff>
      <xdr:row>19</xdr:row>
      <xdr:rowOff>48040</xdr:rowOff>
    </xdr:from>
    <xdr:to>
      <xdr:col>9</xdr:col>
      <xdr:colOff>22861</xdr:colOff>
      <xdr:row>20</xdr:row>
      <xdr:rowOff>137160</xdr:rowOff>
    </xdr:to>
    <xdr:sp macro="" textlink="">
      <xdr:nvSpPr>
        <xdr:cNvPr id="4" name="TextBox 3">
          <a:extLst>
            <a:ext uri="{FF2B5EF4-FFF2-40B4-BE49-F238E27FC236}">
              <a16:creationId xmlns:a16="http://schemas.microsoft.com/office/drawing/2014/main" id="{96AD05AA-88B4-42CD-82AE-601BFBBC13D6}"/>
            </a:ext>
          </a:extLst>
        </xdr:cNvPr>
        <xdr:cNvSpPr txBox="1"/>
      </xdr:nvSpPr>
      <xdr:spPr>
        <a:xfrm>
          <a:off x="4398067" y="4071400"/>
          <a:ext cx="1111194" cy="27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Wind speed m/s</a:t>
          </a:r>
        </a:p>
      </xdr:txBody>
    </xdr:sp>
    <xdr:clientData/>
  </xdr:twoCellAnchor>
  <xdr:twoCellAnchor>
    <xdr:from>
      <xdr:col>3</xdr:col>
      <xdr:colOff>125506</xdr:colOff>
      <xdr:row>8</xdr:row>
      <xdr:rowOff>53788</xdr:rowOff>
    </xdr:from>
    <xdr:to>
      <xdr:col>3</xdr:col>
      <xdr:colOff>379843</xdr:colOff>
      <xdr:row>12</xdr:row>
      <xdr:rowOff>165818</xdr:rowOff>
    </xdr:to>
    <xdr:sp macro="" textlink="">
      <xdr:nvSpPr>
        <xdr:cNvPr id="5" name="TextBox 4">
          <a:extLst>
            <a:ext uri="{FF2B5EF4-FFF2-40B4-BE49-F238E27FC236}">
              <a16:creationId xmlns:a16="http://schemas.microsoft.com/office/drawing/2014/main" id="{B4211EEC-A2FB-4E11-9F67-FDC11E8EE094}"/>
            </a:ext>
          </a:extLst>
        </xdr:cNvPr>
        <xdr:cNvSpPr txBox="1"/>
      </xdr:nvSpPr>
      <xdr:spPr>
        <a:xfrm rot="16200000">
          <a:off x="1666872" y="2143128"/>
          <a:ext cx="829206" cy="2543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Power kW</a:t>
          </a:r>
        </a:p>
      </xdr:txBody>
    </xdr:sp>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27D86-D822-4F35-8A8C-6A2DE343A4BE}">
  <dimension ref="A1:P29"/>
  <sheetViews>
    <sheetView tabSelected="1" zoomScale="130" zoomScaleNormal="130" workbookViewId="0">
      <selection activeCell="A29" sqref="A29:P29"/>
    </sheetView>
  </sheetViews>
  <sheetFormatPr defaultRowHeight="14.4" x14ac:dyDescent="0.3"/>
  <cols>
    <col min="2" max="3" width="8.88671875" customWidth="1"/>
    <col min="13" max="13" width="7.6640625" customWidth="1"/>
  </cols>
  <sheetData>
    <row r="1" spans="2:5" ht="43.2" x14ac:dyDescent="0.3">
      <c r="B1" s="1" t="s">
        <v>0</v>
      </c>
      <c r="C1" s="1" t="s">
        <v>10</v>
      </c>
      <c r="D1" s="2"/>
      <c r="E1" s="2"/>
    </row>
    <row r="2" spans="2:5" x14ac:dyDescent="0.3">
      <c r="B2" s="3">
        <v>0</v>
      </c>
      <c r="C2" s="3">
        <v>0</v>
      </c>
    </row>
    <row r="3" spans="2:5" x14ac:dyDescent="0.3">
      <c r="B3" s="3">
        <v>1</v>
      </c>
      <c r="C3" s="3">
        <v>0</v>
      </c>
    </row>
    <row r="4" spans="2:5" x14ac:dyDescent="0.3">
      <c r="B4" s="3">
        <v>2</v>
      </c>
      <c r="C4" s="3">
        <v>0</v>
      </c>
    </row>
    <row r="5" spans="2:5" x14ac:dyDescent="0.3">
      <c r="B5" s="3">
        <v>3</v>
      </c>
      <c r="C5" s="3">
        <v>20</v>
      </c>
    </row>
    <row r="6" spans="2:5" x14ac:dyDescent="0.3">
      <c r="B6" s="3">
        <v>4</v>
      </c>
      <c r="C6" s="3">
        <v>90</v>
      </c>
    </row>
    <row r="7" spans="2:5" x14ac:dyDescent="0.3">
      <c r="B7" s="3">
        <v>5</v>
      </c>
      <c r="C7" s="3">
        <v>130</v>
      </c>
    </row>
    <row r="8" spans="2:5" x14ac:dyDescent="0.3">
      <c r="B8" s="3">
        <v>6</v>
      </c>
      <c r="C8" s="3">
        <v>390</v>
      </c>
    </row>
    <row r="9" spans="2:5" x14ac:dyDescent="0.3">
      <c r="B9" s="3">
        <v>7</v>
      </c>
      <c r="C9" s="3">
        <v>650</v>
      </c>
    </row>
    <row r="10" spans="2:5" x14ac:dyDescent="0.3">
      <c r="B10" s="3">
        <v>8</v>
      </c>
      <c r="C10" s="3">
        <v>920</v>
      </c>
    </row>
    <row r="11" spans="2:5" x14ac:dyDescent="0.3">
      <c r="B11" s="3">
        <v>9</v>
      </c>
      <c r="C11" s="3">
        <v>1280</v>
      </c>
    </row>
    <row r="12" spans="2:5" x14ac:dyDescent="0.3">
      <c r="B12" s="3">
        <v>10</v>
      </c>
      <c r="C12" s="3">
        <v>1540</v>
      </c>
    </row>
    <row r="13" spans="2:5" x14ac:dyDescent="0.3">
      <c r="B13" s="3">
        <v>11</v>
      </c>
      <c r="C13" s="3">
        <v>1890</v>
      </c>
    </row>
    <row r="14" spans="2:5" x14ac:dyDescent="0.3">
      <c r="B14" s="3">
        <v>12</v>
      </c>
      <c r="C14" s="3">
        <v>1970</v>
      </c>
    </row>
    <row r="15" spans="2:5" x14ac:dyDescent="0.3">
      <c r="B15" s="3">
        <v>13</v>
      </c>
      <c r="C15" s="3">
        <v>1980</v>
      </c>
    </row>
    <row r="16" spans="2:5" x14ac:dyDescent="0.3">
      <c r="B16" s="3">
        <v>14</v>
      </c>
      <c r="C16" s="3">
        <v>1990</v>
      </c>
    </row>
    <row r="17" spans="1:16" x14ac:dyDescent="0.3">
      <c r="B17" s="3">
        <v>15</v>
      </c>
      <c r="C17" s="3">
        <v>2000</v>
      </c>
    </row>
    <row r="18" spans="1:16" x14ac:dyDescent="0.3">
      <c r="B18" s="3">
        <v>16</v>
      </c>
      <c r="C18" s="3">
        <v>2000</v>
      </c>
    </row>
    <row r="19" spans="1:16" x14ac:dyDescent="0.3">
      <c r="B19" s="3">
        <v>17</v>
      </c>
      <c r="C19" s="3">
        <v>2000</v>
      </c>
    </row>
    <row r="20" spans="1:16" x14ac:dyDescent="0.3">
      <c r="B20" s="3">
        <v>18</v>
      </c>
      <c r="C20" s="3">
        <v>2000</v>
      </c>
    </row>
    <row r="21" spans="1:16" x14ac:dyDescent="0.3">
      <c r="B21" s="3">
        <v>19</v>
      </c>
      <c r="C21" s="3">
        <v>2000</v>
      </c>
    </row>
    <row r="22" spans="1:16" x14ac:dyDescent="0.3">
      <c r="B22" s="3">
        <v>20</v>
      </c>
      <c r="C22" s="3">
        <v>2000</v>
      </c>
    </row>
    <row r="23" spans="1:16" x14ac:dyDescent="0.3">
      <c r="B23" s="3">
        <v>21</v>
      </c>
      <c r="C23" s="3">
        <v>0</v>
      </c>
    </row>
    <row r="24" spans="1:16" x14ac:dyDescent="0.3">
      <c r="B24" s="3">
        <v>22</v>
      </c>
      <c r="C24" s="3">
        <v>0</v>
      </c>
    </row>
    <row r="25" spans="1:16" x14ac:dyDescent="0.3">
      <c r="B25" s="3">
        <v>23</v>
      </c>
      <c r="C25" s="3">
        <v>0</v>
      </c>
    </row>
    <row r="26" spans="1:16" x14ac:dyDescent="0.3">
      <c r="B26" s="3">
        <v>24</v>
      </c>
      <c r="C26" s="3">
        <v>0</v>
      </c>
    </row>
    <row r="27" spans="1:16" x14ac:dyDescent="0.3">
      <c r="B27" s="3">
        <v>25</v>
      </c>
      <c r="C27" s="3">
        <v>0</v>
      </c>
    </row>
    <row r="29" spans="1:16" ht="75.599999999999994" customHeight="1" x14ac:dyDescent="0.3">
      <c r="A29" s="17" t="s">
        <v>14</v>
      </c>
      <c r="B29" s="18"/>
      <c r="C29" s="18"/>
      <c r="D29" s="18"/>
      <c r="E29" s="18"/>
      <c r="F29" s="18"/>
      <c r="G29" s="18"/>
      <c r="H29" s="18"/>
      <c r="I29" s="18"/>
      <c r="J29" s="18"/>
      <c r="K29" s="18"/>
      <c r="L29" s="18"/>
      <c r="M29" s="18"/>
      <c r="N29" s="18"/>
      <c r="O29" s="18"/>
      <c r="P29" s="18"/>
    </row>
  </sheetData>
  <mergeCells count="1">
    <mergeCell ref="A29:P2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0817C-997E-49EA-AD05-20F4368B4CE2}">
  <dimension ref="A1:P32"/>
  <sheetViews>
    <sheetView zoomScale="115" zoomScaleNormal="115" workbookViewId="0">
      <selection activeCell="A32" sqref="A32:P32"/>
    </sheetView>
  </sheetViews>
  <sheetFormatPr defaultRowHeight="14.4" x14ac:dyDescent="0.3"/>
  <cols>
    <col min="13" max="13" width="7.6640625" customWidth="1"/>
    <col min="14" max="15" width="9.77734375" customWidth="1"/>
    <col min="16" max="16" width="13.5546875" style="4" customWidth="1"/>
  </cols>
  <sheetData>
    <row r="1" spans="2:16" ht="43.2" x14ac:dyDescent="0.3">
      <c r="B1" s="1" t="s">
        <v>0</v>
      </c>
      <c r="C1" s="1" t="s">
        <v>10</v>
      </c>
      <c r="D1" s="2"/>
      <c r="E1" s="2"/>
      <c r="N1" s="1" t="s">
        <v>0</v>
      </c>
      <c r="O1" s="1" t="s">
        <v>1</v>
      </c>
      <c r="P1" s="5" t="s">
        <v>2</v>
      </c>
    </row>
    <row r="2" spans="2:16" x14ac:dyDescent="0.3">
      <c r="B2" s="3">
        <v>0</v>
      </c>
      <c r="C2" s="3">
        <v>0</v>
      </c>
      <c r="N2" s="3">
        <v>0</v>
      </c>
      <c r="O2" s="8">
        <v>450</v>
      </c>
      <c r="P2" s="9">
        <f>SUM(C2*O2)</f>
        <v>0</v>
      </c>
    </row>
    <row r="3" spans="2:16" x14ac:dyDescent="0.3">
      <c r="B3" s="3">
        <v>1</v>
      </c>
      <c r="C3" s="3">
        <v>0</v>
      </c>
      <c r="N3" s="3">
        <v>1</v>
      </c>
      <c r="O3" s="8">
        <v>400</v>
      </c>
      <c r="P3" s="9">
        <f t="shared" ref="P3:P27" si="0">SUM(C3*O3)</f>
        <v>0</v>
      </c>
    </row>
    <row r="4" spans="2:16" x14ac:dyDescent="0.3">
      <c r="B4" s="3">
        <v>2</v>
      </c>
      <c r="C4" s="3">
        <v>0</v>
      </c>
      <c r="N4" s="3">
        <v>2</v>
      </c>
      <c r="O4" s="8">
        <v>700</v>
      </c>
      <c r="P4" s="9">
        <f t="shared" si="0"/>
        <v>0</v>
      </c>
    </row>
    <row r="5" spans="2:16" x14ac:dyDescent="0.3">
      <c r="B5" s="3">
        <v>3</v>
      </c>
      <c r="C5" s="3">
        <v>20</v>
      </c>
      <c r="N5" s="3">
        <v>3</v>
      </c>
      <c r="O5" s="8">
        <v>1200</v>
      </c>
      <c r="P5" s="9">
        <f t="shared" si="0"/>
        <v>24000</v>
      </c>
    </row>
    <row r="6" spans="2:16" x14ac:dyDescent="0.3">
      <c r="B6" s="3">
        <v>4</v>
      </c>
      <c r="C6" s="3">
        <v>90</v>
      </c>
      <c r="N6" s="3">
        <v>4</v>
      </c>
      <c r="O6" s="8">
        <v>750</v>
      </c>
      <c r="P6" s="9">
        <f t="shared" si="0"/>
        <v>67500</v>
      </c>
    </row>
    <row r="7" spans="2:16" x14ac:dyDescent="0.3">
      <c r="B7" s="3">
        <v>5</v>
      </c>
      <c r="C7" s="3">
        <v>130</v>
      </c>
      <c r="N7" s="3">
        <v>5</v>
      </c>
      <c r="O7" s="8">
        <v>1200</v>
      </c>
      <c r="P7" s="9">
        <f t="shared" si="0"/>
        <v>156000</v>
      </c>
    </row>
    <row r="8" spans="2:16" x14ac:dyDescent="0.3">
      <c r="B8" s="3">
        <v>6</v>
      </c>
      <c r="C8" s="3">
        <v>390</v>
      </c>
      <c r="N8" s="3">
        <v>6</v>
      </c>
      <c r="O8" s="8">
        <v>900</v>
      </c>
      <c r="P8" s="9">
        <f t="shared" si="0"/>
        <v>351000</v>
      </c>
    </row>
    <row r="9" spans="2:16" x14ac:dyDescent="0.3">
      <c r="B9" s="3">
        <v>7</v>
      </c>
      <c r="C9" s="3">
        <v>650</v>
      </c>
      <c r="N9" s="3">
        <v>7</v>
      </c>
      <c r="O9" s="8">
        <v>640</v>
      </c>
      <c r="P9" s="9">
        <f t="shared" si="0"/>
        <v>416000</v>
      </c>
    </row>
    <row r="10" spans="2:16" x14ac:dyDescent="0.3">
      <c r="B10" s="3">
        <v>8</v>
      </c>
      <c r="C10" s="3">
        <v>920</v>
      </c>
      <c r="N10" s="3">
        <v>8</v>
      </c>
      <c r="O10" s="8">
        <v>220</v>
      </c>
      <c r="P10" s="9">
        <f t="shared" si="0"/>
        <v>202400</v>
      </c>
    </row>
    <row r="11" spans="2:16" x14ac:dyDescent="0.3">
      <c r="B11" s="3">
        <v>9</v>
      </c>
      <c r="C11" s="3">
        <v>1280</v>
      </c>
      <c r="N11" s="3">
        <v>9</v>
      </c>
      <c r="O11" s="8">
        <v>450</v>
      </c>
      <c r="P11" s="9">
        <f t="shared" si="0"/>
        <v>576000</v>
      </c>
    </row>
    <row r="12" spans="2:16" x14ac:dyDescent="0.3">
      <c r="B12" s="3">
        <v>10</v>
      </c>
      <c r="C12" s="3">
        <v>1540</v>
      </c>
      <c r="N12" s="3">
        <v>10</v>
      </c>
      <c r="O12" s="8">
        <v>300</v>
      </c>
      <c r="P12" s="9">
        <f t="shared" si="0"/>
        <v>462000</v>
      </c>
    </row>
    <row r="13" spans="2:16" x14ac:dyDescent="0.3">
      <c r="B13" s="3">
        <v>11</v>
      </c>
      <c r="C13" s="3">
        <v>1890</v>
      </c>
      <c r="N13" s="3">
        <v>11</v>
      </c>
      <c r="O13" s="8">
        <v>200</v>
      </c>
      <c r="P13" s="9">
        <f t="shared" si="0"/>
        <v>378000</v>
      </c>
    </row>
    <row r="14" spans="2:16" x14ac:dyDescent="0.3">
      <c r="B14" s="3">
        <v>12</v>
      </c>
      <c r="C14" s="3">
        <v>1970</v>
      </c>
      <c r="N14" s="3">
        <v>12</v>
      </c>
      <c r="O14" s="8">
        <v>150</v>
      </c>
      <c r="P14" s="9">
        <f t="shared" si="0"/>
        <v>295500</v>
      </c>
    </row>
    <row r="15" spans="2:16" x14ac:dyDescent="0.3">
      <c r="B15" s="3">
        <v>13</v>
      </c>
      <c r="C15" s="3">
        <v>1980</v>
      </c>
      <c r="N15" s="3">
        <v>13</v>
      </c>
      <c r="O15" s="8">
        <v>250</v>
      </c>
      <c r="P15" s="9">
        <f t="shared" si="0"/>
        <v>495000</v>
      </c>
    </row>
    <row r="16" spans="2:16" x14ac:dyDescent="0.3">
      <c r="B16" s="3">
        <v>14</v>
      </c>
      <c r="C16" s="3">
        <v>1990</v>
      </c>
      <c r="N16" s="3">
        <v>14</v>
      </c>
      <c r="O16" s="8">
        <v>300</v>
      </c>
      <c r="P16" s="9">
        <f t="shared" si="0"/>
        <v>597000</v>
      </c>
    </row>
    <row r="17" spans="1:16" x14ac:dyDescent="0.3">
      <c r="B17" s="3">
        <v>15</v>
      </c>
      <c r="C17" s="3">
        <v>2000</v>
      </c>
      <c r="N17" s="3">
        <v>15</v>
      </c>
      <c r="O17" s="8">
        <v>100</v>
      </c>
      <c r="P17" s="9">
        <f t="shared" si="0"/>
        <v>200000</v>
      </c>
    </row>
    <row r="18" spans="1:16" x14ac:dyDescent="0.3">
      <c r="B18" s="3">
        <v>16</v>
      </c>
      <c r="C18" s="3">
        <v>2000</v>
      </c>
      <c r="N18" s="3">
        <v>16</v>
      </c>
      <c r="O18" s="8">
        <v>50</v>
      </c>
      <c r="P18" s="9">
        <f t="shared" si="0"/>
        <v>100000</v>
      </c>
    </row>
    <row r="19" spans="1:16" x14ac:dyDescent="0.3">
      <c r="B19" s="3">
        <v>17</v>
      </c>
      <c r="C19" s="3">
        <v>2000</v>
      </c>
      <c r="N19" s="3">
        <v>17</v>
      </c>
      <c r="O19" s="8">
        <v>150</v>
      </c>
      <c r="P19" s="9">
        <f t="shared" si="0"/>
        <v>300000</v>
      </c>
    </row>
    <row r="20" spans="1:16" x14ac:dyDescent="0.3">
      <c r="B20" s="3">
        <v>18</v>
      </c>
      <c r="C20" s="3">
        <v>2000</v>
      </c>
      <c r="N20" s="3">
        <v>18</v>
      </c>
      <c r="O20" s="8">
        <v>50</v>
      </c>
      <c r="P20" s="9">
        <f t="shared" si="0"/>
        <v>100000</v>
      </c>
    </row>
    <row r="21" spans="1:16" x14ac:dyDescent="0.3">
      <c r="B21" s="3">
        <v>19</v>
      </c>
      <c r="C21" s="3">
        <v>2000</v>
      </c>
      <c r="N21" s="3">
        <v>19</v>
      </c>
      <c r="O21" s="8">
        <v>100</v>
      </c>
      <c r="P21" s="9">
        <f t="shared" si="0"/>
        <v>200000</v>
      </c>
    </row>
    <row r="22" spans="1:16" x14ac:dyDescent="0.3">
      <c r="B22" s="3">
        <v>20</v>
      </c>
      <c r="C22" s="3">
        <v>2000</v>
      </c>
      <c r="N22" s="3">
        <v>20</v>
      </c>
      <c r="O22" s="8">
        <v>75</v>
      </c>
      <c r="P22" s="9">
        <f t="shared" si="0"/>
        <v>150000</v>
      </c>
    </row>
    <row r="23" spans="1:16" x14ac:dyDescent="0.3">
      <c r="B23" s="3">
        <v>21</v>
      </c>
      <c r="C23" s="3">
        <v>0</v>
      </c>
      <c r="N23" s="3">
        <v>21</v>
      </c>
      <c r="O23" s="8">
        <v>125</v>
      </c>
      <c r="P23" s="9">
        <f t="shared" si="0"/>
        <v>0</v>
      </c>
    </row>
    <row r="24" spans="1:16" x14ac:dyDescent="0.3">
      <c r="B24" s="3">
        <v>22</v>
      </c>
      <c r="C24" s="3">
        <v>0</v>
      </c>
      <c r="N24" s="3">
        <v>22</v>
      </c>
      <c r="O24" s="8">
        <v>0</v>
      </c>
      <c r="P24" s="9">
        <f t="shared" si="0"/>
        <v>0</v>
      </c>
    </row>
    <row r="25" spans="1:16" x14ac:dyDescent="0.3">
      <c r="B25" s="3">
        <v>23</v>
      </c>
      <c r="C25" s="3">
        <v>0</v>
      </c>
      <c r="N25" s="3">
        <v>23</v>
      </c>
      <c r="O25" s="8">
        <v>0</v>
      </c>
      <c r="P25" s="9">
        <f t="shared" si="0"/>
        <v>0</v>
      </c>
    </row>
    <row r="26" spans="1:16" x14ac:dyDescent="0.3">
      <c r="B26" s="3">
        <v>24</v>
      </c>
      <c r="C26" s="3">
        <v>0</v>
      </c>
      <c r="N26" s="3">
        <v>24</v>
      </c>
      <c r="O26" s="8">
        <v>0</v>
      </c>
      <c r="P26" s="9">
        <f t="shared" si="0"/>
        <v>0</v>
      </c>
    </row>
    <row r="27" spans="1:16" x14ac:dyDescent="0.3">
      <c r="B27" s="3">
        <v>25</v>
      </c>
      <c r="C27" s="3">
        <v>0</v>
      </c>
      <c r="N27" s="3">
        <v>25</v>
      </c>
      <c r="O27" s="8">
        <v>0</v>
      </c>
      <c r="P27" s="9">
        <f t="shared" si="0"/>
        <v>0</v>
      </c>
    </row>
    <row r="29" spans="1:16" x14ac:dyDescent="0.3">
      <c r="N29" s="6" t="s">
        <v>3</v>
      </c>
      <c r="O29" s="8">
        <f>SUM(O2:O28)</f>
        <v>8760</v>
      </c>
    </row>
    <row r="30" spans="1:16" x14ac:dyDescent="0.3">
      <c r="N30" s="7" t="s">
        <v>4</v>
      </c>
      <c r="O30" s="7"/>
      <c r="P30" s="12">
        <f>SUM(P2:P29)</f>
        <v>5070400</v>
      </c>
    </row>
    <row r="32" spans="1:16" ht="144.6" customHeight="1" x14ac:dyDescent="0.3">
      <c r="A32" s="17" t="s">
        <v>11</v>
      </c>
      <c r="B32" s="18"/>
      <c r="C32" s="18"/>
      <c r="D32" s="18"/>
      <c r="E32" s="18"/>
      <c r="F32" s="18"/>
      <c r="G32" s="18"/>
      <c r="H32" s="18"/>
      <c r="I32" s="18"/>
      <c r="J32" s="18"/>
      <c r="K32" s="18"/>
      <c r="L32" s="18"/>
      <c r="M32" s="18"/>
      <c r="N32" s="18"/>
      <c r="O32" s="18"/>
      <c r="P32" s="18"/>
    </row>
  </sheetData>
  <mergeCells count="1">
    <mergeCell ref="A32:P3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12853-ACF4-40A9-817D-5F087A62CC01}">
  <dimension ref="A1:P33"/>
  <sheetViews>
    <sheetView zoomScale="115" zoomScaleNormal="115" workbookViewId="0">
      <selection activeCell="A33" sqref="A33:P33"/>
    </sheetView>
  </sheetViews>
  <sheetFormatPr defaultRowHeight="14.4" x14ac:dyDescent="0.3"/>
  <cols>
    <col min="13" max="13" width="7.6640625" customWidth="1"/>
    <col min="14" max="15" width="9.77734375" customWidth="1"/>
    <col min="16" max="16" width="13.44140625" style="4" bestFit="1" customWidth="1"/>
  </cols>
  <sheetData>
    <row r="1" spans="2:16" ht="43.2" x14ac:dyDescent="0.3">
      <c r="B1" s="1" t="s">
        <v>0</v>
      </c>
      <c r="C1" s="1" t="s">
        <v>10</v>
      </c>
      <c r="D1" s="2"/>
      <c r="E1" s="2"/>
      <c r="N1" s="1" t="s">
        <v>0</v>
      </c>
      <c r="O1" s="1" t="s">
        <v>1</v>
      </c>
      <c r="P1" s="5" t="s">
        <v>2</v>
      </c>
    </row>
    <row r="2" spans="2:16" x14ac:dyDescent="0.3">
      <c r="B2" s="3">
        <v>0</v>
      </c>
      <c r="C2" s="3">
        <v>0</v>
      </c>
      <c r="N2" s="3">
        <v>0</v>
      </c>
      <c r="O2" s="8">
        <v>450</v>
      </c>
      <c r="P2" s="9">
        <f>SUM(C2*O2)</f>
        <v>0</v>
      </c>
    </row>
    <row r="3" spans="2:16" x14ac:dyDescent="0.3">
      <c r="B3" s="3">
        <v>1</v>
      </c>
      <c r="C3" s="3">
        <v>0</v>
      </c>
      <c r="N3" s="3">
        <v>1</v>
      </c>
      <c r="O3" s="8">
        <v>400</v>
      </c>
      <c r="P3" s="9">
        <f t="shared" ref="P3:P27" si="0">SUM(C3*O3)</f>
        <v>0</v>
      </c>
    </row>
    <row r="4" spans="2:16" x14ac:dyDescent="0.3">
      <c r="B4" s="3">
        <v>2</v>
      </c>
      <c r="C4" s="3">
        <v>0</v>
      </c>
      <c r="N4" s="3">
        <v>2</v>
      </c>
      <c r="O4" s="8">
        <v>700</v>
      </c>
      <c r="P4" s="9">
        <f t="shared" si="0"/>
        <v>0</v>
      </c>
    </row>
    <row r="5" spans="2:16" x14ac:dyDescent="0.3">
      <c r="B5" s="3">
        <v>3</v>
      </c>
      <c r="C5" s="3">
        <v>20</v>
      </c>
      <c r="N5" s="3">
        <v>3</v>
      </c>
      <c r="O5" s="8">
        <v>1200</v>
      </c>
      <c r="P5" s="9">
        <f t="shared" si="0"/>
        <v>24000</v>
      </c>
    </row>
    <row r="6" spans="2:16" x14ac:dyDescent="0.3">
      <c r="B6" s="3">
        <v>4</v>
      </c>
      <c r="C6" s="3">
        <v>90</v>
      </c>
      <c r="N6" s="3">
        <v>4</v>
      </c>
      <c r="O6" s="8">
        <v>750</v>
      </c>
      <c r="P6" s="9">
        <f t="shared" si="0"/>
        <v>67500</v>
      </c>
    </row>
    <row r="7" spans="2:16" x14ac:dyDescent="0.3">
      <c r="B7" s="3">
        <v>5</v>
      </c>
      <c r="C7" s="3">
        <v>130</v>
      </c>
      <c r="N7" s="3">
        <v>5</v>
      </c>
      <c r="O7" s="8">
        <v>1200</v>
      </c>
      <c r="P7" s="9">
        <f t="shared" si="0"/>
        <v>156000</v>
      </c>
    </row>
    <row r="8" spans="2:16" x14ac:dyDescent="0.3">
      <c r="B8" s="3">
        <v>6</v>
      </c>
      <c r="C8" s="3">
        <v>390</v>
      </c>
      <c r="N8" s="3">
        <v>6</v>
      </c>
      <c r="O8" s="8">
        <v>900</v>
      </c>
      <c r="P8" s="9">
        <f t="shared" si="0"/>
        <v>351000</v>
      </c>
    </row>
    <row r="9" spans="2:16" x14ac:dyDescent="0.3">
      <c r="B9" s="3">
        <v>7</v>
      </c>
      <c r="C9" s="3">
        <v>650</v>
      </c>
      <c r="N9" s="3">
        <v>7</v>
      </c>
      <c r="O9" s="8">
        <v>640</v>
      </c>
      <c r="P9" s="9">
        <f t="shared" si="0"/>
        <v>416000</v>
      </c>
    </row>
    <row r="10" spans="2:16" x14ac:dyDescent="0.3">
      <c r="B10" s="3">
        <v>8</v>
      </c>
      <c r="C10" s="3">
        <v>920</v>
      </c>
      <c r="N10" s="3">
        <v>8</v>
      </c>
      <c r="O10" s="8">
        <v>220</v>
      </c>
      <c r="P10" s="9">
        <f t="shared" si="0"/>
        <v>202400</v>
      </c>
    </row>
    <row r="11" spans="2:16" x14ac:dyDescent="0.3">
      <c r="B11" s="3">
        <v>9</v>
      </c>
      <c r="C11" s="3">
        <v>1280</v>
      </c>
      <c r="N11" s="3">
        <v>9</v>
      </c>
      <c r="O11" s="8">
        <v>450</v>
      </c>
      <c r="P11" s="9">
        <f t="shared" si="0"/>
        <v>576000</v>
      </c>
    </row>
    <row r="12" spans="2:16" x14ac:dyDescent="0.3">
      <c r="B12" s="3">
        <v>10</v>
      </c>
      <c r="C12" s="3">
        <v>1540</v>
      </c>
      <c r="N12" s="3">
        <v>10</v>
      </c>
      <c r="O12" s="8">
        <v>300</v>
      </c>
      <c r="P12" s="9">
        <f t="shared" si="0"/>
        <v>462000</v>
      </c>
    </row>
    <row r="13" spans="2:16" x14ac:dyDescent="0.3">
      <c r="B13" s="3">
        <v>11</v>
      </c>
      <c r="C13" s="3">
        <v>1890</v>
      </c>
      <c r="N13" s="3">
        <v>11</v>
      </c>
      <c r="O13" s="8">
        <v>200</v>
      </c>
      <c r="P13" s="9">
        <f t="shared" si="0"/>
        <v>378000</v>
      </c>
    </row>
    <row r="14" spans="2:16" x14ac:dyDescent="0.3">
      <c r="B14" s="3">
        <v>12</v>
      </c>
      <c r="C14" s="3">
        <v>1970</v>
      </c>
      <c r="N14" s="3">
        <v>12</v>
      </c>
      <c r="O14" s="8">
        <v>150</v>
      </c>
      <c r="P14" s="9">
        <f t="shared" si="0"/>
        <v>295500</v>
      </c>
    </row>
    <row r="15" spans="2:16" x14ac:dyDescent="0.3">
      <c r="B15" s="3">
        <v>13</v>
      </c>
      <c r="C15" s="3">
        <v>1980</v>
      </c>
      <c r="N15" s="3">
        <v>13</v>
      </c>
      <c r="O15" s="8">
        <v>250</v>
      </c>
      <c r="P15" s="9">
        <f t="shared" si="0"/>
        <v>495000</v>
      </c>
    </row>
    <row r="16" spans="2:16" x14ac:dyDescent="0.3">
      <c r="B16" s="3">
        <v>14</v>
      </c>
      <c r="C16" s="3">
        <v>1990</v>
      </c>
      <c r="N16" s="3">
        <v>14</v>
      </c>
      <c r="O16" s="8">
        <v>300</v>
      </c>
      <c r="P16" s="9">
        <f t="shared" si="0"/>
        <v>597000</v>
      </c>
    </row>
    <row r="17" spans="2:16" x14ac:dyDescent="0.3">
      <c r="B17" s="3">
        <v>15</v>
      </c>
      <c r="C17" s="3">
        <v>2000</v>
      </c>
      <c r="N17" s="3">
        <v>15</v>
      </c>
      <c r="O17" s="8">
        <v>100</v>
      </c>
      <c r="P17" s="9">
        <f t="shared" si="0"/>
        <v>200000</v>
      </c>
    </row>
    <row r="18" spans="2:16" x14ac:dyDescent="0.3">
      <c r="B18" s="3">
        <v>16</v>
      </c>
      <c r="C18" s="3">
        <v>2000</v>
      </c>
      <c r="N18" s="3">
        <v>16</v>
      </c>
      <c r="O18" s="8">
        <v>50</v>
      </c>
      <c r="P18" s="9">
        <f t="shared" si="0"/>
        <v>100000</v>
      </c>
    </row>
    <row r="19" spans="2:16" x14ac:dyDescent="0.3">
      <c r="B19" s="3">
        <v>17</v>
      </c>
      <c r="C19" s="3">
        <v>2000</v>
      </c>
      <c r="N19" s="3">
        <v>17</v>
      </c>
      <c r="O19" s="8">
        <v>150</v>
      </c>
      <c r="P19" s="9">
        <f t="shared" si="0"/>
        <v>300000</v>
      </c>
    </row>
    <row r="20" spans="2:16" x14ac:dyDescent="0.3">
      <c r="B20" s="3">
        <v>18</v>
      </c>
      <c r="C20" s="3">
        <v>2000</v>
      </c>
      <c r="N20" s="3">
        <v>18</v>
      </c>
      <c r="O20" s="8">
        <v>50</v>
      </c>
      <c r="P20" s="9">
        <f t="shared" si="0"/>
        <v>100000</v>
      </c>
    </row>
    <row r="21" spans="2:16" x14ac:dyDescent="0.3">
      <c r="B21" s="3">
        <v>19</v>
      </c>
      <c r="C21" s="3">
        <v>2000</v>
      </c>
      <c r="N21" s="3">
        <v>19</v>
      </c>
      <c r="O21" s="8">
        <v>100</v>
      </c>
      <c r="P21" s="9">
        <f t="shared" si="0"/>
        <v>200000</v>
      </c>
    </row>
    <row r="22" spans="2:16" x14ac:dyDescent="0.3">
      <c r="B22" s="3">
        <v>20</v>
      </c>
      <c r="C22" s="3">
        <v>2000</v>
      </c>
      <c r="N22" s="3">
        <v>20</v>
      </c>
      <c r="O22" s="8">
        <v>75</v>
      </c>
      <c r="P22" s="9">
        <f t="shared" si="0"/>
        <v>150000</v>
      </c>
    </row>
    <row r="23" spans="2:16" x14ac:dyDescent="0.3">
      <c r="B23" s="3">
        <v>21</v>
      </c>
      <c r="C23" s="3">
        <v>0</v>
      </c>
      <c r="E23" s="10"/>
      <c r="N23" s="3">
        <v>21</v>
      </c>
      <c r="O23" s="8">
        <v>125</v>
      </c>
      <c r="P23" s="9">
        <f t="shared" si="0"/>
        <v>0</v>
      </c>
    </row>
    <row r="24" spans="2:16" x14ac:dyDescent="0.3">
      <c r="B24" s="3">
        <v>22</v>
      </c>
      <c r="C24" s="3">
        <v>0</v>
      </c>
      <c r="E24" s="11" t="s">
        <v>5</v>
      </c>
      <c r="F24" s="11"/>
      <c r="G24" s="11"/>
      <c r="H24" s="11"/>
      <c r="I24" s="11"/>
      <c r="J24" s="11"/>
      <c r="K24" s="11"/>
      <c r="L24" s="11"/>
      <c r="N24" s="3">
        <v>22</v>
      </c>
      <c r="O24" s="8">
        <v>0</v>
      </c>
      <c r="P24" s="9">
        <f t="shared" si="0"/>
        <v>0</v>
      </c>
    </row>
    <row r="25" spans="2:16" x14ac:dyDescent="0.3">
      <c r="B25" s="3">
        <v>23</v>
      </c>
      <c r="C25" s="3">
        <v>0</v>
      </c>
      <c r="E25" s="11" t="s">
        <v>7</v>
      </c>
      <c r="F25" s="11"/>
      <c r="G25" s="11"/>
      <c r="H25" s="11"/>
      <c r="N25" s="3">
        <v>23</v>
      </c>
      <c r="O25" s="8">
        <v>0</v>
      </c>
      <c r="P25" s="9">
        <f t="shared" si="0"/>
        <v>0</v>
      </c>
    </row>
    <row r="26" spans="2:16" x14ac:dyDescent="0.3">
      <c r="B26" s="3">
        <v>24</v>
      </c>
      <c r="C26" s="3">
        <v>0</v>
      </c>
      <c r="N26" s="3">
        <v>24</v>
      </c>
      <c r="O26" s="8">
        <v>0</v>
      </c>
      <c r="P26" s="9">
        <f t="shared" si="0"/>
        <v>0</v>
      </c>
    </row>
    <row r="27" spans="2:16" x14ac:dyDescent="0.3">
      <c r="B27" s="3">
        <v>25</v>
      </c>
      <c r="C27" s="3">
        <v>0</v>
      </c>
      <c r="N27" s="3">
        <v>25</v>
      </c>
      <c r="O27" s="8">
        <v>0</v>
      </c>
      <c r="P27" s="9">
        <f t="shared" si="0"/>
        <v>0</v>
      </c>
    </row>
    <row r="29" spans="2:16" x14ac:dyDescent="0.3">
      <c r="N29" s="6" t="s">
        <v>3</v>
      </c>
      <c r="O29" s="8">
        <f>SUM(O2:O28)</f>
        <v>8760</v>
      </c>
    </row>
    <row r="30" spans="2:16" x14ac:dyDescent="0.3">
      <c r="N30" s="7" t="s">
        <v>4</v>
      </c>
      <c r="O30" s="7"/>
      <c r="P30" s="12">
        <f>SUM(P2:P29)</f>
        <v>5070400</v>
      </c>
    </row>
    <row r="31" spans="2:16" x14ac:dyDescent="0.3">
      <c r="N31" s="11" t="s">
        <v>6</v>
      </c>
      <c r="O31" s="11"/>
      <c r="P31" s="13">
        <f>SUM(C22)*O29</f>
        <v>17520000</v>
      </c>
    </row>
    <row r="33" spans="1:16" ht="144.6" customHeight="1" x14ac:dyDescent="0.3">
      <c r="A33" s="17" t="s">
        <v>12</v>
      </c>
      <c r="B33" s="18"/>
      <c r="C33" s="18"/>
      <c r="D33" s="18"/>
      <c r="E33" s="18"/>
      <c r="F33" s="18"/>
      <c r="G33" s="18"/>
      <c r="H33" s="18"/>
      <c r="I33" s="18"/>
      <c r="J33" s="18"/>
      <c r="K33" s="18"/>
      <c r="L33" s="18"/>
      <c r="M33" s="18"/>
      <c r="N33" s="18"/>
      <c r="O33" s="18"/>
      <c r="P33" s="18"/>
    </row>
  </sheetData>
  <mergeCells count="1">
    <mergeCell ref="A33:P3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292FC-1432-43AF-8780-8113655D01EE}">
  <dimension ref="A1:Q34"/>
  <sheetViews>
    <sheetView zoomScale="115" zoomScaleNormal="115" workbookViewId="0">
      <selection activeCell="A34" sqref="A34:P34"/>
    </sheetView>
  </sheetViews>
  <sheetFormatPr defaultRowHeight="14.4" x14ac:dyDescent="0.3"/>
  <cols>
    <col min="13" max="13" width="7.6640625" customWidth="1"/>
    <col min="14" max="15" width="9.77734375" customWidth="1"/>
    <col min="16" max="16" width="13.44140625" style="4" bestFit="1" customWidth="1"/>
  </cols>
  <sheetData>
    <row r="1" spans="2:16" ht="43.2" x14ac:dyDescent="0.3">
      <c r="B1" s="1" t="s">
        <v>0</v>
      </c>
      <c r="C1" s="1" t="s">
        <v>10</v>
      </c>
      <c r="D1" s="2"/>
      <c r="E1" s="2"/>
      <c r="N1" s="1" t="s">
        <v>0</v>
      </c>
      <c r="O1" s="1" t="s">
        <v>1</v>
      </c>
      <c r="P1" s="5" t="s">
        <v>2</v>
      </c>
    </row>
    <row r="2" spans="2:16" x14ac:dyDescent="0.3">
      <c r="B2" s="3">
        <v>0</v>
      </c>
      <c r="C2" s="3">
        <v>0</v>
      </c>
      <c r="N2" s="3">
        <v>0</v>
      </c>
      <c r="O2" s="8">
        <v>450</v>
      </c>
      <c r="P2" s="9">
        <f>SUM(C2*O2)</f>
        <v>0</v>
      </c>
    </row>
    <row r="3" spans="2:16" x14ac:dyDescent="0.3">
      <c r="B3" s="3">
        <v>1</v>
      </c>
      <c r="C3" s="3">
        <v>0</v>
      </c>
      <c r="N3" s="3">
        <v>1</v>
      </c>
      <c r="O3" s="8">
        <v>400</v>
      </c>
      <c r="P3" s="9">
        <f t="shared" ref="P3:P27" si="0">SUM(C3*O3)</f>
        <v>0</v>
      </c>
    </row>
    <row r="4" spans="2:16" x14ac:dyDescent="0.3">
      <c r="B4" s="3">
        <v>2</v>
      </c>
      <c r="C4" s="3">
        <v>0</v>
      </c>
      <c r="N4" s="3">
        <v>2</v>
      </c>
      <c r="O4" s="8">
        <v>700</v>
      </c>
      <c r="P4" s="9">
        <f t="shared" si="0"/>
        <v>0</v>
      </c>
    </row>
    <row r="5" spans="2:16" x14ac:dyDescent="0.3">
      <c r="B5" s="3">
        <v>3</v>
      </c>
      <c r="C5" s="3">
        <v>20</v>
      </c>
      <c r="N5" s="3">
        <v>3</v>
      </c>
      <c r="O5" s="8">
        <v>1200</v>
      </c>
      <c r="P5" s="9">
        <f t="shared" si="0"/>
        <v>24000</v>
      </c>
    </row>
    <row r="6" spans="2:16" x14ac:dyDescent="0.3">
      <c r="B6" s="3">
        <v>4</v>
      </c>
      <c r="C6" s="3">
        <v>90</v>
      </c>
      <c r="N6" s="3">
        <v>4</v>
      </c>
      <c r="O6" s="8">
        <v>750</v>
      </c>
      <c r="P6" s="9">
        <f t="shared" si="0"/>
        <v>67500</v>
      </c>
    </row>
    <row r="7" spans="2:16" x14ac:dyDescent="0.3">
      <c r="B7" s="3">
        <v>5</v>
      </c>
      <c r="C7" s="3">
        <v>130</v>
      </c>
      <c r="N7" s="3">
        <v>5</v>
      </c>
      <c r="O7" s="8">
        <v>1200</v>
      </c>
      <c r="P7" s="9">
        <f t="shared" si="0"/>
        <v>156000</v>
      </c>
    </row>
    <row r="8" spans="2:16" x14ac:dyDescent="0.3">
      <c r="B8" s="3">
        <v>6</v>
      </c>
      <c r="C8" s="3">
        <v>390</v>
      </c>
      <c r="N8" s="3">
        <v>6</v>
      </c>
      <c r="O8" s="8">
        <v>900</v>
      </c>
      <c r="P8" s="9">
        <f t="shared" si="0"/>
        <v>351000</v>
      </c>
    </row>
    <row r="9" spans="2:16" x14ac:dyDescent="0.3">
      <c r="B9" s="3">
        <v>7</v>
      </c>
      <c r="C9" s="3">
        <v>650</v>
      </c>
      <c r="N9" s="3">
        <v>7</v>
      </c>
      <c r="O9" s="8">
        <v>640</v>
      </c>
      <c r="P9" s="9">
        <f t="shared" si="0"/>
        <v>416000</v>
      </c>
    </row>
    <row r="10" spans="2:16" x14ac:dyDescent="0.3">
      <c r="B10" s="3">
        <v>8</v>
      </c>
      <c r="C10" s="3">
        <v>920</v>
      </c>
      <c r="N10" s="3">
        <v>8</v>
      </c>
      <c r="O10" s="8">
        <v>220</v>
      </c>
      <c r="P10" s="9">
        <f t="shared" si="0"/>
        <v>202400</v>
      </c>
    </row>
    <row r="11" spans="2:16" x14ac:dyDescent="0.3">
      <c r="B11" s="3">
        <v>9</v>
      </c>
      <c r="C11" s="3">
        <v>1280</v>
      </c>
      <c r="N11" s="3">
        <v>9</v>
      </c>
      <c r="O11" s="8">
        <v>450</v>
      </c>
      <c r="P11" s="9">
        <f t="shared" si="0"/>
        <v>576000</v>
      </c>
    </row>
    <row r="12" spans="2:16" x14ac:dyDescent="0.3">
      <c r="B12" s="3">
        <v>10</v>
      </c>
      <c r="C12" s="3">
        <v>1540</v>
      </c>
      <c r="N12" s="3">
        <v>10</v>
      </c>
      <c r="O12" s="8">
        <v>300</v>
      </c>
      <c r="P12" s="9">
        <f t="shared" si="0"/>
        <v>462000</v>
      </c>
    </row>
    <row r="13" spans="2:16" x14ac:dyDescent="0.3">
      <c r="B13" s="3">
        <v>11</v>
      </c>
      <c r="C13" s="3">
        <v>1890</v>
      </c>
      <c r="N13" s="3">
        <v>11</v>
      </c>
      <c r="O13" s="8">
        <v>200</v>
      </c>
      <c r="P13" s="9">
        <f t="shared" si="0"/>
        <v>378000</v>
      </c>
    </row>
    <row r="14" spans="2:16" x14ac:dyDescent="0.3">
      <c r="B14" s="3">
        <v>12</v>
      </c>
      <c r="C14" s="3">
        <v>1970</v>
      </c>
      <c r="N14" s="3">
        <v>12</v>
      </c>
      <c r="O14" s="8">
        <v>150</v>
      </c>
      <c r="P14" s="9">
        <f t="shared" si="0"/>
        <v>295500</v>
      </c>
    </row>
    <row r="15" spans="2:16" x14ac:dyDescent="0.3">
      <c r="B15" s="3">
        <v>13</v>
      </c>
      <c r="C15" s="3">
        <v>1980</v>
      </c>
      <c r="N15" s="3">
        <v>13</v>
      </c>
      <c r="O15" s="8">
        <v>250</v>
      </c>
      <c r="P15" s="9">
        <f t="shared" si="0"/>
        <v>495000</v>
      </c>
    </row>
    <row r="16" spans="2:16" x14ac:dyDescent="0.3">
      <c r="B16" s="3">
        <v>14</v>
      </c>
      <c r="C16" s="3">
        <v>1990</v>
      </c>
      <c r="N16" s="3">
        <v>14</v>
      </c>
      <c r="O16" s="8">
        <v>300</v>
      </c>
      <c r="P16" s="9">
        <f t="shared" si="0"/>
        <v>597000</v>
      </c>
    </row>
    <row r="17" spans="2:17" x14ac:dyDescent="0.3">
      <c r="B17" s="3">
        <v>15</v>
      </c>
      <c r="C17" s="3">
        <v>2000</v>
      </c>
      <c r="N17" s="3">
        <v>15</v>
      </c>
      <c r="O17" s="8">
        <v>100</v>
      </c>
      <c r="P17" s="9">
        <f t="shared" si="0"/>
        <v>200000</v>
      </c>
    </row>
    <row r="18" spans="2:17" x14ac:dyDescent="0.3">
      <c r="B18" s="3">
        <v>16</v>
      </c>
      <c r="C18" s="3">
        <v>2000</v>
      </c>
      <c r="N18" s="3">
        <v>16</v>
      </c>
      <c r="O18" s="8">
        <v>50</v>
      </c>
      <c r="P18" s="9">
        <f t="shared" si="0"/>
        <v>100000</v>
      </c>
    </row>
    <row r="19" spans="2:17" x14ac:dyDescent="0.3">
      <c r="B19" s="3">
        <v>17</v>
      </c>
      <c r="C19" s="3">
        <v>2000</v>
      </c>
      <c r="N19" s="3">
        <v>17</v>
      </c>
      <c r="O19" s="8">
        <v>150</v>
      </c>
      <c r="P19" s="9">
        <f t="shared" si="0"/>
        <v>300000</v>
      </c>
    </row>
    <row r="20" spans="2:17" x14ac:dyDescent="0.3">
      <c r="B20" s="3">
        <v>18</v>
      </c>
      <c r="C20" s="3">
        <v>2000</v>
      </c>
      <c r="N20" s="3">
        <v>18</v>
      </c>
      <c r="O20" s="8">
        <v>50</v>
      </c>
      <c r="P20" s="9">
        <f t="shared" si="0"/>
        <v>100000</v>
      </c>
    </row>
    <row r="21" spans="2:17" x14ac:dyDescent="0.3">
      <c r="B21" s="3">
        <v>19</v>
      </c>
      <c r="C21" s="3">
        <v>2000</v>
      </c>
      <c r="N21" s="3">
        <v>19</v>
      </c>
      <c r="O21" s="8">
        <v>100</v>
      </c>
      <c r="P21" s="9">
        <f t="shared" si="0"/>
        <v>200000</v>
      </c>
    </row>
    <row r="22" spans="2:17" x14ac:dyDescent="0.3">
      <c r="B22" s="3">
        <v>20</v>
      </c>
      <c r="C22" s="3">
        <v>2000</v>
      </c>
      <c r="N22" s="3">
        <v>20</v>
      </c>
      <c r="O22" s="8">
        <v>75</v>
      </c>
      <c r="P22" s="9">
        <f t="shared" si="0"/>
        <v>150000</v>
      </c>
    </row>
    <row r="23" spans="2:17" x14ac:dyDescent="0.3">
      <c r="B23" s="3">
        <v>21</v>
      </c>
      <c r="C23" s="3">
        <v>0</v>
      </c>
      <c r="E23" s="10"/>
      <c r="N23" s="3">
        <v>21</v>
      </c>
      <c r="O23" s="8">
        <v>125</v>
      </c>
      <c r="P23" s="9">
        <f t="shared" si="0"/>
        <v>0</v>
      </c>
    </row>
    <row r="24" spans="2:17" x14ac:dyDescent="0.3">
      <c r="B24" s="3">
        <v>22</v>
      </c>
      <c r="C24" s="3">
        <v>0</v>
      </c>
      <c r="E24" s="11" t="s">
        <v>5</v>
      </c>
      <c r="F24" s="11"/>
      <c r="G24" s="11"/>
      <c r="H24" s="11"/>
      <c r="I24" s="11"/>
      <c r="J24" s="11"/>
      <c r="K24" s="11"/>
      <c r="L24" s="11"/>
      <c r="N24" s="3">
        <v>22</v>
      </c>
      <c r="O24" s="8">
        <v>0</v>
      </c>
      <c r="P24" s="9">
        <f t="shared" si="0"/>
        <v>0</v>
      </c>
    </row>
    <row r="25" spans="2:17" x14ac:dyDescent="0.3">
      <c r="B25" s="3">
        <v>23</v>
      </c>
      <c r="C25" s="3">
        <v>0</v>
      </c>
      <c r="E25" s="11" t="s">
        <v>7</v>
      </c>
      <c r="F25" s="11"/>
      <c r="G25" s="11"/>
      <c r="H25" s="11"/>
      <c r="N25" s="3">
        <v>23</v>
      </c>
      <c r="O25" s="8">
        <v>0</v>
      </c>
      <c r="P25" s="9">
        <f t="shared" si="0"/>
        <v>0</v>
      </c>
    </row>
    <row r="26" spans="2:17" x14ac:dyDescent="0.3">
      <c r="B26" s="3">
        <v>24</v>
      </c>
      <c r="C26" s="3">
        <v>0</v>
      </c>
      <c r="N26" s="3">
        <v>24</v>
      </c>
      <c r="O26" s="8">
        <v>0</v>
      </c>
      <c r="P26" s="9">
        <f t="shared" si="0"/>
        <v>0</v>
      </c>
    </row>
    <row r="27" spans="2:17" x14ac:dyDescent="0.3">
      <c r="B27" s="3">
        <v>25</v>
      </c>
      <c r="C27" s="3">
        <v>0</v>
      </c>
      <c r="N27" s="3">
        <v>25</v>
      </c>
      <c r="O27" s="8">
        <v>0</v>
      </c>
      <c r="P27" s="9">
        <f t="shared" si="0"/>
        <v>0</v>
      </c>
    </row>
    <row r="29" spans="2:17" x14ac:dyDescent="0.3">
      <c r="N29" s="6" t="s">
        <v>3</v>
      </c>
      <c r="O29" s="8">
        <f>SUM(O2:O28)</f>
        <v>8760</v>
      </c>
    </row>
    <row r="30" spans="2:17" x14ac:dyDescent="0.3">
      <c r="N30" s="7" t="s">
        <v>4</v>
      </c>
      <c r="O30" s="7"/>
      <c r="P30" s="12">
        <f>SUM(P2:P29)</f>
        <v>5070400</v>
      </c>
    </row>
    <row r="31" spans="2:17" x14ac:dyDescent="0.3">
      <c r="N31" s="11" t="s">
        <v>6</v>
      </c>
      <c r="O31" s="11"/>
      <c r="P31" s="13">
        <f>SUM(C22)*O29</f>
        <v>17520000</v>
      </c>
    </row>
    <row r="32" spans="2:17" x14ac:dyDescent="0.3">
      <c r="E32" s="14" t="s">
        <v>9</v>
      </c>
      <c r="F32" s="15"/>
      <c r="G32" s="15"/>
      <c r="H32" s="15"/>
      <c r="I32" s="15"/>
      <c r="N32" s="15" t="s">
        <v>8</v>
      </c>
      <c r="O32" s="15"/>
      <c r="P32" s="16">
        <f>P30/P31</f>
        <v>0.28940639269406393</v>
      </c>
      <c r="Q32">
        <v>0.28000000000000003</v>
      </c>
    </row>
    <row r="34" spans="1:16" ht="66" customHeight="1" x14ac:dyDescent="0.3">
      <c r="A34" s="17" t="s">
        <v>13</v>
      </c>
      <c r="B34" s="18"/>
      <c r="C34" s="18"/>
      <c r="D34" s="18"/>
      <c r="E34" s="18"/>
      <c r="F34" s="18"/>
      <c r="G34" s="18"/>
      <c r="H34" s="18"/>
      <c r="I34" s="18"/>
      <c r="J34" s="18"/>
      <c r="K34" s="18"/>
      <c r="L34" s="18"/>
      <c r="M34" s="18"/>
      <c r="N34" s="18"/>
      <c r="O34" s="18"/>
      <c r="P34" s="18"/>
    </row>
  </sheetData>
  <mergeCells count="1">
    <mergeCell ref="A34:P3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4</vt:i4>
      </vt:variant>
    </vt:vector>
  </HeadingPairs>
  <TitlesOfParts>
    <vt:vector size="4" baseType="lpstr">
      <vt:lpstr>Step 1</vt:lpstr>
      <vt:lpstr>Step 2</vt:lpstr>
      <vt:lpstr>Step 3</vt:lpstr>
      <vt:lpstr>Step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Konstantinos Ninikas</dc:creator>
  <cp:lastModifiedBy>Konstantinos Ninikas</cp:lastModifiedBy>
  <dcterms:created xsi:type="dcterms:W3CDTF">2022-02-14T13:58:54Z</dcterms:created>
  <dcterms:modified xsi:type="dcterms:W3CDTF">2023-02-23T17:13:27Z</dcterms:modified>
</cp:coreProperties>
</file>