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rov\Desktop\ΤΜΗΜΑ ΠΕΡΙΒΑΛΛΟΝΤΟΣ\Τμήμα ΠΕΡΙΒΑΛΛΟΝΤΟΣ\Μαθήματα\Μαθηματική Μοντελοποίηση\2024-2025\"/>
    </mc:Choice>
  </mc:AlternateContent>
  <xr:revisionPtr revIDLastSave="0" documentId="13_ncr:1_{840777C1-271D-4AC8-BA8F-3A7285AE4514}" xr6:coauthVersionLast="47" xr6:coauthVersionMax="47" xr10:uidLastSave="{00000000-0000-0000-0000-000000000000}"/>
  <bookViews>
    <workbookView xWindow="-120" yWindow="-120" windowWidth="29040" windowHeight="15720" xr2:uid="{3055A161-3D7C-4E87-BEE0-CC82AA753935}"/>
  </bookViews>
  <sheets>
    <sheet name="Α2.1" sheetId="3" r:id="rId1"/>
    <sheet name="Α2.2" sheetId="4" r:id="rId2"/>
    <sheet name="α)" sheetId="6" r:id="rId3"/>
    <sheet name="β)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7" l="1"/>
  <c r="H7" i="7"/>
  <c r="H6" i="7"/>
  <c r="H5" i="7"/>
  <c r="H4" i="7"/>
  <c r="H3" i="7"/>
  <c r="H2" i="7"/>
  <c r="C157" i="7"/>
  <c r="C156" i="7"/>
  <c r="C155" i="7"/>
  <c r="C154" i="7"/>
  <c r="C153" i="7"/>
  <c r="C152" i="7"/>
  <c r="C151" i="7"/>
  <c r="C150" i="7"/>
  <c r="C149" i="7"/>
  <c r="C148" i="7"/>
  <c r="C147" i="7"/>
  <c r="C146" i="7"/>
  <c r="D157" i="7"/>
  <c r="E157" i="7"/>
  <c r="D156" i="7"/>
  <c r="E156" i="7"/>
  <c r="D155" i="7"/>
  <c r="E155" i="7"/>
  <c r="D154" i="7"/>
  <c r="E154" i="7"/>
  <c r="D153" i="7"/>
  <c r="E153" i="7"/>
  <c r="D152" i="7"/>
  <c r="E152" i="7"/>
  <c r="D151" i="7"/>
  <c r="E151" i="7"/>
  <c r="D150" i="7"/>
  <c r="E150" i="7"/>
  <c r="D149" i="7"/>
  <c r="E149" i="7"/>
  <c r="D148" i="7"/>
  <c r="E148" i="7"/>
  <c r="D147" i="7"/>
  <c r="E147" i="7"/>
  <c r="D146" i="7"/>
  <c r="E146" i="7"/>
  <c r="B11" i="4"/>
  <c r="B12" i="4"/>
  <c r="B13" i="4"/>
  <c r="B14" i="4"/>
  <c r="B15" i="4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0" i="4"/>
  <c r="D12" i="3"/>
  <c r="D13" i="3"/>
  <c r="D14" i="3"/>
  <c r="D15" i="3"/>
  <c r="D16" i="3"/>
  <c r="D17" i="3"/>
  <c r="D18" i="3"/>
  <c r="D19" i="3"/>
  <c r="D20" i="3"/>
  <c r="D21" i="3"/>
  <c r="D22" i="3"/>
  <c r="D23" i="3"/>
  <c r="C146" i="6"/>
  <c r="C148" i="6"/>
  <c r="C147" i="6"/>
  <c r="C149" i="6"/>
  <c r="C150" i="6"/>
  <c r="C151" i="6"/>
  <c r="C152" i="6"/>
  <c r="C155" i="6"/>
  <c r="C153" i="6"/>
  <c r="C156" i="6"/>
  <c r="C154" i="6"/>
  <c r="C157" i="6"/>
  <c r="E157" i="6" l="1"/>
  <c r="E149" i="6"/>
  <c r="E156" i="6"/>
  <c r="D148" i="6"/>
  <c r="D146" i="6"/>
  <c r="D155" i="6"/>
  <c r="E152" i="6"/>
  <c r="D150" i="6"/>
  <c r="D157" i="6"/>
  <c r="D149" i="6"/>
  <c r="D147" i="6"/>
  <c r="E148" i="6"/>
  <c r="D153" i="6"/>
  <c r="E153" i="6"/>
  <c r="E155" i="6"/>
  <c r="D151" i="6"/>
  <c r="E150" i="6"/>
  <c r="E154" i="6"/>
  <c r="D154" i="6"/>
  <c r="E147" i="6"/>
  <c r="D156" i="6"/>
  <c r="E146" i="6"/>
  <c r="D152" i="6"/>
  <c r="E151" i="6"/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</calcChain>
</file>

<file path=xl/sharedStrings.xml><?xml version="1.0" encoding="utf-8"?>
<sst xmlns="http://schemas.openxmlformats.org/spreadsheetml/2006/main" count="182" uniqueCount="176">
  <si>
    <t>ΤΜΗΜΑ ΠΕΡΙΒΑΛΛΟΝΤΟΣ</t>
  </si>
  <si>
    <t>Δεδομένα:</t>
  </si>
  <si>
    <t>Μάθημα: Περιβαλλοντική Στατιστική</t>
  </si>
  <si>
    <t>t
(έτος)</t>
  </si>
  <si>
    <t>y
(αυτοκίνητα σε κυκλοφορία)</t>
  </si>
  <si>
    <t>6.Εργαστήριο-Α2</t>
  </si>
  <si>
    <t>Πίνακας: Αριθμός αυτοκινήτων σε μια περιχή στην ύπαιθρο</t>
  </si>
  <si>
    <t>Απάντηση</t>
  </si>
  <si>
    <t>Να υπολογστούν οι κινητοί μέσοι και το διάγραμμα με τα αρχικά και ομαλοποιημένα δεδομένα (να γίνει χρήση του "moving average " από την εργαλειοθήκη "Data analysis")</t>
  </si>
  <si>
    <t>Passengers</t>
  </si>
  <si>
    <t>1949-01</t>
  </si>
  <si>
    <t>1949-02</t>
  </si>
  <si>
    <t>1949-03</t>
  </si>
  <si>
    <t>1949-04</t>
  </si>
  <si>
    <t>1949-05</t>
  </si>
  <si>
    <t>1949-06</t>
  </si>
  <si>
    <t>1949-07</t>
  </si>
  <si>
    <t>1949-08</t>
  </si>
  <si>
    <t>1949-09</t>
  </si>
  <si>
    <t>1949-10</t>
  </si>
  <si>
    <t>1949-11</t>
  </si>
  <si>
    <t>1949-12</t>
  </si>
  <si>
    <t>1950-01</t>
  </si>
  <si>
    <t>1950-02</t>
  </si>
  <si>
    <t>1950-03</t>
  </si>
  <si>
    <t>1950-04</t>
  </si>
  <si>
    <t>1950-05</t>
  </si>
  <si>
    <t>1950-06</t>
  </si>
  <si>
    <t>1950-07</t>
  </si>
  <si>
    <t>1950-08</t>
  </si>
  <si>
    <t>1950-09</t>
  </si>
  <si>
    <t>1950-10</t>
  </si>
  <si>
    <t>1950-11</t>
  </si>
  <si>
    <t>1950-12</t>
  </si>
  <si>
    <t>1951-01</t>
  </si>
  <si>
    <t>1951-02</t>
  </si>
  <si>
    <t>1951-03</t>
  </si>
  <si>
    <t>1951-04</t>
  </si>
  <si>
    <t>1951-05</t>
  </si>
  <si>
    <t>1951-06</t>
  </si>
  <si>
    <t>1951-07</t>
  </si>
  <si>
    <t>1951-08</t>
  </si>
  <si>
    <t>1951-09</t>
  </si>
  <si>
    <t>1951-10</t>
  </si>
  <si>
    <t>1951-11</t>
  </si>
  <si>
    <t>1951-12</t>
  </si>
  <si>
    <t>1952-01</t>
  </si>
  <si>
    <t>1952-02</t>
  </si>
  <si>
    <t>1952-03</t>
  </si>
  <si>
    <t>1952-04</t>
  </si>
  <si>
    <t>1952-05</t>
  </si>
  <si>
    <t>1952-06</t>
  </si>
  <si>
    <t>1952-07</t>
  </si>
  <si>
    <t>1952-08</t>
  </si>
  <si>
    <t>1952-09</t>
  </si>
  <si>
    <t>1952-10</t>
  </si>
  <si>
    <t>1952-11</t>
  </si>
  <si>
    <t>1952-12</t>
  </si>
  <si>
    <t>1953-01</t>
  </si>
  <si>
    <t>1953-02</t>
  </si>
  <si>
    <t>1953-03</t>
  </si>
  <si>
    <t>1953-04</t>
  </si>
  <si>
    <t>1953-05</t>
  </si>
  <si>
    <t>1953-06</t>
  </si>
  <si>
    <t>1953-07</t>
  </si>
  <si>
    <t>1953-08</t>
  </si>
  <si>
    <t>1953-09</t>
  </si>
  <si>
    <t>1953-10</t>
  </si>
  <si>
    <t>1953-11</t>
  </si>
  <si>
    <t>1953-12</t>
  </si>
  <si>
    <t>1954-01</t>
  </si>
  <si>
    <t>1954-02</t>
  </si>
  <si>
    <t>1954-03</t>
  </si>
  <si>
    <t>1954-04</t>
  </si>
  <si>
    <t>1954-05</t>
  </si>
  <si>
    <t>1954-06</t>
  </si>
  <si>
    <t>1954-07</t>
  </si>
  <si>
    <t>1954-08</t>
  </si>
  <si>
    <t>1954-09</t>
  </si>
  <si>
    <t>1954-10</t>
  </si>
  <si>
    <t>1954-11</t>
  </si>
  <si>
    <t>1954-12</t>
  </si>
  <si>
    <t>1955-01</t>
  </si>
  <si>
    <t>1955-02</t>
  </si>
  <si>
    <t>1955-03</t>
  </si>
  <si>
    <t>1955-04</t>
  </si>
  <si>
    <t>1955-05</t>
  </si>
  <si>
    <t>1955-06</t>
  </si>
  <si>
    <t>1955-07</t>
  </si>
  <si>
    <t>1955-08</t>
  </si>
  <si>
    <t>1955-09</t>
  </si>
  <si>
    <t>1955-10</t>
  </si>
  <si>
    <t>1955-11</t>
  </si>
  <si>
    <t>1955-12</t>
  </si>
  <si>
    <t>1956-01</t>
  </si>
  <si>
    <t>1956-02</t>
  </si>
  <si>
    <t>1956-03</t>
  </si>
  <si>
    <t>1956-04</t>
  </si>
  <si>
    <t>1956-05</t>
  </si>
  <si>
    <t>1956-06</t>
  </si>
  <si>
    <t>1956-07</t>
  </si>
  <si>
    <t>1956-08</t>
  </si>
  <si>
    <t>1956-09</t>
  </si>
  <si>
    <t>1956-10</t>
  </si>
  <si>
    <t>1956-11</t>
  </si>
  <si>
    <t>1956-12</t>
  </si>
  <si>
    <t>1957-01</t>
  </si>
  <si>
    <t>1957-02</t>
  </si>
  <si>
    <t>1957-03</t>
  </si>
  <si>
    <t>1957-04</t>
  </si>
  <si>
    <t>1957-05</t>
  </si>
  <si>
    <t>1957-06</t>
  </si>
  <si>
    <t>1957-07</t>
  </si>
  <si>
    <t>1957-08</t>
  </si>
  <si>
    <t>1957-09</t>
  </si>
  <si>
    <t>1957-10</t>
  </si>
  <si>
    <t>1957-11</t>
  </si>
  <si>
    <t>1957-12</t>
  </si>
  <si>
    <t>1958-01</t>
  </si>
  <si>
    <t>1958-02</t>
  </si>
  <si>
    <t>1958-03</t>
  </si>
  <si>
    <t>1958-04</t>
  </si>
  <si>
    <t>1958-05</t>
  </si>
  <si>
    <t>1958-06</t>
  </si>
  <si>
    <t>1958-07</t>
  </si>
  <si>
    <t>1958-08</t>
  </si>
  <si>
    <t>1958-09</t>
  </si>
  <si>
    <t>1958-10</t>
  </si>
  <si>
    <t>1958-11</t>
  </si>
  <si>
    <t>1958-12</t>
  </si>
  <si>
    <t>1959-01</t>
  </si>
  <si>
    <t>1959-02</t>
  </si>
  <si>
    <t>1959-03</t>
  </si>
  <si>
    <t>1959-04</t>
  </si>
  <si>
    <t>1959-05</t>
  </si>
  <si>
    <t>1959-06</t>
  </si>
  <si>
    <t>1959-07</t>
  </si>
  <si>
    <t>1959-08</t>
  </si>
  <si>
    <t>1959-09</t>
  </si>
  <si>
    <t>1959-10</t>
  </si>
  <si>
    <t>1959-11</t>
  </si>
  <si>
    <t>1959-12</t>
  </si>
  <si>
    <t>1960-01</t>
  </si>
  <si>
    <t>1960-02</t>
  </si>
  <si>
    <t>1960-03</t>
  </si>
  <si>
    <t>1960-04</t>
  </si>
  <si>
    <t>1960-05</t>
  </si>
  <si>
    <t>1960-06</t>
  </si>
  <si>
    <t>1960-07</t>
  </si>
  <si>
    <t>1960-08</t>
  </si>
  <si>
    <t>1960-09</t>
  </si>
  <si>
    <t>1960-10</t>
  </si>
  <si>
    <t>1960-11</t>
  </si>
  <si>
    <t>1960-12</t>
  </si>
  <si>
    <t>Month α/α</t>
  </si>
  <si>
    <t>Year-Month</t>
  </si>
  <si>
    <t>Timeline</t>
  </si>
  <si>
    <t>Values</t>
  </si>
  <si>
    <t>Forecast</t>
  </si>
  <si>
    <t>Lower Confidence Bound</t>
  </si>
  <si>
    <t>Upper Confidence Bound</t>
  </si>
  <si>
    <t>Statistic</t>
  </si>
  <si>
    <t>Value</t>
  </si>
  <si>
    <t>Alpha</t>
  </si>
  <si>
    <t>Beta</t>
  </si>
  <si>
    <t>Gamma</t>
  </si>
  <si>
    <t>MASE</t>
  </si>
  <si>
    <t>SMAPE</t>
  </si>
  <si>
    <t>MAE</t>
  </si>
  <si>
    <t>RMSE</t>
  </si>
  <si>
    <t>α) Να δοθεί μια πρόβλεψη των επιβατών για τον επόμενο χρόνο (12 μήνες). Να γίνει χρήση από το μενού "data" της εφαρμογής "Forecast Sheet"</t>
  </si>
  <si>
    <t>Πίνακας: Αριθμός επιβατών (χιλιάδες) με αεροπλάνο ανά μήνα για τα έτη 1949-1960 (πηγή: Box &amp; Jenkins)</t>
  </si>
  <si>
    <t>β) Το ίδιο παραπάνω, αλλά να οριστεί η εποχικότητα ίση με 12 και το επίπεδο σημαντικότητας α=0,02.</t>
  </si>
  <si>
    <t xml:space="preserve">Σχολή Τεχνολογίας – Τμήμα Περιβάλλοντος
</t>
  </si>
  <si>
    <t>Μάθημα: Μαθηματική Μοντελοποίηση Περιβαλλοντικών Συστημάτων</t>
  </si>
  <si>
    <t>Ενότητα: Χρονοσειρές και Πρόβλεψη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</si>
</sst>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  <scheme val="minor"/>
    </font>
    <font>
      <b/>
      <sz val="12"/>
      <color theme="1"/>
      <name val="Courier New"/>
      <family val="3"/>
      <charset val="161"/>
    </font>
    <font>
      <sz val="12"/>
      <color theme="1"/>
      <name val="Courier New"/>
      <family val="3"/>
      <charset val="161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2" fontId="0" fillId="0" borderId="0" xfId="0" applyNumberFormat="1"/>
    <xf numFmtId="4" fontId="0" fillId="0" borderId="0" xfId="0" applyNumberFormat="1"/>
    <xf numFmtId="0" fontId="0" fillId="0" borderId="0" xfId="0" applyAlignme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</cellXfs>
  <cellStyles count="1">
    <cellStyle name="Normal" xfId="0" builtinId="0"/>
  </cellStyles>
  <dxfs count="5">
    <dxf>
      <numFmt numFmtId="4" formatCode="#,##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Moving Average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</c:v>
          </c:tx>
          <c:val>
            <c:numRef>
              <c:f>'Α2.1'!$B$9:$B$23</c:f>
              <c:numCache>
                <c:formatCode>General</c:formatCode>
                <c:ptCount val="15"/>
                <c:pt idx="0">
                  <c:v>3</c:v>
                </c:pt>
                <c:pt idx="1">
                  <c:v>5</c:v>
                </c:pt>
                <c:pt idx="2">
                  <c:v>9</c:v>
                </c:pt>
                <c:pt idx="3">
                  <c:v>20</c:v>
                </c:pt>
                <c:pt idx="4">
                  <c:v>12</c:v>
                </c:pt>
                <c:pt idx="5">
                  <c:v>17</c:v>
                </c:pt>
                <c:pt idx="6">
                  <c:v>22</c:v>
                </c:pt>
                <c:pt idx="7">
                  <c:v>23</c:v>
                </c:pt>
                <c:pt idx="8">
                  <c:v>51</c:v>
                </c:pt>
                <c:pt idx="9">
                  <c:v>41</c:v>
                </c:pt>
                <c:pt idx="10">
                  <c:v>56</c:v>
                </c:pt>
                <c:pt idx="11">
                  <c:v>75</c:v>
                </c:pt>
                <c:pt idx="12">
                  <c:v>60</c:v>
                </c:pt>
                <c:pt idx="13">
                  <c:v>75</c:v>
                </c:pt>
                <c:pt idx="14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2-4586-9C07-E68CD7DE971D}"/>
            </c:ext>
          </c:extLst>
        </c:ser>
        <c:ser>
          <c:idx val="1"/>
          <c:order val="1"/>
          <c:tx>
            <c:v>Forecast</c:v>
          </c:tx>
          <c:val>
            <c:numRef>
              <c:f>'Α2.1'!$D$9:$D$23</c:f>
              <c:numCache>
                <c:formatCode>General</c:formatCode>
                <c:ptCount val="1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9.25</c:v>
                </c:pt>
                <c:pt idx="4">
                  <c:v>11.5</c:v>
                </c:pt>
                <c:pt idx="5">
                  <c:v>14.5</c:v>
                </c:pt>
                <c:pt idx="6">
                  <c:v>17.75</c:v>
                </c:pt>
                <c:pt idx="7">
                  <c:v>18.5</c:v>
                </c:pt>
                <c:pt idx="8">
                  <c:v>28.25</c:v>
                </c:pt>
                <c:pt idx="9">
                  <c:v>34.25</c:v>
                </c:pt>
                <c:pt idx="10">
                  <c:v>42.75</c:v>
                </c:pt>
                <c:pt idx="11">
                  <c:v>55.75</c:v>
                </c:pt>
                <c:pt idx="12">
                  <c:v>58</c:v>
                </c:pt>
                <c:pt idx="13">
                  <c:v>66.5</c:v>
                </c:pt>
                <c:pt idx="14">
                  <c:v>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2-4586-9C07-E68CD7DE9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4701343"/>
        <c:axId val="1374697023"/>
      </c:lineChart>
      <c:catAx>
        <c:axId val="137470134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Data Point</a:t>
                </a:r>
              </a:p>
            </c:rich>
          </c:tx>
          <c:overlay val="0"/>
        </c:title>
        <c:majorTickMark val="out"/>
        <c:minorTickMark val="none"/>
        <c:tickLblPos val="nextTo"/>
        <c:crossAx val="1374697023"/>
        <c:crosses val="autoZero"/>
        <c:auto val="1"/>
        <c:lblAlgn val="ctr"/>
        <c:lblOffset val="100"/>
        <c:noMultiLvlLbl val="0"/>
      </c:catAx>
      <c:valAx>
        <c:axId val="1374697023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Value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74701343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'α)'!$B$1</c:f>
              <c:strCache>
                <c:ptCount val="1"/>
                <c:pt idx="0">
                  <c:v>Values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'α)'!$B$2:$B$157</c:f>
              <c:numCache>
                <c:formatCode>General</c:formatCode>
                <c:ptCount val="156"/>
                <c:pt idx="0">
                  <c:v>112</c:v>
                </c:pt>
                <c:pt idx="1">
                  <c:v>118</c:v>
                </c:pt>
                <c:pt idx="2">
                  <c:v>132</c:v>
                </c:pt>
                <c:pt idx="3">
                  <c:v>129</c:v>
                </c:pt>
                <c:pt idx="4">
                  <c:v>121</c:v>
                </c:pt>
                <c:pt idx="5">
                  <c:v>135</c:v>
                </c:pt>
                <c:pt idx="6">
                  <c:v>148</c:v>
                </c:pt>
                <c:pt idx="7">
                  <c:v>148</c:v>
                </c:pt>
                <c:pt idx="8">
                  <c:v>136</c:v>
                </c:pt>
                <c:pt idx="9">
                  <c:v>119</c:v>
                </c:pt>
                <c:pt idx="10">
                  <c:v>104</c:v>
                </c:pt>
                <c:pt idx="11">
                  <c:v>118</c:v>
                </c:pt>
                <c:pt idx="12">
                  <c:v>115</c:v>
                </c:pt>
                <c:pt idx="13">
                  <c:v>126</c:v>
                </c:pt>
                <c:pt idx="14">
                  <c:v>141</c:v>
                </c:pt>
                <c:pt idx="15">
                  <c:v>135</c:v>
                </c:pt>
                <c:pt idx="16">
                  <c:v>125</c:v>
                </c:pt>
                <c:pt idx="17">
                  <c:v>149</c:v>
                </c:pt>
                <c:pt idx="18">
                  <c:v>170</c:v>
                </c:pt>
                <c:pt idx="19">
                  <c:v>170</c:v>
                </c:pt>
                <c:pt idx="20">
                  <c:v>158</c:v>
                </c:pt>
                <c:pt idx="21">
                  <c:v>133</c:v>
                </c:pt>
                <c:pt idx="22">
                  <c:v>114</c:v>
                </c:pt>
                <c:pt idx="23">
                  <c:v>140</c:v>
                </c:pt>
                <c:pt idx="24">
                  <c:v>145</c:v>
                </c:pt>
                <c:pt idx="25">
                  <c:v>150</c:v>
                </c:pt>
                <c:pt idx="26">
                  <c:v>178</c:v>
                </c:pt>
                <c:pt idx="27">
                  <c:v>163</c:v>
                </c:pt>
                <c:pt idx="28">
                  <c:v>172</c:v>
                </c:pt>
                <c:pt idx="29">
                  <c:v>178</c:v>
                </c:pt>
                <c:pt idx="30">
                  <c:v>199</c:v>
                </c:pt>
                <c:pt idx="31">
                  <c:v>199</c:v>
                </c:pt>
                <c:pt idx="32">
                  <c:v>184</c:v>
                </c:pt>
                <c:pt idx="33">
                  <c:v>162</c:v>
                </c:pt>
                <c:pt idx="34">
                  <c:v>146</c:v>
                </c:pt>
                <c:pt idx="35">
                  <c:v>166</c:v>
                </c:pt>
                <c:pt idx="36">
                  <c:v>171</c:v>
                </c:pt>
                <c:pt idx="37">
                  <c:v>180</c:v>
                </c:pt>
                <c:pt idx="38">
                  <c:v>193</c:v>
                </c:pt>
                <c:pt idx="39">
                  <c:v>181</c:v>
                </c:pt>
                <c:pt idx="40">
                  <c:v>183</c:v>
                </c:pt>
                <c:pt idx="41">
                  <c:v>218</c:v>
                </c:pt>
                <c:pt idx="42">
                  <c:v>230</c:v>
                </c:pt>
                <c:pt idx="43">
                  <c:v>242</c:v>
                </c:pt>
                <c:pt idx="44">
                  <c:v>209</c:v>
                </c:pt>
                <c:pt idx="45">
                  <c:v>191</c:v>
                </c:pt>
                <c:pt idx="46">
                  <c:v>172</c:v>
                </c:pt>
                <c:pt idx="47">
                  <c:v>194</c:v>
                </c:pt>
                <c:pt idx="48">
                  <c:v>196</c:v>
                </c:pt>
                <c:pt idx="49">
                  <c:v>196</c:v>
                </c:pt>
                <c:pt idx="50">
                  <c:v>236</c:v>
                </c:pt>
                <c:pt idx="51">
                  <c:v>235</c:v>
                </c:pt>
                <c:pt idx="52">
                  <c:v>229</c:v>
                </c:pt>
                <c:pt idx="53">
                  <c:v>243</c:v>
                </c:pt>
                <c:pt idx="54">
                  <c:v>264</c:v>
                </c:pt>
                <c:pt idx="55">
                  <c:v>272</c:v>
                </c:pt>
                <c:pt idx="56">
                  <c:v>237</c:v>
                </c:pt>
                <c:pt idx="57">
                  <c:v>211</c:v>
                </c:pt>
                <c:pt idx="58">
                  <c:v>180</c:v>
                </c:pt>
                <c:pt idx="59">
                  <c:v>201</c:v>
                </c:pt>
                <c:pt idx="60">
                  <c:v>204</c:v>
                </c:pt>
                <c:pt idx="61">
                  <c:v>188</c:v>
                </c:pt>
                <c:pt idx="62">
                  <c:v>235</c:v>
                </c:pt>
                <c:pt idx="63">
                  <c:v>227</c:v>
                </c:pt>
                <c:pt idx="64">
                  <c:v>234</c:v>
                </c:pt>
                <c:pt idx="65">
                  <c:v>264</c:v>
                </c:pt>
                <c:pt idx="66">
                  <c:v>302</c:v>
                </c:pt>
                <c:pt idx="67">
                  <c:v>293</c:v>
                </c:pt>
                <c:pt idx="68">
                  <c:v>259</c:v>
                </c:pt>
                <c:pt idx="69">
                  <c:v>229</c:v>
                </c:pt>
                <c:pt idx="70">
                  <c:v>203</c:v>
                </c:pt>
                <c:pt idx="71">
                  <c:v>229</c:v>
                </c:pt>
                <c:pt idx="72">
                  <c:v>242</c:v>
                </c:pt>
                <c:pt idx="73">
                  <c:v>233</c:v>
                </c:pt>
                <c:pt idx="74">
                  <c:v>267</c:v>
                </c:pt>
                <c:pt idx="75">
                  <c:v>269</c:v>
                </c:pt>
                <c:pt idx="76">
                  <c:v>270</c:v>
                </c:pt>
                <c:pt idx="77">
                  <c:v>315</c:v>
                </c:pt>
                <c:pt idx="78">
                  <c:v>364</c:v>
                </c:pt>
                <c:pt idx="79">
                  <c:v>347</c:v>
                </c:pt>
                <c:pt idx="80">
                  <c:v>312</c:v>
                </c:pt>
                <c:pt idx="81">
                  <c:v>274</c:v>
                </c:pt>
                <c:pt idx="82">
                  <c:v>237</c:v>
                </c:pt>
                <c:pt idx="83">
                  <c:v>278</c:v>
                </c:pt>
                <c:pt idx="84">
                  <c:v>284</c:v>
                </c:pt>
                <c:pt idx="85">
                  <c:v>277</c:v>
                </c:pt>
                <c:pt idx="86">
                  <c:v>317</c:v>
                </c:pt>
                <c:pt idx="87">
                  <c:v>313</c:v>
                </c:pt>
                <c:pt idx="88">
                  <c:v>318</c:v>
                </c:pt>
                <c:pt idx="89">
                  <c:v>374</c:v>
                </c:pt>
                <c:pt idx="90">
                  <c:v>413</c:v>
                </c:pt>
                <c:pt idx="91">
                  <c:v>405</c:v>
                </c:pt>
                <c:pt idx="92">
                  <c:v>355</c:v>
                </c:pt>
                <c:pt idx="93">
                  <c:v>306</c:v>
                </c:pt>
                <c:pt idx="94">
                  <c:v>271</c:v>
                </c:pt>
                <c:pt idx="95">
                  <c:v>306</c:v>
                </c:pt>
                <c:pt idx="96">
                  <c:v>315</c:v>
                </c:pt>
                <c:pt idx="97">
                  <c:v>301</c:v>
                </c:pt>
                <c:pt idx="98">
                  <c:v>356</c:v>
                </c:pt>
                <c:pt idx="99">
                  <c:v>348</c:v>
                </c:pt>
                <c:pt idx="100">
                  <c:v>355</c:v>
                </c:pt>
                <c:pt idx="101">
                  <c:v>422</c:v>
                </c:pt>
                <c:pt idx="102">
                  <c:v>465</c:v>
                </c:pt>
                <c:pt idx="103">
                  <c:v>467</c:v>
                </c:pt>
                <c:pt idx="104">
                  <c:v>404</c:v>
                </c:pt>
                <c:pt idx="105">
                  <c:v>347</c:v>
                </c:pt>
                <c:pt idx="106">
                  <c:v>305</c:v>
                </c:pt>
                <c:pt idx="107">
                  <c:v>336</c:v>
                </c:pt>
                <c:pt idx="108">
                  <c:v>340</c:v>
                </c:pt>
                <c:pt idx="109">
                  <c:v>318</c:v>
                </c:pt>
                <c:pt idx="110">
                  <c:v>362</c:v>
                </c:pt>
                <c:pt idx="111">
                  <c:v>348</c:v>
                </c:pt>
                <c:pt idx="112">
                  <c:v>363</c:v>
                </c:pt>
                <c:pt idx="113">
                  <c:v>435</c:v>
                </c:pt>
                <c:pt idx="114">
                  <c:v>491</c:v>
                </c:pt>
                <c:pt idx="115">
                  <c:v>505</c:v>
                </c:pt>
                <c:pt idx="116">
                  <c:v>404</c:v>
                </c:pt>
                <c:pt idx="117">
                  <c:v>359</c:v>
                </c:pt>
                <c:pt idx="118">
                  <c:v>310</c:v>
                </c:pt>
                <c:pt idx="119">
                  <c:v>337</c:v>
                </c:pt>
                <c:pt idx="120">
                  <c:v>360</c:v>
                </c:pt>
                <c:pt idx="121">
                  <c:v>342</c:v>
                </c:pt>
                <c:pt idx="122">
                  <c:v>406</c:v>
                </c:pt>
                <c:pt idx="123">
                  <c:v>396</c:v>
                </c:pt>
                <c:pt idx="124">
                  <c:v>420</c:v>
                </c:pt>
                <c:pt idx="125">
                  <c:v>472</c:v>
                </c:pt>
                <c:pt idx="126">
                  <c:v>548</c:v>
                </c:pt>
                <c:pt idx="127">
                  <c:v>559</c:v>
                </c:pt>
                <c:pt idx="128">
                  <c:v>463</c:v>
                </c:pt>
                <c:pt idx="129">
                  <c:v>407</c:v>
                </c:pt>
                <c:pt idx="130">
                  <c:v>362</c:v>
                </c:pt>
                <c:pt idx="131">
                  <c:v>405</c:v>
                </c:pt>
                <c:pt idx="132">
                  <c:v>417</c:v>
                </c:pt>
                <c:pt idx="133">
                  <c:v>391</c:v>
                </c:pt>
                <c:pt idx="134">
                  <c:v>419</c:v>
                </c:pt>
                <c:pt idx="135">
                  <c:v>461</c:v>
                </c:pt>
                <c:pt idx="136">
                  <c:v>472</c:v>
                </c:pt>
                <c:pt idx="137">
                  <c:v>535</c:v>
                </c:pt>
                <c:pt idx="138">
                  <c:v>622</c:v>
                </c:pt>
                <c:pt idx="139">
                  <c:v>606</c:v>
                </c:pt>
                <c:pt idx="140">
                  <c:v>508</c:v>
                </c:pt>
                <c:pt idx="141">
                  <c:v>461</c:v>
                </c:pt>
                <c:pt idx="142">
                  <c:v>390</c:v>
                </c:pt>
                <c:pt idx="143">
                  <c:v>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5D-4FC6-BDCF-DC6E89E6EBB0}"/>
            </c:ext>
          </c:extLst>
        </c:ser>
        <c:ser>
          <c:idx val="1"/>
          <c:order val="1"/>
          <c:tx>
            <c:strRef>
              <c:f>'α)'!$C$1</c:f>
              <c:strCache>
                <c:ptCount val="1"/>
                <c:pt idx="0">
                  <c:v>Forecast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'α)'!$A$2:$A$157</c:f>
              <c:numCache>
                <c:formatCode>General</c:formatCode>
                <c:ptCount val="15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</c:numCache>
            </c:numRef>
          </c:cat>
          <c:val>
            <c:numRef>
              <c:f>'α)'!$C$2:$C$157</c:f>
              <c:numCache>
                <c:formatCode>General</c:formatCode>
                <c:ptCount val="156"/>
                <c:pt idx="143">
                  <c:v>432</c:v>
                </c:pt>
                <c:pt idx="144">
                  <c:v>453.8122735670413</c:v>
                </c:pt>
                <c:pt idx="145">
                  <c:v>427.82631214739752</c:v>
                </c:pt>
                <c:pt idx="146">
                  <c:v>459.26267203905093</c:v>
                </c:pt>
                <c:pt idx="147">
                  <c:v>498.90919904164599</c:v>
                </c:pt>
                <c:pt idx="148">
                  <c:v>508.89441677966471</c:v>
                </c:pt>
                <c:pt idx="149">
                  <c:v>569.84824442952777</c:v>
                </c:pt>
                <c:pt idx="150">
                  <c:v>653.67778647512318</c:v>
                </c:pt>
                <c:pt idx="151">
                  <c:v>637.35982144875197</c:v>
                </c:pt>
                <c:pt idx="152">
                  <c:v>539.05813996086977</c:v>
                </c:pt>
                <c:pt idx="153">
                  <c:v>490.82222666093469</c:v>
                </c:pt>
                <c:pt idx="154">
                  <c:v>421.25868199038166</c:v>
                </c:pt>
                <c:pt idx="155">
                  <c:v>464.42598602853923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5D-4FC6-BDCF-DC6E89E6EBB0}"/>
            </c:ext>
          </c:extLst>
        </c:ser>
        <c:ser>
          <c:idx val="2"/>
          <c:order val="2"/>
          <c:tx>
            <c:strRef>
              <c:f>'α)'!$D$1</c:f>
              <c:strCache>
                <c:ptCount val="1"/>
                <c:pt idx="0">
                  <c:v>Lower Confidence Bound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'α)'!$A$2:$A$157</c:f>
              <c:numCache>
                <c:formatCode>General</c:formatCode>
                <c:ptCount val="15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</c:numCache>
            </c:numRef>
          </c:cat>
          <c:val>
            <c:numRef>
              <c:f>'α)'!$D$2:$D$157</c:f>
              <c:numCache>
                <c:formatCode>General</c:formatCode>
                <c:ptCount val="156"/>
                <c:pt idx="143" formatCode="0.00">
                  <c:v>432</c:v>
                </c:pt>
                <c:pt idx="144" formatCode="0.00">
                  <c:v>427.08103010664132</c:v>
                </c:pt>
                <c:pt idx="145" formatCode="0.00">
                  <c:v>400.95907192545934</c:v>
                </c:pt>
                <c:pt idx="146" formatCode="0.00">
                  <c:v>432.2574341600577</c:v>
                </c:pt>
                <c:pt idx="147" formatCode="0.00">
                  <c:v>471.76396680224605</c:v>
                </c:pt>
                <c:pt idx="148" formatCode="0.00">
                  <c:v>481.60719802157337</c:v>
                </c:pt>
                <c:pt idx="149" formatCode="0.00">
                  <c:v>542.41705188011997</c:v>
                </c:pt>
                <c:pt idx="150" formatCode="0.00">
                  <c:v>626.10063807573329</c:v>
                </c:pt>
                <c:pt idx="151" formatCode="0.00">
                  <c:v>609.63474067071729</c:v>
                </c:pt>
                <c:pt idx="152" formatCode="0.00">
                  <c:v>511.18315610937367</c:v>
                </c:pt>
                <c:pt idx="153" formatCode="0.00">
                  <c:v>462.7953751667232</c:v>
                </c:pt>
                <c:pt idx="154" formatCode="0.00">
                  <c:v>393.07800468944464</c:v>
                </c:pt>
                <c:pt idx="155" formatCode="0.00">
                  <c:v>436.08953142986343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5D-4FC6-BDCF-DC6E89E6EBB0}"/>
            </c:ext>
          </c:extLst>
        </c:ser>
        <c:ser>
          <c:idx val="3"/>
          <c:order val="3"/>
          <c:tx>
            <c:strRef>
              <c:f>'α)'!$E$1</c:f>
              <c:strCache>
                <c:ptCount val="1"/>
                <c:pt idx="0">
                  <c:v>Upper Confidence Bound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'α)'!$A$2:$A$157</c:f>
              <c:numCache>
                <c:formatCode>General</c:formatCode>
                <c:ptCount val="15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</c:numCache>
            </c:numRef>
          </c:cat>
          <c:val>
            <c:numRef>
              <c:f>'α)'!$E$2:$E$157</c:f>
              <c:numCache>
                <c:formatCode>General</c:formatCode>
                <c:ptCount val="156"/>
                <c:pt idx="143" formatCode="0.00">
                  <c:v>432</c:v>
                </c:pt>
                <c:pt idx="144" formatCode="0.00">
                  <c:v>480.54351702744128</c:v>
                </c:pt>
                <c:pt idx="145" formatCode="0.00">
                  <c:v>454.69355236933569</c:v>
                </c:pt>
                <c:pt idx="146" formatCode="0.00">
                  <c:v>486.26790991804415</c:v>
                </c:pt>
                <c:pt idx="147" formatCode="0.00">
                  <c:v>526.05443128104594</c:v>
                </c:pt>
                <c:pt idx="148" formatCode="0.00">
                  <c:v>536.18163553775605</c:v>
                </c:pt>
                <c:pt idx="149" formatCode="0.00">
                  <c:v>597.27943697893556</c:v>
                </c:pt>
                <c:pt idx="150" formatCode="0.00">
                  <c:v>681.25493487451308</c:v>
                </c:pt>
                <c:pt idx="151" formatCode="0.00">
                  <c:v>665.08490222678665</c:v>
                </c:pt>
                <c:pt idx="152" formatCode="0.00">
                  <c:v>566.93312381236592</c:v>
                </c:pt>
                <c:pt idx="153" formatCode="0.00">
                  <c:v>518.84907815514612</c:v>
                </c:pt>
                <c:pt idx="154" formatCode="0.00">
                  <c:v>449.43935929131868</c:v>
                </c:pt>
                <c:pt idx="155" formatCode="0.00">
                  <c:v>492.76244062721503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5D-4FC6-BDCF-DC6E89E6E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7459648"/>
        <c:axId val="1534595888"/>
      </c:lineChart>
      <c:catAx>
        <c:axId val="1477459648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4595888"/>
        <c:crosses val="autoZero"/>
        <c:auto val="1"/>
        <c:lblAlgn val="ctr"/>
        <c:lblOffset val="100"/>
        <c:noMultiLvlLbl val="0"/>
      </c:catAx>
      <c:valAx>
        <c:axId val="1534595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745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'β)'!$B$1</c:f>
              <c:strCache>
                <c:ptCount val="1"/>
                <c:pt idx="0">
                  <c:v>Values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'β)'!$B$2:$B$157</c:f>
              <c:numCache>
                <c:formatCode>General</c:formatCode>
                <c:ptCount val="156"/>
                <c:pt idx="0">
                  <c:v>112</c:v>
                </c:pt>
                <c:pt idx="1">
                  <c:v>118</c:v>
                </c:pt>
                <c:pt idx="2">
                  <c:v>132</c:v>
                </c:pt>
                <c:pt idx="3">
                  <c:v>129</c:v>
                </c:pt>
                <c:pt idx="4">
                  <c:v>121</c:v>
                </c:pt>
                <c:pt idx="5">
                  <c:v>135</c:v>
                </c:pt>
                <c:pt idx="6">
                  <c:v>148</c:v>
                </c:pt>
                <c:pt idx="7">
                  <c:v>148</c:v>
                </c:pt>
                <c:pt idx="8">
                  <c:v>136</c:v>
                </c:pt>
                <c:pt idx="9">
                  <c:v>119</c:v>
                </c:pt>
                <c:pt idx="10">
                  <c:v>104</c:v>
                </c:pt>
                <c:pt idx="11">
                  <c:v>118</c:v>
                </c:pt>
                <c:pt idx="12">
                  <c:v>115</c:v>
                </c:pt>
                <c:pt idx="13">
                  <c:v>126</c:v>
                </c:pt>
                <c:pt idx="14">
                  <c:v>141</c:v>
                </c:pt>
                <c:pt idx="15">
                  <c:v>135</c:v>
                </c:pt>
                <c:pt idx="16">
                  <c:v>125</c:v>
                </c:pt>
                <c:pt idx="17">
                  <c:v>149</c:v>
                </c:pt>
                <c:pt idx="18">
                  <c:v>170</c:v>
                </c:pt>
                <c:pt idx="19">
                  <c:v>170</c:v>
                </c:pt>
                <c:pt idx="20">
                  <c:v>158</c:v>
                </c:pt>
                <c:pt idx="21">
                  <c:v>133</c:v>
                </c:pt>
                <c:pt idx="22">
                  <c:v>114</c:v>
                </c:pt>
                <c:pt idx="23">
                  <c:v>140</c:v>
                </c:pt>
                <c:pt idx="24">
                  <c:v>145</c:v>
                </c:pt>
                <c:pt idx="25">
                  <c:v>150</c:v>
                </c:pt>
                <c:pt idx="26">
                  <c:v>178</c:v>
                </c:pt>
                <c:pt idx="27">
                  <c:v>163</c:v>
                </c:pt>
                <c:pt idx="28">
                  <c:v>172</c:v>
                </c:pt>
                <c:pt idx="29">
                  <c:v>178</c:v>
                </c:pt>
                <c:pt idx="30">
                  <c:v>199</c:v>
                </c:pt>
                <c:pt idx="31">
                  <c:v>199</c:v>
                </c:pt>
                <c:pt idx="32">
                  <c:v>184</c:v>
                </c:pt>
                <c:pt idx="33">
                  <c:v>162</c:v>
                </c:pt>
                <c:pt idx="34">
                  <c:v>146</c:v>
                </c:pt>
                <c:pt idx="35">
                  <c:v>166</c:v>
                </c:pt>
                <c:pt idx="36">
                  <c:v>171</c:v>
                </c:pt>
                <c:pt idx="37">
                  <c:v>180</c:v>
                </c:pt>
                <c:pt idx="38">
                  <c:v>193</c:v>
                </c:pt>
                <c:pt idx="39">
                  <c:v>181</c:v>
                </c:pt>
                <c:pt idx="40">
                  <c:v>183</c:v>
                </c:pt>
                <c:pt idx="41">
                  <c:v>218</c:v>
                </c:pt>
                <c:pt idx="42">
                  <c:v>230</c:v>
                </c:pt>
                <c:pt idx="43">
                  <c:v>242</c:v>
                </c:pt>
                <c:pt idx="44">
                  <c:v>209</c:v>
                </c:pt>
                <c:pt idx="45">
                  <c:v>191</c:v>
                </c:pt>
                <c:pt idx="46">
                  <c:v>172</c:v>
                </c:pt>
                <c:pt idx="47">
                  <c:v>194</c:v>
                </c:pt>
                <c:pt idx="48">
                  <c:v>196</c:v>
                </c:pt>
                <c:pt idx="49">
                  <c:v>196</c:v>
                </c:pt>
                <c:pt idx="50">
                  <c:v>236</c:v>
                </c:pt>
                <c:pt idx="51">
                  <c:v>235</c:v>
                </c:pt>
                <c:pt idx="52">
                  <c:v>229</c:v>
                </c:pt>
                <c:pt idx="53">
                  <c:v>243</c:v>
                </c:pt>
                <c:pt idx="54">
                  <c:v>264</c:v>
                </c:pt>
                <c:pt idx="55">
                  <c:v>272</c:v>
                </c:pt>
                <c:pt idx="56">
                  <c:v>237</c:v>
                </c:pt>
                <c:pt idx="57">
                  <c:v>211</c:v>
                </c:pt>
                <c:pt idx="58">
                  <c:v>180</c:v>
                </c:pt>
                <c:pt idx="59">
                  <c:v>201</c:v>
                </c:pt>
                <c:pt idx="60">
                  <c:v>204</c:v>
                </c:pt>
                <c:pt idx="61">
                  <c:v>188</c:v>
                </c:pt>
                <c:pt idx="62">
                  <c:v>235</c:v>
                </c:pt>
                <c:pt idx="63">
                  <c:v>227</c:v>
                </c:pt>
                <c:pt idx="64">
                  <c:v>234</c:v>
                </c:pt>
                <c:pt idx="65">
                  <c:v>264</c:v>
                </c:pt>
                <c:pt idx="66">
                  <c:v>302</c:v>
                </c:pt>
                <c:pt idx="67">
                  <c:v>293</c:v>
                </c:pt>
                <c:pt idx="68">
                  <c:v>259</c:v>
                </c:pt>
                <c:pt idx="69">
                  <c:v>229</c:v>
                </c:pt>
                <c:pt idx="70">
                  <c:v>203</c:v>
                </c:pt>
                <c:pt idx="71">
                  <c:v>229</c:v>
                </c:pt>
                <c:pt idx="72">
                  <c:v>242</c:v>
                </c:pt>
                <c:pt idx="73">
                  <c:v>233</c:v>
                </c:pt>
                <c:pt idx="74">
                  <c:v>267</c:v>
                </c:pt>
                <c:pt idx="75">
                  <c:v>269</c:v>
                </c:pt>
                <c:pt idx="76">
                  <c:v>270</c:v>
                </c:pt>
                <c:pt idx="77">
                  <c:v>315</c:v>
                </c:pt>
                <c:pt idx="78">
                  <c:v>364</c:v>
                </c:pt>
                <c:pt idx="79">
                  <c:v>347</c:v>
                </c:pt>
                <c:pt idx="80">
                  <c:v>312</c:v>
                </c:pt>
                <c:pt idx="81">
                  <c:v>274</c:v>
                </c:pt>
                <c:pt idx="82">
                  <c:v>237</c:v>
                </c:pt>
                <c:pt idx="83">
                  <c:v>278</c:v>
                </c:pt>
                <c:pt idx="84">
                  <c:v>284</c:v>
                </c:pt>
                <c:pt idx="85">
                  <c:v>277</c:v>
                </c:pt>
                <c:pt idx="86">
                  <c:v>317</c:v>
                </c:pt>
                <c:pt idx="87">
                  <c:v>313</c:v>
                </c:pt>
                <c:pt idx="88">
                  <c:v>318</c:v>
                </c:pt>
                <c:pt idx="89">
                  <c:v>374</c:v>
                </c:pt>
                <c:pt idx="90">
                  <c:v>413</c:v>
                </c:pt>
                <c:pt idx="91">
                  <c:v>405</c:v>
                </c:pt>
                <c:pt idx="92">
                  <c:v>355</c:v>
                </c:pt>
                <c:pt idx="93">
                  <c:v>306</c:v>
                </c:pt>
                <c:pt idx="94">
                  <c:v>271</c:v>
                </c:pt>
                <c:pt idx="95">
                  <c:v>306</c:v>
                </c:pt>
                <c:pt idx="96">
                  <c:v>315</c:v>
                </c:pt>
                <c:pt idx="97">
                  <c:v>301</c:v>
                </c:pt>
                <c:pt idx="98">
                  <c:v>356</c:v>
                </c:pt>
                <c:pt idx="99">
                  <c:v>348</c:v>
                </c:pt>
                <c:pt idx="100">
                  <c:v>355</c:v>
                </c:pt>
                <c:pt idx="101">
                  <c:v>422</c:v>
                </c:pt>
                <c:pt idx="102">
                  <c:v>465</c:v>
                </c:pt>
                <c:pt idx="103">
                  <c:v>467</c:v>
                </c:pt>
                <c:pt idx="104">
                  <c:v>404</c:v>
                </c:pt>
                <c:pt idx="105">
                  <c:v>347</c:v>
                </c:pt>
                <c:pt idx="106">
                  <c:v>305</c:v>
                </c:pt>
                <c:pt idx="107">
                  <c:v>336</c:v>
                </c:pt>
                <c:pt idx="108">
                  <c:v>340</c:v>
                </c:pt>
                <c:pt idx="109">
                  <c:v>318</c:v>
                </c:pt>
                <c:pt idx="110">
                  <c:v>362</c:v>
                </c:pt>
                <c:pt idx="111">
                  <c:v>348</c:v>
                </c:pt>
                <c:pt idx="112">
                  <c:v>363</c:v>
                </c:pt>
                <c:pt idx="113">
                  <c:v>435</c:v>
                </c:pt>
                <c:pt idx="114">
                  <c:v>491</c:v>
                </c:pt>
                <c:pt idx="115">
                  <c:v>505</c:v>
                </c:pt>
                <c:pt idx="116">
                  <c:v>404</c:v>
                </c:pt>
                <c:pt idx="117">
                  <c:v>359</c:v>
                </c:pt>
                <c:pt idx="118">
                  <c:v>310</c:v>
                </c:pt>
                <c:pt idx="119">
                  <c:v>337</c:v>
                </c:pt>
                <c:pt idx="120">
                  <c:v>360</c:v>
                </c:pt>
                <c:pt idx="121">
                  <c:v>342</c:v>
                </c:pt>
                <c:pt idx="122">
                  <c:v>406</c:v>
                </c:pt>
                <c:pt idx="123">
                  <c:v>396</c:v>
                </c:pt>
                <c:pt idx="124">
                  <c:v>420</c:v>
                </c:pt>
                <c:pt idx="125">
                  <c:v>472</c:v>
                </c:pt>
                <c:pt idx="126">
                  <c:v>548</c:v>
                </c:pt>
                <c:pt idx="127">
                  <c:v>559</c:v>
                </c:pt>
                <c:pt idx="128">
                  <c:v>463</c:v>
                </c:pt>
                <c:pt idx="129">
                  <c:v>407</c:v>
                </c:pt>
                <c:pt idx="130">
                  <c:v>362</c:v>
                </c:pt>
                <c:pt idx="131">
                  <c:v>405</c:v>
                </c:pt>
                <c:pt idx="132">
                  <c:v>417</c:v>
                </c:pt>
                <c:pt idx="133">
                  <c:v>391</c:v>
                </c:pt>
                <c:pt idx="134">
                  <c:v>419</c:v>
                </c:pt>
                <c:pt idx="135">
                  <c:v>461</c:v>
                </c:pt>
                <c:pt idx="136">
                  <c:v>472</c:v>
                </c:pt>
                <c:pt idx="137">
                  <c:v>535</c:v>
                </c:pt>
                <c:pt idx="138">
                  <c:v>622</c:v>
                </c:pt>
                <c:pt idx="139">
                  <c:v>606</c:v>
                </c:pt>
                <c:pt idx="140">
                  <c:v>508</c:v>
                </c:pt>
                <c:pt idx="141">
                  <c:v>461</c:v>
                </c:pt>
                <c:pt idx="142">
                  <c:v>390</c:v>
                </c:pt>
                <c:pt idx="143">
                  <c:v>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3-40D6-8384-0E9C8F0535DF}"/>
            </c:ext>
          </c:extLst>
        </c:ser>
        <c:ser>
          <c:idx val="1"/>
          <c:order val="1"/>
          <c:tx>
            <c:strRef>
              <c:f>'β)'!$C$1</c:f>
              <c:strCache>
                <c:ptCount val="1"/>
                <c:pt idx="0">
                  <c:v>Forecast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'β)'!$A$2:$A$157</c:f>
              <c:numCache>
                <c:formatCode>General</c:formatCode>
                <c:ptCount val="15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</c:numCache>
            </c:numRef>
          </c:cat>
          <c:val>
            <c:numRef>
              <c:f>'β)'!$C$2:$C$157</c:f>
              <c:numCache>
                <c:formatCode>General</c:formatCode>
                <c:ptCount val="156"/>
                <c:pt idx="143">
                  <c:v>432</c:v>
                </c:pt>
                <c:pt idx="144">
                  <c:v>453.8122735670413</c:v>
                </c:pt>
                <c:pt idx="145">
                  <c:v>427.82631214739752</c:v>
                </c:pt>
                <c:pt idx="146">
                  <c:v>459.26267203905093</c:v>
                </c:pt>
                <c:pt idx="147">
                  <c:v>498.90919904164599</c:v>
                </c:pt>
                <c:pt idx="148">
                  <c:v>508.89441677966471</c:v>
                </c:pt>
                <c:pt idx="149">
                  <c:v>569.84824442952777</c:v>
                </c:pt>
                <c:pt idx="150">
                  <c:v>653.67778647512318</c:v>
                </c:pt>
                <c:pt idx="151">
                  <c:v>637.35982144875197</c:v>
                </c:pt>
                <c:pt idx="152">
                  <c:v>539.05813996086977</c:v>
                </c:pt>
                <c:pt idx="153">
                  <c:v>490.82222666093469</c:v>
                </c:pt>
                <c:pt idx="154">
                  <c:v>421.25868199038166</c:v>
                </c:pt>
                <c:pt idx="155">
                  <c:v>464.42598602853923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D3-40D6-8384-0E9C8F0535DF}"/>
            </c:ext>
          </c:extLst>
        </c:ser>
        <c:ser>
          <c:idx val="2"/>
          <c:order val="2"/>
          <c:tx>
            <c:strRef>
              <c:f>'β)'!$D$1</c:f>
              <c:strCache>
                <c:ptCount val="1"/>
                <c:pt idx="0">
                  <c:v>Lower Confidence Bound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'β)'!$A$2:$A$157</c:f>
              <c:numCache>
                <c:formatCode>General</c:formatCode>
                <c:ptCount val="15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</c:numCache>
            </c:numRef>
          </c:cat>
          <c:val>
            <c:numRef>
              <c:f>'β)'!$D$2:$D$157</c:f>
              <c:numCache>
                <c:formatCode>General</c:formatCode>
                <c:ptCount val="156"/>
                <c:pt idx="143" formatCode="0.00">
                  <c:v>432</c:v>
                </c:pt>
                <c:pt idx="144" formatCode="0.00">
                  <c:v>422.08405208690886</c:v>
                </c:pt>
                <c:pt idx="145" formatCode="0.00">
                  <c:v>395.93667148835345</c:v>
                </c:pt>
                <c:pt idx="146" formatCode="0.00">
                  <c:v>427.20923727019425</c:v>
                </c:pt>
                <c:pt idx="147" formatCode="0.00">
                  <c:v>466.68960020789893</c:v>
                </c:pt>
                <c:pt idx="148" formatCode="0.00">
                  <c:v>476.5062893206441</c:v>
                </c:pt>
                <c:pt idx="149" formatCode="0.00">
                  <c:v>537.28922958380588</c:v>
                </c:pt>
                <c:pt idx="150" formatCode="0.00">
                  <c:v>620.94553166989795</c:v>
                </c:pt>
                <c:pt idx="151" formatCode="0.00">
                  <c:v>604.45198067496983</c:v>
                </c:pt>
                <c:pt idx="152" formatCode="0.00">
                  <c:v>505.97237413386739</c:v>
                </c:pt>
                <c:pt idx="153" formatCode="0.00">
                  <c:v>457.55620396668718</c:v>
                </c:pt>
                <c:pt idx="154" formatCode="0.00">
                  <c:v>387.81007821746567</c:v>
                </c:pt>
                <c:pt idx="155" formatCode="0.00">
                  <c:v>430.79248488593845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3-40D6-8384-0E9C8F0535DF}"/>
            </c:ext>
          </c:extLst>
        </c:ser>
        <c:ser>
          <c:idx val="3"/>
          <c:order val="3"/>
          <c:tx>
            <c:strRef>
              <c:f>'β)'!$E$1</c:f>
              <c:strCache>
                <c:ptCount val="1"/>
                <c:pt idx="0">
                  <c:v>Upper Confidence Bound</c:v>
                </c:pt>
              </c:strCache>
            </c:strRef>
          </c:tx>
          <c:spPr>
            <a:ln w="12700" cap="rnd">
              <a:solidFill>
                <a:srgbClr val="ED7D3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'β)'!$A$2:$A$157</c:f>
              <c:numCache>
                <c:formatCode>General</c:formatCode>
                <c:ptCount val="15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</c:numCache>
            </c:numRef>
          </c:cat>
          <c:val>
            <c:numRef>
              <c:f>'β)'!$E$2:$E$157</c:f>
              <c:numCache>
                <c:formatCode>General</c:formatCode>
                <c:ptCount val="156"/>
                <c:pt idx="143" formatCode="0.00">
                  <c:v>432</c:v>
                </c:pt>
                <c:pt idx="144" formatCode="0.00">
                  <c:v>485.54049504717375</c:v>
                </c:pt>
                <c:pt idx="145" formatCode="0.00">
                  <c:v>459.71595280644158</c:v>
                </c:pt>
                <c:pt idx="146" formatCode="0.00">
                  <c:v>491.3161068079076</c:v>
                </c:pt>
                <c:pt idx="147" formatCode="0.00">
                  <c:v>531.12879787539305</c:v>
                </c:pt>
                <c:pt idx="148" formatCode="0.00">
                  <c:v>541.28254423868532</c:v>
                </c:pt>
                <c:pt idx="149" formatCode="0.00">
                  <c:v>602.40725927524966</c:v>
                </c:pt>
                <c:pt idx="150" formatCode="0.00">
                  <c:v>686.41004128034842</c:v>
                </c:pt>
                <c:pt idx="151" formatCode="0.00">
                  <c:v>670.26766222253411</c:v>
                </c:pt>
                <c:pt idx="152" formatCode="0.00">
                  <c:v>572.1439057878722</c:v>
                </c:pt>
                <c:pt idx="153" formatCode="0.00">
                  <c:v>524.08824935518226</c:v>
                </c:pt>
                <c:pt idx="154" formatCode="0.00">
                  <c:v>454.70728576329765</c:v>
                </c:pt>
                <c:pt idx="155" formatCode="0.00">
                  <c:v>498.05948717114001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D3-40D6-8384-0E9C8F053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4451871"/>
        <c:axId val="1554459071"/>
      </c:lineChart>
      <c:catAx>
        <c:axId val="1554451871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4459071"/>
        <c:crosses val="autoZero"/>
        <c:auto val="1"/>
        <c:lblAlgn val="ctr"/>
        <c:lblOffset val="100"/>
        <c:noMultiLvlLbl val="0"/>
      </c:catAx>
      <c:valAx>
        <c:axId val="1554459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4451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788457</xdr:colOff>
      <xdr:row>0</xdr:row>
      <xdr:rowOff>625473</xdr:rowOff>
    </xdr:to>
    <xdr:pic>
      <xdr:nvPicPr>
        <xdr:cNvPr id="2" name="Εικόνα 3">
          <a:extLst>
            <a:ext uri="{FF2B5EF4-FFF2-40B4-BE49-F238E27FC236}">
              <a16:creationId xmlns:a16="http://schemas.microsoft.com/office/drawing/2014/main" id="{84A87D66-F28C-4970-A98B-3E33DCCEF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8457" cy="62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114300</xdr:colOff>
      <xdr:row>8</xdr:row>
      <xdr:rowOff>47625</xdr:rowOff>
    </xdr:from>
    <xdr:to>
      <xdr:col>10</xdr:col>
      <xdr:colOff>114300</xdr:colOff>
      <xdr:row>18</xdr:row>
      <xdr:rowOff>47625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5245FCC-01B9-4C26-593F-6D89B4CAF5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788457</xdr:colOff>
      <xdr:row>0</xdr:row>
      <xdr:rowOff>625473</xdr:rowOff>
    </xdr:to>
    <xdr:pic>
      <xdr:nvPicPr>
        <xdr:cNvPr id="2" name="Εικόνα 3">
          <a:extLst>
            <a:ext uri="{FF2B5EF4-FFF2-40B4-BE49-F238E27FC236}">
              <a16:creationId xmlns:a16="http://schemas.microsoft.com/office/drawing/2014/main" id="{A7A1A5D1-6C69-4DC9-AA56-C5641EEA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8457" cy="62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9</xdr:row>
      <xdr:rowOff>52387</xdr:rowOff>
    </xdr:from>
    <xdr:to>
      <xdr:col>17</xdr:col>
      <xdr:colOff>19050</xdr:colOff>
      <xdr:row>24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77CBDB-540A-68CC-FA5E-0442CD512C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9</xdr:row>
      <xdr:rowOff>52387</xdr:rowOff>
    </xdr:from>
    <xdr:to>
      <xdr:col>17</xdr:col>
      <xdr:colOff>9525</xdr:colOff>
      <xdr:row>24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0BC962-49B5-9D4F-AA95-3D66890678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CF2A06E-EB84-4E99-A4EA-864E930C23E7}" name="Table3" displayName="Table3" ref="A1:E157" totalsRowShown="0">
  <autoFilter ref="A1:E157" xr:uid="{ACF2A06E-EB84-4E99-A4EA-864E930C23E7}"/>
  <tableColumns count="5">
    <tableColumn id="1" xr3:uid="{4138828A-FB19-4803-97A8-75523468A1AE}" name="Timeline"/>
    <tableColumn id="2" xr3:uid="{00C1AB20-5646-4FC7-9ED3-867049315034}" name="Values"/>
    <tableColumn id="3" xr3:uid="{10BFA535-5DBC-4136-8793-674DF625790A}" name="Forecast">
      <calculatedColumnFormula>_xlfn.FORECAST.ETS(A2,$B$2:$B$145,$A$2:$A$145,1,1)</calculatedColumnFormula>
    </tableColumn>
    <tableColumn id="4" xr3:uid="{6F69CD77-1AF7-4551-A937-70500CBF19C6}" name="Lower Confidence Bound" dataDxfId="4">
      <calculatedColumnFormula>C2-_xlfn.FORECAST.ETS.CONFINT(A2,$B$2:$B$145,$A$2:$A$145,0.95,1,1)</calculatedColumnFormula>
    </tableColumn>
    <tableColumn id="5" xr3:uid="{AA3ABC35-E092-4BCA-9C91-C5DE15EB385A}" name="Upper Confidence Bound" dataDxfId="3">
      <calculatedColumnFormula>C2+_xlfn.FORECAST.ETS.CONFINT(A2,$B$2:$B$145,$A$2:$A$145,0.95,1,1)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7EAD502-2491-46A9-B56A-4A30AE1668C7}" name="Table4" displayName="Table4" ref="A1:E157" totalsRowShown="0">
  <autoFilter ref="A1:E157" xr:uid="{D7EAD502-2491-46A9-B56A-4A30AE1668C7}"/>
  <tableColumns count="5">
    <tableColumn id="1" xr3:uid="{D0579590-A1B9-46B8-AD31-28470CACCB0D}" name="Timeline"/>
    <tableColumn id="2" xr3:uid="{97E3ABD6-B9DA-43E0-A42F-E30454E6D339}" name="Values"/>
    <tableColumn id="3" xr3:uid="{8B1C5E2E-D7D8-45AD-A5D8-11E49911237C}" name="Forecast">
      <calculatedColumnFormula>_xlfn.FORECAST.ETS(A2,$B$2:$B$145,$A$2:$A$145,12,1)</calculatedColumnFormula>
    </tableColumn>
    <tableColumn id="4" xr3:uid="{8754FAD2-8222-4A55-9022-586F552E36D5}" name="Lower Confidence Bound" dataDxfId="2">
      <calculatedColumnFormula>C2-_xlfn.FORECAST.ETS.CONFINT(A2,$B$2:$B$145,$A$2:$A$145,0.98,12,1)</calculatedColumnFormula>
    </tableColumn>
    <tableColumn id="5" xr3:uid="{D23A8395-2073-4B21-A524-6EBA98196D78}" name="Upper Confidence Bound" dataDxfId="1">
      <calculatedColumnFormula>C2+_xlfn.FORECAST.ETS.CONFINT(A2,$B$2:$B$145,$A$2:$A$145,0.98,12,1)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32368CC-6489-4A78-AD0C-6555F36997BB}" name="Table5" displayName="Table5" ref="G1:H8" totalsRowShown="0">
  <autoFilter ref="G1:H8" xr:uid="{532368CC-6489-4A78-AD0C-6555F36997BB}"/>
  <tableColumns count="2">
    <tableColumn id="1" xr3:uid="{3715B890-01D9-43AE-BD51-87A37EFE81F6}" name="Statistic"/>
    <tableColumn id="2" xr3:uid="{287D8991-3B02-4236-B131-DD8917F2A0BF}" name="Valu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3A57C-CD71-41C5-8139-3DCA7D952312}">
  <dimension ref="A1:D25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9.42578125" customWidth="1"/>
    <col min="3" max="3" width="5.28515625" customWidth="1"/>
    <col min="4" max="4" width="13.140625" customWidth="1"/>
  </cols>
  <sheetData>
    <row r="1" spans="1:4" ht="51.75" customHeight="1" x14ac:dyDescent="0.25"/>
    <row r="2" spans="1:4" s="11" customFormat="1" x14ac:dyDescent="0.25">
      <c r="A2" s="14" t="s">
        <v>173</v>
      </c>
    </row>
    <row r="3" spans="1:4" x14ac:dyDescent="0.25">
      <c r="A3" s="12" t="s">
        <v>174</v>
      </c>
    </row>
    <row r="4" spans="1:4" x14ac:dyDescent="0.25">
      <c r="A4" s="13" t="s">
        <v>175</v>
      </c>
    </row>
    <row r="6" spans="1:4" x14ac:dyDescent="0.25">
      <c r="A6" s="1" t="s">
        <v>1</v>
      </c>
    </row>
    <row r="7" spans="1:4" x14ac:dyDescent="0.25">
      <c r="A7" s="1" t="s">
        <v>6</v>
      </c>
    </row>
    <row r="8" spans="1:4" ht="41.25" customHeight="1" x14ac:dyDescent="0.25">
      <c r="A8" s="5" t="s">
        <v>3</v>
      </c>
      <c r="B8" s="5" t="s">
        <v>4</v>
      </c>
      <c r="D8" s="7" t="s">
        <v>7</v>
      </c>
    </row>
    <row r="9" spans="1:4" x14ac:dyDescent="0.25">
      <c r="A9" s="6">
        <v>1</v>
      </c>
      <c r="B9" s="6">
        <v>3</v>
      </c>
      <c r="D9" t="e">
        <v>#N/A</v>
      </c>
    </row>
    <row r="10" spans="1:4" x14ac:dyDescent="0.25">
      <c r="A10" s="6">
        <f>A9+1</f>
        <v>2</v>
      </c>
      <c r="B10" s="6">
        <v>5</v>
      </c>
      <c r="D10" t="e">
        <v>#N/A</v>
      </c>
    </row>
    <row r="11" spans="1:4" x14ac:dyDescent="0.25">
      <c r="A11" s="6">
        <f t="shared" ref="A11:A18" si="0">A10+1</f>
        <v>3</v>
      </c>
      <c r="B11" s="6">
        <v>9</v>
      </c>
      <c r="D11" t="e">
        <v>#N/A</v>
      </c>
    </row>
    <row r="12" spans="1:4" x14ac:dyDescent="0.25">
      <c r="A12" s="6">
        <f t="shared" si="0"/>
        <v>4</v>
      </c>
      <c r="B12" s="6">
        <v>20</v>
      </c>
      <c r="D12">
        <f t="shared" ref="D12:D23" si="1">AVERAGE(B9:B12)</f>
        <v>9.25</v>
      </c>
    </row>
    <row r="13" spans="1:4" x14ac:dyDescent="0.25">
      <c r="A13" s="6">
        <f t="shared" si="0"/>
        <v>5</v>
      </c>
      <c r="B13" s="6">
        <v>12</v>
      </c>
      <c r="D13">
        <f t="shared" si="1"/>
        <v>11.5</v>
      </c>
    </row>
    <row r="14" spans="1:4" x14ac:dyDescent="0.25">
      <c r="A14" s="6">
        <f t="shared" si="0"/>
        <v>6</v>
      </c>
      <c r="B14" s="6">
        <v>17</v>
      </c>
      <c r="D14">
        <f t="shared" si="1"/>
        <v>14.5</v>
      </c>
    </row>
    <row r="15" spans="1:4" x14ac:dyDescent="0.25">
      <c r="A15" s="6">
        <f t="shared" si="0"/>
        <v>7</v>
      </c>
      <c r="B15" s="6">
        <v>22</v>
      </c>
      <c r="D15">
        <f t="shared" si="1"/>
        <v>17.75</v>
      </c>
    </row>
    <row r="16" spans="1:4" x14ac:dyDescent="0.25">
      <c r="A16" s="6">
        <f t="shared" si="0"/>
        <v>8</v>
      </c>
      <c r="B16" s="6">
        <v>23</v>
      </c>
      <c r="D16">
        <f t="shared" si="1"/>
        <v>18.5</v>
      </c>
    </row>
    <row r="17" spans="1:4" x14ac:dyDescent="0.25">
      <c r="A17" s="6">
        <f t="shared" si="0"/>
        <v>9</v>
      </c>
      <c r="B17" s="6">
        <v>51</v>
      </c>
      <c r="D17">
        <f t="shared" si="1"/>
        <v>28.25</v>
      </c>
    </row>
    <row r="18" spans="1:4" x14ac:dyDescent="0.25">
      <c r="A18" s="6">
        <f t="shared" si="0"/>
        <v>10</v>
      </c>
      <c r="B18" s="6">
        <v>41</v>
      </c>
      <c r="D18">
        <f t="shared" si="1"/>
        <v>34.25</v>
      </c>
    </row>
    <row r="19" spans="1:4" x14ac:dyDescent="0.25">
      <c r="A19" s="6">
        <f>A18+1</f>
        <v>11</v>
      </c>
      <c r="B19" s="6">
        <v>56</v>
      </c>
      <c r="D19">
        <f t="shared" si="1"/>
        <v>42.75</v>
      </c>
    </row>
    <row r="20" spans="1:4" x14ac:dyDescent="0.25">
      <c r="A20" s="6">
        <f>A19+1</f>
        <v>12</v>
      </c>
      <c r="B20" s="6">
        <v>75</v>
      </c>
      <c r="D20">
        <f t="shared" si="1"/>
        <v>55.75</v>
      </c>
    </row>
    <row r="21" spans="1:4" x14ac:dyDescent="0.25">
      <c r="A21" s="6">
        <f>A20+1</f>
        <v>13</v>
      </c>
      <c r="B21" s="6">
        <v>60</v>
      </c>
      <c r="D21">
        <f t="shared" si="1"/>
        <v>58</v>
      </c>
    </row>
    <row r="22" spans="1:4" x14ac:dyDescent="0.25">
      <c r="A22" s="6">
        <f>A21+1</f>
        <v>14</v>
      </c>
      <c r="B22" s="6">
        <v>75</v>
      </c>
      <c r="D22">
        <f t="shared" si="1"/>
        <v>66.5</v>
      </c>
    </row>
    <row r="23" spans="1:4" x14ac:dyDescent="0.25">
      <c r="A23" s="6">
        <f>A22+1</f>
        <v>15</v>
      </c>
      <c r="B23" s="6">
        <v>88</v>
      </c>
      <c r="D23">
        <f t="shared" si="1"/>
        <v>74.5</v>
      </c>
    </row>
    <row r="25" spans="1:4" x14ac:dyDescent="0.25">
      <c r="A25" t="s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34F9C-DBE4-43B3-8F5D-9074E2EE7E56}">
  <dimension ref="A1:C155"/>
  <sheetViews>
    <sheetView topLeftCell="A139" workbookViewId="0">
      <selection activeCell="A156" sqref="A156"/>
    </sheetView>
  </sheetViews>
  <sheetFormatPr defaultRowHeight="15" x14ac:dyDescent="0.25"/>
  <cols>
    <col min="1" max="1" width="11.28515625" customWidth="1"/>
    <col min="2" max="2" width="10.28515625" customWidth="1"/>
    <col min="3" max="3" width="10.7109375" customWidth="1"/>
    <col min="5" max="5" width="5.28515625" customWidth="1"/>
    <col min="7" max="7" width="19" customWidth="1"/>
  </cols>
  <sheetData>
    <row r="1" spans="1:3" ht="51.75" customHeight="1" x14ac:dyDescent="0.25"/>
    <row r="2" spans="1:3" ht="15.75" x14ac:dyDescent="0.25">
      <c r="A2" s="3" t="s">
        <v>0</v>
      </c>
      <c r="B2" s="3"/>
    </row>
    <row r="3" spans="1:3" ht="16.5" x14ac:dyDescent="0.3">
      <c r="A3" s="4" t="s">
        <v>2</v>
      </c>
      <c r="B3" s="4"/>
    </row>
    <row r="4" spans="1:3" ht="16.5" x14ac:dyDescent="0.3">
      <c r="A4" s="2" t="s">
        <v>5</v>
      </c>
      <c r="B4" s="2"/>
    </row>
    <row r="6" spans="1:3" x14ac:dyDescent="0.25">
      <c r="A6" s="1" t="s">
        <v>1</v>
      </c>
      <c r="B6" s="1"/>
    </row>
    <row r="7" spans="1:3" x14ac:dyDescent="0.25">
      <c r="A7" s="1" t="s">
        <v>171</v>
      </c>
      <c r="B7" s="1"/>
    </row>
    <row r="8" spans="1:3" ht="18.75" customHeight="1" x14ac:dyDescent="0.25">
      <c r="A8" s="8" t="s">
        <v>155</v>
      </c>
      <c r="B8" s="8" t="s">
        <v>154</v>
      </c>
      <c r="C8" s="8" t="s">
        <v>9</v>
      </c>
    </row>
    <row r="9" spans="1:3" x14ac:dyDescent="0.25">
      <c r="A9" t="s">
        <v>10</v>
      </c>
      <c r="B9">
        <v>1</v>
      </c>
      <c r="C9">
        <v>112</v>
      </c>
    </row>
    <row r="10" spans="1:3" x14ac:dyDescent="0.25">
      <c r="A10" t="s">
        <v>11</v>
      </c>
      <c r="B10">
        <f>B9+1</f>
        <v>2</v>
      </c>
      <c r="C10">
        <v>118</v>
      </c>
    </row>
    <row r="11" spans="1:3" x14ac:dyDescent="0.25">
      <c r="A11" t="s">
        <v>12</v>
      </c>
      <c r="B11">
        <f t="shared" ref="B11:B74" si="0">B10+1</f>
        <v>3</v>
      </c>
      <c r="C11">
        <v>132</v>
      </c>
    </row>
    <row r="12" spans="1:3" x14ac:dyDescent="0.25">
      <c r="A12" t="s">
        <v>13</v>
      </c>
      <c r="B12">
        <f t="shared" si="0"/>
        <v>4</v>
      </c>
      <c r="C12">
        <v>129</v>
      </c>
    </row>
    <row r="13" spans="1:3" x14ac:dyDescent="0.25">
      <c r="A13" t="s">
        <v>14</v>
      </c>
      <c r="B13">
        <f t="shared" si="0"/>
        <v>5</v>
      </c>
      <c r="C13">
        <v>121</v>
      </c>
    </row>
    <row r="14" spans="1:3" x14ac:dyDescent="0.25">
      <c r="A14" t="s">
        <v>15</v>
      </c>
      <c r="B14">
        <f t="shared" si="0"/>
        <v>6</v>
      </c>
      <c r="C14">
        <v>135</v>
      </c>
    </row>
    <row r="15" spans="1:3" x14ac:dyDescent="0.25">
      <c r="A15" t="s">
        <v>16</v>
      </c>
      <c r="B15">
        <f t="shared" si="0"/>
        <v>7</v>
      </c>
      <c r="C15">
        <v>148</v>
      </c>
    </row>
    <row r="16" spans="1:3" x14ac:dyDescent="0.25">
      <c r="A16" t="s">
        <v>17</v>
      </c>
      <c r="B16">
        <f t="shared" si="0"/>
        <v>8</v>
      </c>
      <c r="C16">
        <v>148</v>
      </c>
    </row>
    <row r="17" spans="1:3" x14ac:dyDescent="0.25">
      <c r="A17" t="s">
        <v>18</v>
      </c>
      <c r="B17">
        <f t="shared" si="0"/>
        <v>9</v>
      </c>
      <c r="C17">
        <v>136</v>
      </c>
    </row>
    <row r="18" spans="1:3" x14ac:dyDescent="0.25">
      <c r="A18" t="s">
        <v>19</v>
      </c>
      <c r="B18">
        <f t="shared" si="0"/>
        <v>10</v>
      </c>
      <c r="C18">
        <v>119</v>
      </c>
    </row>
    <row r="19" spans="1:3" x14ac:dyDescent="0.25">
      <c r="A19" t="s">
        <v>20</v>
      </c>
      <c r="B19">
        <f t="shared" si="0"/>
        <v>11</v>
      </c>
      <c r="C19">
        <v>104</v>
      </c>
    </row>
    <row r="20" spans="1:3" x14ac:dyDescent="0.25">
      <c r="A20" t="s">
        <v>21</v>
      </c>
      <c r="B20">
        <f t="shared" si="0"/>
        <v>12</v>
      </c>
      <c r="C20">
        <v>118</v>
      </c>
    </row>
    <row r="21" spans="1:3" x14ac:dyDescent="0.25">
      <c r="A21" t="s">
        <v>22</v>
      </c>
      <c r="B21">
        <f t="shared" si="0"/>
        <v>13</v>
      </c>
      <c r="C21">
        <v>115</v>
      </c>
    </row>
    <row r="22" spans="1:3" x14ac:dyDescent="0.25">
      <c r="A22" t="s">
        <v>23</v>
      </c>
      <c r="B22">
        <f t="shared" si="0"/>
        <v>14</v>
      </c>
      <c r="C22">
        <v>126</v>
      </c>
    </row>
    <row r="23" spans="1:3" x14ac:dyDescent="0.25">
      <c r="A23" t="s">
        <v>24</v>
      </c>
      <c r="B23">
        <f t="shared" si="0"/>
        <v>15</v>
      </c>
      <c r="C23">
        <v>141</v>
      </c>
    </row>
    <row r="24" spans="1:3" x14ac:dyDescent="0.25">
      <c r="A24" t="s">
        <v>25</v>
      </c>
      <c r="B24">
        <f t="shared" si="0"/>
        <v>16</v>
      </c>
      <c r="C24">
        <v>135</v>
      </c>
    </row>
    <row r="25" spans="1:3" x14ac:dyDescent="0.25">
      <c r="A25" t="s">
        <v>26</v>
      </c>
      <c r="B25">
        <f t="shared" si="0"/>
        <v>17</v>
      </c>
      <c r="C25">
        <v>125</v>
      </c>
    </row>
    <row r="26" spans="1:3" x14ac:dyDescent="0.25">
      <c r="A26" t="s">
        <v>27</v>
      </c>
      <c r="B26">
        <f t="shared" si="0"/>
        <v>18</v>
      </c>
      <c r="C26">
        <v>149</v>
      </c>
    </row>
    <row r="27" spans="1:3" x14ac:dyDescent="0.25">
      <c r="A27" t="s">
        <v>28</v>
      </c>
      <c r="B27">
        <f t="shared" si="0"/>
        <v>19</v>
      </c>
      <c r="C27">
        <v>170</v>
      </c>
    </row>
    <row r="28" spans="1:3" x14ac:dyDescent="0.25">
      <c r="A28" t="s">
        <v>29</v>
      </c>
      <c r="B28">
        <f t="shared" si="0"/>
        <v>20</v>
      </c>
      <c r="C28">
        <v>170</v>
      </c>
    </row>
    <row r="29" spans="1:3" x14ac:dyDescent="0.25">
      <c r="A29" t="s">
        <v>30</v>
      </c>
      <c r="B29">
        <f t="shared" si="0"/>
        <v>21</v>
      </c>
      <c r="C29">
        <v>158</v>
      </c>
    </row>
    <row r="30" spans="1:3" x14ac:dyDescent="0.25">
      <c r="A30" t="s">
        <v>31</v>
      </c>
      <c r="B30">
        <f t="shared" si="0"/>
        <v>22</v>
      </c>
      <c r="C30">
        <v>133</v>
      </c>
    </row>
    <row r="31" spans="1:3" x14ac:dyDescent="0.25">
      <c r="A31" t="s">
        <v>32</v>
      </c>
      <c r="B31">
        <f t="shared" si="0"/>
        <v>23</v>
      </c>
      <c r="C31">
        <v>114</v>
      </c>
    </row>
    <row r="32" spans="1:3" x14ac:dyDescent="0.25">
      <c r="A32" t="s">
        <v>33</v>
      </c>
      <c r="B32">
        <f t="shared" si="0"/>
        <v>24</v>
      </c>
      <c r="C32">
        <v>140</v>
      </c>
    </row>
    <row r="33" spans="1:3" x14ac:dyDescent="0.25">
      <c r="A33" t="s">
        <v>34</v>
      </c>
      <c r="B33">
        <f t="shared" si="0"/>
        <v>25</v>
      </c>
      <c r="C33">
        <v>145</v>
      </c>
    </row>
    <row r="34" spans="1:3" x14ac:dyDescent="0.25">
      <c r="A34" t="s">
        <v>35</v>
      </c>
      <c r="B34">
        <f t="shared" si="0"/>
        <v>26</v>
      </c>
      <c r="C34">
        <v>150</v>
      </c>
    </row>
    <row r="35" spans="1:3" x14ac:dyDescent="0.25">
      <c r="A35" t="s">
        <v>36</v>
      </c>
      <c r="B35">
        <f t="shared" si="0"/>
        <v>27</v>
      </c>
      <c r="C35">
        <v>178</v>
      </c>
    </row>
    <row r="36" spans="1:3" x14ac:dyDescent="0.25">
      <c r="A36" t="s">
        <v>37</v>
      </c>
      <c r="B36">
        <f t="shared" si="0"/>
        <v>28</v>
      </c>
      <c r="C36">
        <v>163</v>
      </c>
    </row>
    <row r="37" spans="1:3" x14ac:dyDescent="0.25">
      <c r="A37" t="s">
        <v>38</v>
      </c>
      <c r="B37">
        <f t="shared" si="0"/>
        <v>29</v>
      </c>
      <c r="C37">
        <v>172</v>
      </c>
    </row>
    <row r="38" spans="1:3" x14ac:dyDescent="0.25">
      <c r="A38" t="s">
        <v>39</v>
      </c>
      <c r="B38">
        <f t="shared" si="0"/>
        <v>30</v>
      </c>
      <c r="C38">
        <v>178</v>
      </c>
    </row>
    <row r="39" spans="1:3" x14ac:dyDescent="0.25">
      <c r="A39" t="s">
        <v>40</v>
      </c>
      <c r="B39">
        <f t="shared" si="0"/>
        <v>31</v>
      </c>
      <c r="C39">
        <v>199</v>
      </c>
    </row>
    <row r="40" spans="1:3" x14ac:dyDescent="0.25">
      <c r="A40" t="s">
        <v>41</v>
      </c>
      <c r="B40">
        <f t="shared" si="0"/>
        <v>32</v>
      </c>
      <c r="C40">
        <v>199</v>
      </c>
    </row>
    <row r="41" spans="1:3" x14ac:dyDescent="0.25">
      <c r="A41" t="s">
        <v>42</v>
      </c>
      <c r="B41">
        <f t="shared" si="0"/>
        <v>33</v>
      </c>
      <c r="C41">
        <v>184</v>
      </c>
    </row>
    <row r="42" spans="1:3" x14ac:dyDescent="0.25">
      <c r="A42" t="s">
        <v>43</v>
      </c>
      <c r="B42">
        <f t="shared" si="0"/>
        <v>34</v>
      </c>
      <c r="C42">
        <v>162</v>
      </c>
    </row>
    <row r="43" spans="1:3" x14ac:dyDescent="0.25">
      <c r="A43" t="s">
        <v>44</v>
      </c>
      <c r="B43">
        <f t="shared" si="0"/>
        <v>35</v>
      </c>
      <c r="C43">
        <v>146</v>
      </c>
    </row>
    <row r="44" spans="1:3" x14ac:dyDescent="0.25">
      <c r="A44" t="s">
        <v>45</v>
      </c>
      <c r="B44">
        <f t="shared" si="0"/>
        <v>36</v>
      </c>
      <c r="C44">
        <v>166</v>
      </c>
    </row>
    <row r="45" spans="1:3" x14ac:dyDescent="0.25">
      <c r="A45" t="s">
        <v>46</v>
      </c>
      <c r="B45">
        <f t="shared" si="0"/>
        <v>37</v>
      </c>
      <c r="C45">
        <v>171</v>
      </c>
    </row>
    <row r="46" spans="1:3" x14ac:dyDescent="0.25">
      <c r="A46" t="s">
        <v>47</v>
      </c>
      <c r="B46">
        <f t="shared" si="0"/>
        <v>38</v>
      </c>
      <c r="C46">
        <v>180</v>
      </c>
    </row>
    <row r="47" spans="1:3" x14ac:dyDescent="0.25">
      <c r="A47" t="s">
        <v>48</v>
      </c>
      <c r="B47">
        <f t="shared" si="0"/>
        <v>39</v>
      </c>
      <c r="C47">
        <v>193</v>
      </c>
    </row>
    <row r="48" spans="1:3" x14ac:dyDescent="0.25">
      <c r="A48" t="s">
        <v>49</v>
      </c>
      <c r="B48">
        <f t="shared" si="0"/>
        <v>40</v>
      </c>
      <c r="C48">
        <v>181</v>
      </c>
    </row>
    <row r="49" spans="1:3" x14ac:dyDescent="0.25">
      <c r="A49" t="s">
        <v>50</v>
      </c>
      <c r="B49">
        <f t="shared" si="0"/>
        <v>41</v>
      </c>
      <c r="C49">
        <v>183</v>
      </c>
    </row>
    <row r="50" spans="1:3" x14ac:dyDescent="0.25">
      <c r="A50" t="s">
        <v>51</v>
      </c>
      <c r="B50">
        <f t="shared" si="0"/>
        <v>42</v>
      </c>
      <c r="C50">
        <v>218</v>
      </c>
    </row>
    <row r="51" spans="1:3" x14ac:dyDescent="0.25">
      <c r="A51" t="s">
        <v>52</v>
      </c>
      <c r="B51">
        <f t="shared" si="0"/>
        <v>43</v>
      </c>
      <c r="C51">
        <v>230</v>
      </c>
    </row>
    <row r="52" spans="1:3" x14ac:dyDescent="0.25">
      <c r="A52" t="s">
        <v>53</v>
      </c>
      <c r="B52">
        <f t="shared" si="0"/>
        <v>44</v>
      </c>
      <c r="C52">
        <v>242</v>
      </c>
    </row>
    <row r="53" spans="1:3" x14ac:dyDescent="0.25">
      <c r="A53" t="s">
        <v>54</v>
      </c>
      <c r="B53">
        <f t="shared" si="0"/>
        <v>45</v>
      </c>
      <c r="C53">
        <v>209</v>
      </c>
    </row>
    <row r="54" spans="1:3" x14ac:dyDescent="0.25">
      <c r="A54" t="s">
        <v>55</v>
      </c>
      <c r="B54">
        <f t="shared" si="0"/>
        <v>46</v>
      </c>
      <c r="C54">
        <v>191</v>
      </c>
    </row>
    <row r="55" spans="1:3" x14ac:dyDescent="0.25">
      <c r="A55" t="s">
        <v>56</v>
      </c>
      <c r="B55">
        <f t="shared" si="0"/>
        <v>47</v>
      </c>
      <c r="C55">
        <v>172</v>
      </c>
    </row>
    <row r="56" spans="1:3" x14ac:dyDescent="0.25">
      <c r="A56" t="s">
        <v>57</v>
      </c>
      <c r="B56">
        <f t="shared" si="0"/>
        <v>48</v>
      </c>
      <c r="C56">
        <v>194</v>
      </c>
    </row>
    <row r="57" spans="1:3" x14ac:dyDescent="0.25">
      <c r="A57" t="s">
        <v>58</v>
      </c>
      <c r="B57">
        <f t="shared" si="0"/>
        <v>49</v>
      </c>
      <c r="C57">
        <v>196</v>
      </c>
    </row>
    <row r="58" spans="1:3" x14ac:dyDescent="0.25">
      <c r="A58" t="s">
        <v>59</v>
      </c>
      <c r="B58">
        <f t="shared" si="0"/>
        <v>50</v>
      </c>
      <c r="C58">
        <v>196</v>
      </c>
    </row>
    <row r="59" spans="1:3" x14ac:dyDescent="0.25">
      <c r="A59" t="s">
        <v>60</v>
      </c>
      <c r="B59">
        <f t="shared" si="0"/>
        <v>51</v>
      </c>
      <c r="C59">
        <v>236</v>
      </c>
    </row>
    <row r="60" spans="1:3" x14ac:dyDescent="0.25">
      <c r="A60" t="s">
        <v>61</v>
      </c>
      <c r="B60">
        <f t="shared" si="0"/>
        <v>52</v>
      </c>
      <c r="C60">
        <v>235</v>
      </c>
    </row>
    <row r="61" spans="1:3" x14ac:dyDescent="0.25">
      <c r="A61" t="s">
        <v>62</v>
      </c>
      <c r="B61">
        <f t="shared" si="0"/>
        <v>53</v>
      </c>
      <c r="C61">
        <v>229</v>
      </c>
    </row>
    <row r="62" spans="1:3" x14ac:dyDescent="0.25">
      <c r="A62" t="s">
        <v>63</v>
      </c>
      <c r="B62">
        <f t="shared" si="0"/>
        <v>54</v>
      </c>
      <c r="C62">
        <v>243</v>
      </c>
    </row>
    <row r="63" spans="1:3" x14ac:dyDescent="0.25">
      <c r="A63" t="s">
        <v>64</v>
      </c>
      <c r="B63">
        <f t="shared" si="0"/>
        <v>55</v>
      </c>
      <c r="C63">
        <v>264</v>
      </c>
    </row>
    <row r="64" spans="1:3" x14ac:dyDescent="0.25">
      <c r="A64" t="s">
        <v>65</v>
      </c>
      <c r="B64">
        <f t="shared" si="0"/>
        <v>56</v>
      </c>
      <c r="C64">
        <v>272</v>
      </c>
    </row>
    <row r="65" spans="1:3" x14ac:dyDescent="0.25">
      <c r="A65" t="s">
        <v>66</v>
      </c>
      <c r="B65">
        <f t="shared" si="0"/>
        <v>57</v>
      </c>
      <c r="C65">
        <v>237</v>
      </c>
    </row>
    <row r="66" spans="1:3" x14ac:dyDescent="0.25">
      <c r="A66" t="s">
        <v>67</v>
      </c>
      <c r="B66">
        <f t="shared" si="0"/>
        <v>58</v>
      </c>
      <c r="C66">
        <v>211</v>
      </c>
    </row>
    <row r="67" spans="1:3" x14ac:dyDescent="0.25">
      <c r="A67" t="s">
        <v>68</v>
      </c>
      <c r="B67">
        <f t="shared" si="0"/>
        <v>59</v>
      </c>
      <c r="C67">
        <v>180</v>
      </c>
    </row>
    <row r="68" spans="1:3" x14ac:dyDescent="0.25">
      <c r="A68" t="s">
        <v>69</v>
      </c>
      <c r="B68">
        <f t="shared" si="0"/>
        <v>60</v>
      </c>
      <c r="C68">
        <v>201</v>
      </c>
    </row>
    <row r="69" spans="1:3" x14ac:dyDescent="0.25">
      <c r="A69" t="s">
        <v>70</v>
      </c>
      <c r="B69">
        <f t="shared" si="0"/>
        <v>61</v>
      </c>
      <c r="C69">
        <v>204</v>
      </c>
    </row>
    <row r="70" spans="1:3" x14ac:dyDescent="0.25">
      <c r="A70" t="s">
        <v>71</v>
      </c>
      <c r="B70">
        <f t="shared" si="0"/>
        <v>62</v>
      </c>
      <c r="C70">
        <v>188</v>
      </c>
    </row>
    <row r="71" spans="1:3" x14ac:dyDescent="0.25">
      <c r="A71" t="s">
        <v>72</v>
      </c>
      <c r="B71">
        <f t="shared" si="0"/>
        <v>63</v>
      </c>
      <c r="C71">
        <v>235</v>
      </c>
    </row>
    <row r="72" spans="1:3" x14ac:dyDescent="0.25">
      <c r="A72" t="s">
        <v>73</v>
      </c>
      <c r="B72">
        <f t="shared" si="0"/>
        <v>64</v>
      </c>
      <c r="C72">
        <v>227</v>
      </c>
    </row>
    <row r="73" spans="1:3" x14ac:dyDescent="0.25">
      <c r="A73" t="s">
        <v>74</v>
      </c>
      <c r="B73">
        <f t="shared" si="0"/>
        <v>65</v>
      </c>
      <c r="C73">
        <v>234</v>
      </c>
    </row>
    <row r="74" spans="1:3" x14ac:dyDescent="0.25">
      <c r="A74" t="s">
        <v>75</v>
      </c>
      <c r="B74">
        <f t="shared" si="0"/>
        <v>66</v>
      </c>
      <c r="C74">
        <v>264</v>
      </c>
    </row>
    <row r="75" spans="1:3" x14ac:dyDescent="0.25">
      <c r="A75" t="s">
        <v>76</v>
      </c>
      <c r="B75">
        <f t="shared" ref="B75:B138" si="1">B74+1</f>
        <v>67</v>
      </c>
      <c r="C75">
        <v>302</v>
      </c>
    </row>
    <row r="76" spans="1:3" x14ac:dyDescent="0.25">
      <c r="A76" t="s">
        <v>77</v>
      </c>
      <c r="B76">
        <f t="shared" si="1"/>
        <v>68</v>
      </c>
      <c r="C76">
        <v>293</v>
      </c>
    </row>
    <row r="77" spans="1:3" x14ac:dyDescent="0.25">
      <c r="A77" t="s">
        <v>78</v>
      </c>
      <c r="B77">
        <f t="shared" si="1"/>
        <v>69</v>
      </c>
      <c r="C77">
        <v>259</v>
      </c>
    </row>
    <row r="78" spans="1:3" x14ac:dyDescent="0.25">
      <c r="A78" t="s">
        <v>79</v>
      </c>
      <c r="B78">
        <f t="shared" si="1"/>
        <v>70</v>
      </c>
      <c r="C78">
        <v>229</v>
      </c>
    </row>
    <row r="79" spans="1:3" x14ac:dyDescent="0.25">
      <c r="A79" t="s">
        <v>80</v>
      </c>
      <c r="B79">
        <f t="shared" si="1"/>
        <v>71</v>
      </c>
      <c r="C79">
        <v>203</v>
      </c>
    </row>
    <row r="80" spans="1:3" x14ac:dyDescent="0.25">
      <c r="A80" t="s">
        <v>81</v>
      </c>
      <c r="B80">
        <f t="shared" si="1"/>
        <v>72</v>
      </c>
      <c r="C80">
        <v>229</v>
      </c>
    </row>
    <row r="81" spans="1:3" x14ac:dyDescent="0.25">
      <c r="A81" t="s">
        <v>82</v>
      </c>
      <c r="B81">
        <f t="shared" si="1"/>
        <v>73</v>
      </c>
      <c r="C81">
        <v>242</v>
      </c>
    </row>
    <row r="82" spans="1:3" x14ac:dyDescent="0.25">
      <c r="A82" t="s">
        <v>83</v>
      </c>
      <c r="B82">
        <f t="shared" si="1"/>
        <v>74</v>
      </c>
      <c r="C82">
        <v>233</v>
      </c>
    </row>
    <row r="83" spans="1:3" x14ac:dyDescent="0.25">
      <c r="A83" t="s">
        <v>84</v>
      </c>
      <c r="B83">
        <f t="shared" si="1"/>
        <v>75</v>
      </c>
      <c r="C83">
        <v>267</v>
      </c>
    </row>
    <row r="84" spans="1:3" x14ac:dyDescent="0.25">
      <c r="A84" t="s">
        <v>85</v>
      </c>
      <c r="B84">
        <f t="shared" si="1"/>
        <v>76</v>
      </c>
      <c r="C84">
        <v>269</v>
      </c>
    </row>
    <row r="85" spans="1:3" x14ac:dyDescent="0.25">
      <c r="A85" t="s">
        <v>86</v>
      </c>
      <c r="B85">
        <f t="shared" si="1"/>
        <v>77</v>
      </c>
      <c r="C85">
        <v>270</v>
      </c>
    </row>
    <row r="86" spans="1:3" x14ac:dyDescent="0.25">
      <c r="A86" t="s">
        <v>87</v>
      </c>
      <c r="B86">
        <f t="shared" si="1"/>
        <v>78</v>
      </c>
      <c r="C86">
        <v>315</v>
      </c>
    </row>
    <row r="87" spans="1:3" x14ac:dyDescent="0.25">
      <c r="A87" t="s">
        <v>88</v>
      </c>
      <c r="B87">
        <f t="shared" si="1"/>
        <v>79</v>
      </c>
      <c r="C87">
        <v>364</v>
      </c>
    </row>
    <row r="88" spans="1:3" x14ac:dyDescent="0.25">
      <c r="A88" t="s">
        <v>89</v>
      </c>
      <c r="B88">
        <f t="shared" si="1"/>
        <v>80</v>
      </c>
      <c r="C88">
        <v>347</v>
      </c>
    </row>
    <row r="89" spans="1:3" x14ac:dyDescent="0.25">
      <c r="A89" t="s">
        <v>90</v>
      </c>
      <c r="B89">
        <f t="shared" si="1"/>
        <v>81</v>
      </c>
      <c r="C89">
        <v>312</v>
      </c>
    </row>
    <row r="90" spans="1:3" x14ac:dyDescent="0.25">
      <c r="A90" t="s">
        <v>91</v>
      </c>
      <c r="B90">
        <f t="shared" si="1"/>
        <v>82</v>
      </c>
      <c r="C90">
        <v>274</v>
      </c>
    </row>
    <row r="91" spans="1:3" x14ac:dyDescent="0.25">
      <c r="A91" t="s">
        <v>92</v>
      </c>
      <c r="B91">
        <f t="shared" si="1"/>
        <v>83</v>
      </c>
      <c r="C91">
        <v>237</v>
      </c>
    </row>
    <row r="92" spans="1:3" x14ac:dyDescent="0.25">
      <c r="A92" t="s">
        <v>93</v>
      </c>
      <c r="B92">
        <f t="shared" si="1"/>
        <v>84</v>
      </c>
      <c r="C92">
        <v>278</v>
      </c>
    </row>
    <row r="93" spans="1:3" x14ac:dyDescent="0.25">
      <c r="A93" t="s">
        <v>94</v>
      </c>
      <c r="B93">
        <f t="shared" si="1"/>
        <v>85</v>
      </c>
      <c r="C93">
        <v>284</v>
      </c>
    </row>
    <row r="94" spans="1:3" x14ac:dyDescent="0.25">
      <c r="A94" t="s">
        <v>95</v>
      </c>
      <c r="B94">
        <f t="shared" si="1"/>
        <v>86</v>
      </c>
      <c r="C94">
        <v>277</v>
      </c>
    </row>
    <row r="95" spans="1:3" x14ac:dyDescent="0.25">
      <c r="A95" t="s">
        <v>96</v>
      </c>
      <c r="B95">
        <f t="shared" si="1"/>
        <v>87</v>
      </c>
      <c r="C95">
        <v>317</v>
      </c>
    </row>
    <row r="96" spans="1:3" x14ac:dyDescent="0.25">
      <c r="A96" t="s">
        <v>97</v>
      </c>
      <c r="B96">
        <f t="shared" si="1"/>
        <v>88</v>
      </c>
      <c r="C96">
        <v>313</v>
      </c>
    </row>
    <row r="97" spans="1:3" x14ac:dyDescent="0.25">
      <c r="A97" t="s">
        <v>98</v>
      </c>
      <c r="B97">
        <f t="shared" si="1"/>
        <v>89</v>
      </c>
      <c r="C97">
        <v>318</v>
      </c>
    </row>
    <row r="98" spans="1:3" x14ac:dyDescent="0.25">
      <c r="A98" t="s">
        <v>99</v>
      </c>
      <c r="B98">
        <f t="shared" si="1"/>
        <v>90</v>
      </c>
      <c r="C98">
        <v>374</v>
      </c>
    </row>
    <row r="99" spans="1:3" x14ac:dyDescent="0.25">
      <c r="A99" t="s">
        <v>100</v>
      </c>
      <c r="B99">
        <f t="shared" si="1"/>
        <v>91</v>
      </c>
      <c r="C99">
        <v>413</v>
      </c>
    </row>
    <row r="100" spans="1:3" x14ac:dyDescent="0.25">
      <c r="A100" t="s">
        <v>101</v>
      </c>
      <c r="B100">
        <f t="shared" si="1"/>
        <v>92</v>
      </c>
      <c r="C100">
        <v>405</v>
      </c>
    </row>
    <row r="101" spans="1:3" x14ac:dyDescent="0.25">
      <c r="A101" t="s">
        <v>102</v>
      </c>
      <c r="B101">
        <f t="shared" si="1"/>
        <v>93</v>
      </c>
      <c r="C101">
        <v>355</v>
      </c>
    </row>
    <row r="102" spans="1:3" x14ac:dyDescent="0.25">
      <c r="A102" t="s">
        <v>103</v>
      </c>
      <c r="B102">
        <f t="shared" si="1"/>
        <v>94</v>
      </c>
      <c r="C102">
        <v>306</v>
      </c>
    </row>
    <row r="103" spans="1:3" x14ac:dyDescent="0.25">
      <c r="A103" t="s">
        <v>104</v>
      </c>
      <c r="B103">
        <f t="shared" si="1"/>
        <v>95</v>
      </c>
      <c r="C103">
        <v>271</v>
      </c>
    </row>
    <row r="104" spans="1:3" x14ac:dyDescent="0.25">
      <c r="A104" t="s">
        <v>105</v>
      </c>
      <c r="B104">
        <f t="shared" si="1"/>
        <v>96</v>
      </c>
      <c r="C104">
        <v>306</v>
      </c>
    </row>
    <row r="105" spans="1:3" x14ac:dyDescent="0.25">
      <c r="A105" t="s">
        <v>106</v>
      </c>
      <c r="B105">
        <f t="shared" si="1"/>
        <v>97</v>
      </c>
      <c r="C105">
        <v>315</v>
      </c>
    </row>
    <row r="106" spans="1:3" x14ac:dyDescent="0.25">
      <c r="A106" t="s">
        <v>107</v>
      </c>
      <c r="B106">
        <f t="shared" si="1"/>
        <v>98</v>
      </c>
      <c r="C106">
        <v>301</v>
      </c>
    </row>
    <row r="107" spans="1:3" x14ac:dyDescent="0.25">
      <c r="A107" t="s">
        <v>108</v>
      </c>
      <c r="B107">
        <f t="shared" si="1"/>
        <v>99</v>
      </c>
      <c r="C107">
        <v>356</v>
      </c>
    </row>
    <row r="108" spans="1:3" x14ac:dyDescent="0.25">
      <c r="A108" t="s">
        <v>109</v>
      </c>
      <c r="B108">
        <f t="shared" si="1"/>
        <v>100</v>
      </c>
      <c r="C108">
        <v>348</v>
      </c>
    </row>
    <row r="109" spans="1:3" x14ac:dyDescent="0.25">
      <c r="A109" t="s">
        <v>110</v>
      </c>
      <c r="B109">
        <f t="shared" si="1"/>
        <v>101</v>
      </c>
      <c r="C109">
        <v>355</v>
      </c>
    </row>
    <row r="110" spans="1:3" x14ac:dyDescent="0.25">
      <c r="A110" t="s">
        <v>111</v>
      </c>
      <c r="B110">
        <f t="shared" si="1"/>
        <v>102</v>
      </c>
      <c r="C110">
        <v>422</v>
      </c>
    </row>
    <row r="111" spans="1:3" x14ac:dyDescent="0.25">
      <c r="A111" t="s">
        <v>112</v>
      </c>
      <c r="B111">
        <f t="shared" si="1"/>
        <v>103</v>
      </c>
      <c r="C111">
        <v>465</v>
      </c>
    </row>
    <row r="112" spans="1:3" x14ac:dyDescent="0.25">
      <c r="A112" t="s">
        <v>113</v>
      </c>
      <c r="B112">
        <f t="shared" si="1"/>
        <v>104</v>
      </c>
      <c r="C112">
        <v>467</v>
      </c>
    </row>
    <row r="113" spans="1:3" x14ac:dyDescent="0.25">
      <c r="A113" t="s">
        <v>114</v>
      </c>
      <c r="B113">
        <f t="shared" si="1"/>
        <v>105</v>
      </c>
      <c r="C113">
        <v>404</v>
      </c>
    </row>
    <row r="114" spans="1:3" x14ac:dyDescent="0.25">
      <c r="A114" t="s">
        <v>115</v>
      </c>
      <c r="B114">
        <f t="shared" si="1"/>
        <v>106</v>
      </c>
      <c r="C114">
        <v>347</v>
      </c>
    </row>
    <row r="115" spans="1:3" x14ac:dyDescent="0.25">
      <c r="A115" t="s">
        <v>116</v>
      </c>
      <c r="B115">
        <f t="shared" si="1"/>
        <v>107</v>
      </c>
      <c r="C115">
        <v>305</v>
      </c>
    </row>
    <row r="116" spans="1:3" x14ac:dyDescent="0.25">
      <c r="A116" t="s">
        <v>117</v>
      </c>
      <c r="B116">
        <f t="shared" si="1"/>
        <v>108</v>
      </c>
      <c r="C116">
        <v>336</v>
      </c>
    </row>
    <row r="117" spans="1:3" x14ac:dyDescent="0.25">
      <c r="A117" t="s">
        <v>118</v>
      </c>
      <c r="B117">
        <f t="shared" si="1"/>
        <v>109</v>
      </c>
      <c r="C117">
        <v>340</v>
      </c>
    </row>
    <row r="118" spans="1:3" x14ac:dyDescent="0.25">
      <c r="A118" t="s">
        <v>119</v>
      </c>
      <c r="B118">
        <f t="shared" si="1"/>
        <v>110</v>
      </c>
      <c r="C118">
        <v>318</v>
      </c>
    </row>
    <row r="119" spans="1:3" x14ac:dyDescent="0.25">
      <c r="A119" t="s">
        <v>120</v>
      </c>
      <c r="B119">
        <f t="shared" si="1"/>
        <v>111</v>
      </c>
      <c r="C119">
        <v>362</v>
      </c>
    </row>
    <row r="120" spans="1:3" x14ac:dyDescent="0.25">
      <c r="A120" t="s">
        <v>121</v>
      </c>
      <c r="B120">
        <f t="shared" si="1"/>
        <v>112</v>
      </c>
      <c r="C120">
        <v>348</v>
      </c>
    </row>
    <row r="121" spans="1:3" x14ac:dyDescent="0.25">
      <c r="A121" t="s">
        <v>122</v>
      </c>
      <c r="B121">
        <f t="shared" si="1"/>
        <v>113</v>
      </c>
      <c r="C121">
        <v>363</v>
      </c>
    </row>
    <row r="122" spans="1:3" x14ac:dyDescent="0.25">
      <c r="A122" t="s">
        <v>123</v>
      </c>
      <c r="B122">
        <f t="shared" si="1"/>
        <v>114</v>
      </c>
      <c r="C122">
        <v>435</v>
      </c>
    </row>
    <row r="123" spans="1:3" x14ac:dyDescent="0.25">
      <c r="A123" t="s">
        <v>124</v>
      </c>
      <c r="B123">
        <f t="shared" si="1"/>
        <v>115</v>
      </c>
      <c r="C123">
        <v>491</v>
      </c>
    </row>
    <row r="124" spans="1:3" x14ac:dyDescent="0.25">
      <c r="A124" t="s">
        <v>125</v>
      </c>
      <c r="B124">
        <f t="shared" si="1"/>
        <v>116</v>
      </c>
      <c r="C124">
        <v>505</v>
      </c>
    </row>
    <row r="125" spans="1:3" x14ac:dyDescent="0.25">
      <c r="A125" t="s">
        <v>126</v>
      </c>
      <c r="B125">
        <f t="shared" si="1"/>
        <v>117</v>
      </c>
      <c r="C125">
        <v>404</v>
      </c>
    </row>
    <row r="126" spans="1:3" x14ac:dyDescent="0.25">
      <c r="A126" t="s">
        <v>127</v>
      </c>
      <c r="B126">
        <f t="shared" si="1"/>
        <v>118</v>
      </c>
      <c r="C126">
        <v>359</v>
      </c>
    </row>
    <row r="127" spans="1:3" x14ac:dyDescent="0.25">
      <c r="A127" t="s">
        <v>128</v>
      </c>
      <c r="B127">
        <f t="shared" si="1"/>
        <v>119</v>
      </c>
      <c r="C127">
        <v>310</v>
      </c>
    </row>
    <row r="128" spans="1:3" x14ac:dyDescent="0.25">
      <c r="A128" t="s">
        <v>129</v>
      </c>
      <c r="B128">
        <f t="shared" si="1"/>
        <v>120</v>
      </c>
      <c r="C128">
        <v>337</v>
      </c>
    </row>
    <row r="129" spans="1:3" x14ac:dyDescent="0.25">
      <c r="A129" t="s">
        <v>130</v>
      </c>
      <c r="B129">
        <f t="shared" si="1"/>
        <v>121</v>
      </c>
      <c r="C129">
        <v>360</v>
      </c>
    </row>
    <row r="130" spans="1:3" x14ac:dyDescent="0.25">
      <c r="A130" t="s">
        <v>131</v>
      </c>
      <c r="B130">
        <f t="shared" si="1"/>
        <v>122</v>
      </c>
      <c r="C130">
        <v>342</v>
      </c>
    </row>
    <row r="131" spans="1:3" x14ac:dyDescent="0.25">
      <c r="A131" t="s">
        <v>132</v>
      </c>
      <c r="B131">
        <f t="shared" si="1"/>
        <v>123</v>
      </c>
      <c r="C131">
        <v>406</v>
      </c>
    </row>
    <row r="132" spans="1:3" x14ac:dyDescent="0.25">
      <c r="A132" t="s">
        <v>133</v>
      </c>
      <c r="B132">
        <f t="shared" si="1"/>
        <v>124</v>
      </c>
      <c r="C132">
        <v>396</v>
      </c>
    </row>
    <row r="133" spans="1:3" x14ac:dyDescent="0.25">
      <c r="A133" t="s">
        <v>134</v>
      </c>
      <c r="B133">
        <f t="shared" si="1"/>
        <v>125</v>
      </c>
      <c r="C133">
        <v>420</v>
      </c>
    </row>
    <row r="134" spans="1:3" x14ac:dyDescent="0.25">
      <c r="A134" t="s">
        <v>135</v>
      </c>
      <c r="B134">
        <f t="shared" si="1"/>
        <v>126</v>
      </c>
      <c r="C134">
        <v>472</v>
      </c>
    </row>
    <row r="135" spans="1:3" x14ac:dyDescent="0.25">
      <c r="A135" t="s">
        <v>136</v>
      </c>
      <c r="B135">
        <f t="shared" si="1"/>
        <v>127</v>
      </c>
      <c r="C135">
        <v>548</v>
      </c>
    </row>
    <row r="136" spans="1:3" x14ac:dyDescent="0.25">
      <c r="A136" t="s">
        <v>137</v>
      </c>
      <c r="B136">
        <f t="shared" si="1"/>
        <v>128</v>
      </c>
      <c r="C136">
        <v>559</v>
      </c>
    </row>
    <row r="137" spans="1:3" x14ac:dyDescent="0.25">
      <c r="A137" t="s">
        <v>138</v>
      </c>
      <c r="B137">
        <f t="shared" si="1"/>
        <v>129</v>
      </c>
      <c r="C137">
        <v>463</v>
      </c>
    </row>
    <row r="138" spans="1:3" x14ac:dyDescent="0.25">
      <c r="A138" t="s">
        <v>139</v>
      </c>
      <c r="B138">
        <f t="shared" si="1"/>
        <v>130</v>
      </c>
      <c r="C138">
        <v>407</v>
      </c>
    </row>
    <row r="139" spans="1:3" x14ac:dyDescent="0.25">
      <c r="A139" t="s">
        <v>140</v>
      </c>
      <c r="B139">
        <f t="shared" ref="B139:B152" si="2">B138+1</f>
        <v>131</v>
      </c>
      <c r="C139">
        <v>362</v>
      </c>
    </row>
    <row r="140" spans="1:3" x14ac:dyDescent="0.25">
      <c r="A140" t="s">
        <v>141</v>
      </c>
      <c r="B140">
        <f t="shared" si="2"/>
        <v>132</v>
      </c>
      <c r="C140">
        <v>405</v>
      </c>
    </row>
    <row r="141" spans="1:3" x14ac:dyDescent="0.25">
      <c r="A141" t="s">
        <v>142</v>
      </c>
      <c r="B141">
        <f t="shared" si="2"/>
        <v>133</v>
      </c>
      <c r="C141">
        <v>417</v>
      </c>
    </row>
    <row r="142" spans="1:3" x14ac:dyDescent="0.25">
      <c r="A142" t="s">
        <v>143</v>
      </c>
      <c r="B142">
        <f t="shared" si="2"/>
        <v>134</v>
      </c>
      <c r="C142">
        <v>391</v>
      </c>
    </row>
    <row r="143" spans="1:3" x14ac:dyDescent="0.25">
      <c r="A143" t="s">
        <v>144</v>
      </c>
      <c r="B143">
        <f t="shared" si="2"/>
        <v>135</v>
      </c>
      <c r="C143">
        <v>419</v>
      </c>
    </row>
    <row r="144" spans="1:3" x14ac:dyDescent="0.25">
      <c r="A144" t="s">
        <v>145</v>
      </c>
      <c r="B144">
        <f t="shared" si="2"/>
        <v>136</v>
      </c>
      <c r="C144">
        <v>461</v>
      </c>
    </row>
    <row r="145" spans="1:3" x14ac:dyDescent="0.25">
      <c r="A145" t="s">
        <v>146</v>
      </c>
      <c r="B145">
        <f t="shared" si="2"/>
        <v>137</v>
      </c>
      <c r="C145">
        <v>472</v>
      </c>
    </row>
    <row r="146" spans="1:3" x14ac:dyDescent="0.25">
      <c r="A146" t="s">
        <v>147</v>
      </c>
      <c r="B146">
        <f t="shared" si="2"/>
        <v>138</v>
      </c>
      <c r="C146">
        <v>535</v>
      </c>
    </row>
    <row r="147" spans="1:3" x14ac:dyDescent="0.25">
      <c r="A147" t="s">
        <v>148</v>
      </c>
      <c r="B147">
        <f t="shared" si="2"/>
        <v>139</v>
      </c>
      <c r="C147">
        <v>622</v>
      </c>
    </row>
    <row r="148" spans="1:3" x14ac:dyDescent="0.25">
      <c r="A148" t="s">
        <v>149</v>
      </c>
      <c r="B148">
        <f t="shared" si="2"/>
        <v>140</v>
      </c>
      <c r="C148">
        <v>606</v>
      </c>
    </row>
    <row r="149" spans="1:3" x14ac:dyDescent="0.25">
      <c r="A149" t="s">
        <v>150</v>
      </c>
      <c r="B149">
        <f t="shared" si="2"/>
        <v>141</v>
      </c>
      <c r="C149">
        <v>508</v>
      </c>
    </row>
    <row r="150" spans="1:3" x14ac:dyDescent="0.25">
      <c r="A150" t="s">
        <v>151</v>
      </c>
      <c r="B150">
        <f t="shared" si="2"/>
        <v>142</v>
      </c>
      <c r="C150">
        <v>461</v>
      </c>
    </row>
    <row r="151" spans="1:3" x14ac:dyDescent="0.25">
      <c r="A151" t="s">
        <v>152</v>
      </c>
      <c r="B151">
        <f t="shared" si="2"/>
        <v>143</v>
      </c>
      <c r="C151">
        <v>390</v>
      </c>
    </row>
    <row r="152" spans="1:3" x14ac:dyDescent="0.25">
      <c r="A152" t="s">
        <v>153</v>
      </c>
      <c r="B152">
        <f t="shared" si="2"/>
        <v>144</v>
      </c>
      <c r="C152">
        <v>432</v>
      </c>
    </row>
    <row r="154" spans="1:3" x14ac:dyDescent="0.25">
      <c r="A154" t="s">
        <v>170</v>
      </c>
    </row>
    <row r="155" spans="1:3" x14ac:dyDescent="0.25">
      <c r="A155" t="s">
        <v>172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647C-A2D9-480A-B2D8-B5CE7241A0A9}">
  <dimension ref="A1:E157"/>
  <sheetViews>
    <sheetView workbookViewId="0"/>
  </sheetViews>
  <sheetFormatPr defaultRowHeight="15" x14ac:dyDescent="0.25"/>
  <cols>
    <col min="1" max="1" width="11" customWidth="1"/>
    <col min="3" max="3" width="10.5703125" customWidth="1"/>
    <col min="4" max="4" width="25.28515625" customWidth="1"/>
    <col min="5" max="5" width="25.42578125" customWidth="1"/>
  </cols>
  <sheetData>
    <row r="1" spans="1:5" x14ac:dyDescent="0.25">
      <c r="A1" t="s">
        <v>156</v>
      </c>
      <c r="B1" t="s">
        <v>157</v>
      </c>
      <c r="C1" t="s">
        <v>158</v>
      </c>
      <c r="D1" t="s">
        <v>159</v>
      </c>
      <c r="E1" t="s">
        <v>160</v>
      </c>
    </row>
    <row r="2" spans="1:5" x14ac:dyDescent="0.25">
      <c r="A2">
        <v>1</v>
      </c>
      <c r="B2">
        <v>112</v>
      </c>
    </row>
    <row r="3" spans="1:5" x14ac:dyDescent="0.25">
      <c r="A3">
        <v>2</v>
      </c>
      <c r="B3">
        <v>118</v>
      </c>
    </row>
    <row r="4" spans="1:5" x14ac:dyDescent="0.25">
      <c r="A4">
        <v>3</v>
      </c>
      <c r="B4">
        <v>132</v>
      </c>
    </row>
    <row r="5" spans="1:5" x14ac:dyDescent="0.25">
      <c r="A5">
        <v>4</v>
      </c>
      <c r="B5">
        <v>129</v>
      </c>
    </row>
    <row r="6" spans="1:5" x14ac:dyDescent="0.25">
      <c r="A6">
        <v>5</v>
      </c>
      <c r="B6">
        <v>121</v>
      </c>
    </row>
    <row r="7" spans="1:5" x14ac:dyDescent="0.25">
      <c r="A7">
        <v>6</v>
      </c>
      <c r="B7">
        <v>135</v>
      </c>
    </row>
    <row r="8" spans="1:5" x14ac:dyDescent="0.25">
      <c r="A8">
        <v>7</v>
      </c>
      <c r="B8">
        <v>148</v>
      </c>
    </row>
    <row r="9" spans="1:5" x14ac:dyDescent="0.25">
      <c r="A9">
        <v>8</v>
      </c>
      <c r="B9">
        <v>148</v>
      </c>
    </row>
    <row r="10" spans="1:5" x14ac:dyDescent="0.25">
      <c r="A10">
        <v>9</v>
      </c>
      <c r="B10">
        <v>136</v>
      </c>
    </row>
    <row r="11" spans="1:5" x14ac:dyDescent="0.25">
      <c r="A11">
        <v>10</v>
      </c>
      <c r="B11">
        <v>119</v>
      </c>
    </row>
    <row r="12" spans="1:5" x14ac:dyDescent="0.25">
      <c r="A12">
        <v>11</v>
      </c>
      <c r="B12">
        <v>104</v>
      </c>
    </row>
    <row r="13" spans="1:5" x14ac:dyDescent="0.25">
      <c r="A13">
        <v>12</v>
      </c>
      <c r="B13">
        <v>118</v>
      </c>
    </row>
    <row r="14" spans="1:5" x14ac:dyDescent="0.25">
      <c r="A14">
        <v>13</v>
      </c>
      <c r="B14">
        <v>115</v>
      </c>
    </row>
    <row r="15" spans="1:5" x14ac:dyDescent="0.25">
      <c r="A15">
        <v>14</v>
      </c>
      <c r="B15">
        <v>126</v>
      </c>
    </row>
    <row r="16" spans="1:5" x14ac:dyDescent="0.25">
      <c r="A16">
        <v>15</v>
      </c>
      <c r="B16">
        <v>141</v>
      </c>
    </row>
    <row r="17" spans="1:2" x14ac:dyDescent="0.25">
      <c r="A17">
        <v>16</v>
      </c>
      <c r="B17">
        <v>135</v>
      </c>
    </row>
    <row r="18" spans="1:2" x14ac:dyDescent="0.25">
      <c r="A18">
        <v>17</v>
      </c>
      <c r="B18">
        <v>125</v>
      </c>
    </row>
    <row r="19" spans="1:2" x14ac:dyDescent="0.25">
      <c r="A19">
        <v>18</v>
      </c>
      <c r="B19">
        <v>149</v>
      </c>
    </row>
    <row r="20" spans="1:2" x14ac:dyDescent="0.25">
      <c r="A20">
        <v>19</v>
      </c>
      <c r="B20">
        <v>170</v>
      </c>
    </row>
    <row r="21" spans="1:2" x14ac:dyDescent="0.25">
      <c r="A21">
        <v>20</v>
      </c>
      <c r="B21">
        <v>170</v>
      </c>
    </row>
    <row r="22" spans="1:2" x14ac:dyDescent="0.25">
      <c r="A22">
        <v>21</v>
      </c>
      <c r="B22">
        <v>158</v>
      </c>
    </row>
    <row r="23" spans="1:2" x14ac:dyDescent="0.25">
      <c r="A23">
        <v>22</v>
      </c>
      <c r="B23">
        <v>133</v>
      </c>
    </row>
    <row r="24" spans="1:2" x14ac:dyDescent="0.25">
      <c r="A24">
        <v>23</v>
      </c>
      <c r="B24">
        <v>114</v>
      </c>
    </row>
    <row r="25" spans="1:2" x14ac:dyDescent="0.25">
      <c r="A25">
        <v>24</v>
      </c>
      <c r="B25">
        <v>140</v>
      </c>
    </row>
    <row r="26" spans="1:2" x14ac:dyDescent="0.25">
      <c r="A26">
        <v>25</v>
      </c>
      <c r="B26">
        <v>145</v>
      </c>
    </row>
    <row r="27" spans="1:2" x14ac:dyDescent="0.25">
      <c r="A27">
        <v>26</v>
      </c>
      <c r="B27">
        <v>150</v>
      </c>
    </row>
    <row r="28" spans="1:2" x14ac:dyDescent="0.25">
      <c r="A28">
        <v>27</v>
      </c>
      <c r="B28">
        <v>178</v>
      </c>
    </row>
    <row r="29" spans="1:2" x14ac:dyDescent="0.25">
      <c r="A29">
        <v>28</v>
      </c>
      <c r="B29">
        <v>163</v>
      </c>
    </row>
    <row r="30" spans="1:2" x14ac:dyDescent="0.25">
      <c r="A30">
        <v>29</v>
      </c>
      <c r="B30">
        <v>172</v>
      </c>
    </row>
    <row r="31" spans="1:2" x14ac:dyDescent="0.25">
      <c r="A31">
        <v>30</v>
      </c>
      <c r="B31">
        <v>178</v>
      </c>
    </row>
    <row r="32" spans="1:2" x14ac:dyDescent="0.25">
      <c r="A32">
        <v>31</v>
      </c>
      <c r="B32">
        <v>199</v>
      </c>
    </row>
    <row r="33" spans="1:2" x14ac:dyDescent="0.25">
      <c r="A33">
        <v>32</v>
      </c>
      <c r="B33">
        <v>199</v>
      </c>
    </row>
    <row r="34" spans="1:2" x14ac:dyDescent="0.25">
      <c r="A34">
        <v>33</v>
      </c>
      <c r="B34">
        <v>184</v>
      </c>
    </row>
    <row r="35" spans="1:2" x14ac:dyDescent="0.25">
      <c r="A35">
        <v>34</v>
      </c>
      <c r="B35">
        <v>162</v>
      </c>
    </row>
    <row r="36" spans="1:2" x14ac:dyDescent="0.25">
      <c r="A36">
        <v>35</v>
      </c>
      <c r="B36">
        <v>146</v>
      </c>
    </row>
    <row r="37" spans="1:2" x14ac:dyDescent="0.25">
      <c r="A37">
        <v>36</v>
      </c>
      <c r="B37">
        <v>166</v>
      </c>
    </row>
    <row r="38" spans="1:2" x14ac:dyDescent="0.25">
      <c r="A38">
        <v>37</v>
      </c>
      <c r="B38">
        <v>171</v>
      </c>
    </row>
    <row r="39" spans="1:2" x14ac:dyDescent="0.25">
      <c r="A39">
        <v>38</v>
      </c>
      <c r="B39">
        <v>180</v>
      </c>
    </row>
    <row r="40" spans="1:2" x14ac:dyDescent="0.25">
      <c r="A40">
        <v>39</v>
      </c>
      <c r="B40">
        <v>193</v>
      </c>
    </row>
    <row r="41" spans="1:2" x14ac:dyDescent="0.25">
      <c r="A41">
        <v>40</v>
      </c>
      <c r="B41">
        <v>181</v>
      </c>
    </row>
    <row r="42" spans="1:2" x14ac:dyDescent="0.25">
      <c r="A42">
        <v>41</v>
      </c>
      <c r="B42">
        <v>183</v>
      </c>
    </row>
    <row r="43" spans="1:2" x14ac:dyDescent="0.25">
      <c r="A43">
        <v>42</v>
      </c>
      <c r="B43">
        <v>218</v>
      </c>
    </row>
    <row r="44" spans="1:2" x14ac:dyDescent="0.25">
      <c r="A44">
        <v>43</v>
      </c>
      <c r="B44">
        <v>230</v>
      </c>
    </row>
    <row r="45" spans="1:2" x14ac:dyDescent="0.25">
      <c r="A45">
        <v>44</v>
      </c>
      <c r="B45">
        <v>242</v>
      </c>
    </row>
    <row r="46" spans="1:2" x14ac:dyDescent="0.25">
      <c r="A46">
        <v>45</v>
      </c>
      <c r="B46">
        <v>209</v>
      </c>
    </row>
    <row r="47" spans="1:2" x14ac:dyDescent="0.25">
      <c r="A47">
        <v>46</v>
      </c>
      <c r="B47">
        <v>191</v>
      </c>
    </row>
    <row r="48" spans="1:2" x14ac:dyDescent="0.25">
      <c r="A48">
        <v>47</v>
      </c>
      <c r="B48">
        <v>172</v>
      </c>
    </row>
    <row r="49" spans="1:2" x14ac:dyDescent="0.25">
      <c r="A49">
        <v>48</v>
      </c>
      <c r="B49">
        <v>194</v>
      </c>
    </row>
    <row r="50" spans="1:2" x14ac:dyDescent="0.25">
      <c r="A50">
        <v>49</v>
      </c>
      <c r="B50">
        <v>196</v>
      </c>
    </row>
    <row r="51" spans="1:2" x14ac:dyDescent="0.25">
      <c r="A51">
        <v>50</v>
      </c>
      <c r="B51">
        <v>196</v>
      </c>
    </row>
    <row r="52" spans="1:2" x14ac:dyDescent="0.25">
      <c r="A52">
        <v>51</v>
      </c>
      <c r="B52">
        <v>236</v>
      </c>
    </row>
    <row r="53" spans="1:2" x14ac:dyDescent="0.25">
      <c r="A53">
        <v>52</v>
      </c>
      <c r="B53">
        <v>235</v>
      </c>
    </row>
    <row r="54" spans="1:2" x14ac:dyDescent="0.25">
      <c r="A54">
        <v>53</v>
      </c>
      <c r="B54">
        <v>229</v>
      </c>
    </row>
    <row r="55" spans="1:2" x14ac:dyDescent="0.25">
      <c r="A55">
        <v>54</v>
      </c>
      <c r="B55">
        <v>243</v>
      </c>
    </row>
    <row r="56" spans="1:2" x14ac:dyDescent="0.25">
      <c r="A56">
        <v>55</v>
      </c>
      <c r="B56">
        <v>264</v>
      </c>
    </row>
    <row r="57" spans="1:2" x14ac:dyDescent="0.25">
      <c r="A57">
        <v>56</v>
      </c>
      <c r="B57">
        <v>272</v>
      </c>
    </row>
    <row r="58" spans="1:2" x14ac:dyDescent="0.25">
      <c r="A58">
        <v>57</v>
      </c>
      <c r="B58">
        <v>237</v>
      </c>
    </row>
    <row r="59" spans="1:2" x14ac:dyDescent="0.25">
      <c r="A59">
        <v>58</v>
      </c>
      <c r="B59">
        <v>211</v>
      </c>
    </row>
    <row r="60" spans="1:2" x14ac:dyDescent="0.25">
      <c r="A60">
        <v>59</v>
      </c>
      <c r="B60">
        <v>180</v>
      </c>
    </row>
    <row r="61" spans="1:2" x14ac:dyDescent="0.25">
      <c r="A61">
        <v>60</v>
      </c>
      <c r="B61">
        <v>201</v>
      </c>
    </row>
    <row r="62" spans="1:2" x14ac:dyDescent="0.25">
      <c r="A62">
        <v>61</v>
      </c>
      <c r="B62">
        <v>204</v>
      </c>
    </row>
    <row r="63" spans="1:2" x14ac:dyDescent="0.25">
      <c r="A63">
        <v>62</v>
      </c>
      <c r="B63">
        <v>188</v>
      </c>
    </row>
    <row r="64" spans="1:2" x14ac:dyDescent="0.25">
      <c r="A64">
        <v>63</v>
      </c>
      <c r="B64">
        <v>235</v>
      </c>
    </row>
    <row r="65" spans="1:2" x14ac:dyDescent="0.25">
      <c r="A65">
        <v>64</v>
      </c>
      <c r="B65">
        <v>227</v>
      </c>
    </row>
    <row r="66" spans="1:2" x14ac:dyDescent="0.25">
      <c r="A66">
        <v>65</v>
      </c>
      <c r="B66">
        <v>234</v>
      </c>
    </row>
    <row r="67" spans="1:2" x14ac:dyDescent="0.25">
      <c r="A67">
        <v>66</v>
      </c>
      <c r="B67">
        <v>264</v>
      </c>
    </row>
    <row r="68" spans="1:2" x14ac:dyDescent="0.25">
      <c r="A68">
        <v>67</v>
      </c>
      <c r="B68">
        <v>302</v>
      </c>
    </row>
    <row r="69" spans="1:2" x14ac:dyDescent="0.25">
      <c r="A69">
        <v>68</v>
      </c>
      <c r="B69">
        <v>293</v>
      </c>
    </row>
    <row r="70" spans="1:2" x14ac:dyDescent="0.25">
      <c r="A70">
        <v>69</v>
      </c>
      <c r="B70">
        <v>259</v>
      </c>
    </row>
    <row r="71" spans="1:2" x14ac:dyDescent="0.25">
      <c r="A71">
        <v>70</v>
      </c>
      <c r="B71">
        <v>229</v>
      </c>
    </row>
    <row r="72" spans="1:2" x14ac:dyDescent="0.25">
      <c r="A72">
        <v>71</v>
      </c>
      <c r="B72">
        <v>203</v>
      </c>
    </row>
    <row r="73" spans="1:2" x14ac:dyDescent="0.25">
      <c r="A73">
        <v>72</v>
      </c>
      <c r="B73">
        <v>229</v>
      </c>
    </row>
    <row r="74" spans="1:2" x14ac:dyDescent="0.25">
      <c r="A74">
        <v>73</v>
      </c>
      <c r="B74">
        <v>242</v>
      </c>
    </row>
    <row r="75" spans="1:2" x14ac:dyDescent="0.25">
      <c r="A75">
        <v>74</v>
      </c>
      <c r="B75">
        <v>233</v>
      </c>
    </row>
    <row r="76" spans="1:2" x14ac:dyDescent="0.25">
      <c r="A76">
        <v>75</v>
      </c>
      <c r="B76">
        <v>267</v>
      </c>
    </row>
    <row r="77" spans="1:2" x14ac:dyDescent="0.25">
      <c r="A77">
        <v>76</v>
      </c>
      <c r="B77">
        <v>269</v>
      </c>
    </row>
    <row r="78" spans="1:2" x14ac:dyDescent="0.25">
      <c r="A78">
        <v>77</v>
      </c>
      <c r="B78">
        <v>270</v>
      </c>
    </row>
    <row r="79" spans="1:2" x14ac:dyDescent="0.25">
      <c r="A79">
        <v>78</v>
      </c>
      <c r="B79">
        <v>315</v>
      </c>
    </row>
    <row r="80" spans="1:2" x14ac:dyDescent="0.25">
      <c r="A80">
        <v>79</v>
      </c>
      <c r="B80">
        <v>364</v>
      </c>
    </row>
    <row r="81" spans="1:2" x14ac:dyDescent="0.25">
      <c r="A81">
        <v>80</v>
      </c>
      <c r="B81">
        <v>347</v>
      </c>
    </row>
    <row r="82" spans="1:2" x14ac:dyDescent="0.25">
      <c r="A82">
        <v>81</v>
      </c>
      <c r="B82">
        <v>312</v>
      </c>
    </row>
    <row r="83" spans="1:2" x14ac:dyDescent="0.25">
      <c r="A83">
        <v>82</v>
      </c>
      <c r="B83">
        <v>274</v>
      </c>
    </row>
    <row r="84" spans="1:2" x14ac:dyDescent="0.25">
      <c r="A84">
        <v>83</v>
      </c>
      <c r="B84">
        <v>237</v>
      </c>
    </row>
    <row r="85" spans="1:2" x14ac:dyDescent="0.25">
      <c r="A85">
        <v>84</v>
      </c>
      <c r="B85">
        <v>278</v>
      </c>
    </row>
    <row r="86" spans="1:2" x14ac:dyDescent="0.25">
      <c r="A86">
        <v>85</v>
      </c>
      <c r="B86">
        <v>284</v>
      </c>
    </row>
    <row r="87" spans="1:2" x14ac:dyDescent="0.25">
      <c r="A87">
        <v>86</v>
      </c>
      <c r="B87">
        <v>277</v>
      </c>
    </row>
    <row r="88" spans="1:2" x14ac:dyDescent="0.25">
      <c r="A88">
        <v>87</v>
      </c>
      <c r="B88">
        <v>317</v>
      </c>
    </row>
    <row r="89" spans="1:2" x14ac:dyDescent="0.25">
      <c r="A89">
        <v>88</v>
      </c>
      <c r="B89">
        <v>313</v>
      </c>
    </row>
    <row r="90" spans="1:2" x14ac:dyDescent="0.25">
      <c r="A90">
        <v>89</v>
      </c>
      <c r="B90">
        <v>318</v>
      </c>
    </row>
    <row r="91" spans="1:2" x14ac:dyDescent="0.25">
      <c r="A91">
        <v>90</v>
      </c>
      <c r="B91">
        <v>374</v>
      </c>
    </row>
    <row r="92" spans="1:2" x14ac:dyDescent="0.25">
      <c r="A92">
        <v>91</v>
      </c>
      <c r="B92">
        <v>413</v>
      </c>
    </row>
    <row r="93" spans="1:2" x14ac:dyDescent="0.25">
      <c r="A93">
        <v>92</v>
      </c>
      <c r="B93">
        <v>405</v>
      </c>
    </row>
    <row r="94" spans="1:2" x14ac:dyDescent="0.25">
      <c r="A94">
        <v>93</v>
      </c>
      <c r="B94">
        <v>355</v>
      </c>
    </row>
    <row r="95" spans="1:2" x14ac:dyDescent="0.25">
      <c r="A95">
        <v>94</v>
      </c>
      <c r="B95">
        <v>306</v>
      </c>
    </row>
    <row r="96" spans="1:2" x14ac:dyDescent="0.25">
      <c r="A96">
        <v>95</v>
      </c>
      <c r="B96">
        <v>271</v>
      </c>
    </row>
    <row r="97" spans="1:2" x14ac:dyDescent="0.25">
      <c r="A97">
        <v>96</v>
      </c>
      <c r="B97">
        <v>306</v>
      </c>
    </row>
    <row r="98" spans="1:2" x14ac:dyDescent="0.25">
      <c r="A98">
        <v>97</v>
      </c>
      <c r="B98">
        <v>315</v>
      </c>
    </row>
    <row r="99" spans="1:2" x14ac:dyDescent="0.25">
      <c r="A99">
        <v>98</v>
      </c>
      <c r="B99">
        <v>301</v>
      </c>
    </row>
    <row r="100" spans="1:2" x14ac:dyDescent="0.25">
      <c r="A100">
        <v>99</v>
      </c>
      <c r="B100">
        <v>356</v>
      </c>
    </row>
    <row r="101" spans="1:2" x14ac:dyDescent="0.25">
      <c r="A101">
        <v>100</v>
      </c>
      <c r="B101">
        <v>348</v>
      </c>
    </row>
    <row r="102" spans="1:2" x14ac:dyDescent="0.25">
      <c r="A102">
        <v>101</v>
      </c>
      <c r="B102">
        <v>355</v>
      </c>
    </row>
    <row r="103" spans="1:2" x14ac:dyDescent="0.25">
      <c r="A103">
        <v>102</v>
      </c>
      <c r="B103">
        <v>422</v>
      </c>
    </row>
    <row r="104" spans="1:2" x14ac:dyDescent="0.25">
      <c r="A104">
        <v>103</v>
      </c>
      <c r="B104">
        <v>465</v>
      </c>
    </row>
    <row r="105" spans="1:2" x14ac:dyDescent="0.25">
      <c r="A105">
        <v>104</v>
      </c>
      <c r="B105">
        <v>467</v>
      </c>
    </row>
    <row r="106" spans="1:2" x14ac:dyDescent="0.25">
      <c r="A106">
        <v>105</v>
      </c>
      <c r="B106">
        <v>404</v>
      </c>
    </row>
    <row r="107" spans="1:2" x14ac:dyDescent="0.25">
      <c r="A107">
        <v>106</v>
      </c>
      <c r="B107">
        <v>347</v>
      </c>
    </row>
    <row r="108" spans="1:2" x14ac:dyDescent="0.25">
      <c r="A108">
        <v>107</v>
      </c>
      <c r="B108">
        <v>305</v>
      </c>
    </row>
    <row r="109" spans="1:2" x14ac:dyDescent="0.25">
      <c r="A109">
        <v>108</v>
      </c>
      <c r="B109">
        <v>336</v>
      </c>
    </row>
    <row r="110" spans="1:2" x14ac:dyDescent="0.25">
      <c r="A110">
        <v>109</v>
      </c>
      <c r="B110">
        <v>340</v>
      </c>
    </row>
    <row r="111" spans="1:2" x14ac:dyDescent="0.25">
      <c r="A111">
        <v>110</v>
      </c>
      <c r="B111">
        <v>318</v>
      </c>
    </row>
    <row r="112" spans="1:2" x14ac:dyDescent="0.25">
      <c r="A112">
        <v>111</v>
      </c>
      <c r="B112">
        <v>362</v>
      </c>
    </row>
    <row r="113" spans="1:2" x14ac:dyDescent="0.25">
      <c r="A113">
        <v>112</v>
      </c>
      <c r="B113">
        <v>348</v>
      </c>
    </row>
    <row r="114" spans="1:2" x14ac:dyDescent="0.25">
      <c r="A114">
        <v>113</v>
      </c>
      <c r="B114">
        <v>363</v>
      </c>
    </row>
    <row r="115" spans="1:2" x14ac:dyDescent="0.25">
      <c r="A115">
        <v>114</v>
      </c>
      <c r="B115">
        <v>435</v>
      </c>
    </row>
    <row r="116" spans="1:2" x14ac:dyDescent="0.25">
      <c r="A116">
        <v>115</v>
      </c>
      <c r="B116">
        <v>491</v>
      </c>
    </row>
    <row r="117" spans="1:2" x14ac:dyDescent="0.25">
      <c r="A117">
        <v>116</v>
      </c>
      <c r="B117">
        <v>505</v>
      </c>
    </row>
    <row r="118" spans="1:2" x14ac:dyDescent="0.25">
      <c r="A118">
        <v>117</v>
      </c>
      <c r="B118">
        <v>404</v>
      </c>
    </row>
    <row r="119" spans="1:2" x14ac:dyDescent="0.25">
      <c r="A119">
        <v>118</v>
      </c>
      <c r="B119">
        <v>359</v>
      </c>
    </row>
    <row r="120" spans="1:2" x14ac:dyDescent="0.25">
      <c r="A120">
        <v>119</v>
      </c>
      <c r="B120">
        <v>310</v>
      </c>
    </row>
    <row r="121" spans="1:2" x14ac:dyDescent="0.25">
      <c r="A121">
        <v>120</v>
      </c>
      <c r="B121">
        <v>337</v>
      </c>
    </row>
    <row r="122" spans="1:2" x14ac:dyDescent="0.25">
      <c r="A122">
        <v>121</v>
      </c>
      <c r="B122">
        <v>360</v>
      </c>
    </row>
    <row r="123" spans="1:2" x14ac:dyDescent="0.25">
      <c r="A123">
        <v>122</v>
      </c>
      <c r="B123">
        <v>342</v>
      </c>
    </row>
    <row r="124" spans="1:2" x14ac:dyDescent="0.25">
      <c r="A124">
        <v>123</v>
      </c>
      <c r="B124">
        <v>406</v>
      </c>
    </row>
    <row r="125" spans="1:2" x14ac:dyDescent="0.25">
      <c r="A125">
        <v>124</v>
      </c>
      <c r="B125">
        <v>396</v>
      </c>
    </row>
    <row r="126" spans="1:2" x14ac:dyDescent="0.25">
      <c r="A126">
        <v>125</v>
      </c>
      <c r="B126">
        <v>420</v>
      </c>
    </row>
    <row r="127" spans="1:2" x14ac:dyDescent="0.25">
      <c r="A127">
        <v>126</v>
      </c>
      <c r="B127">
        <v>472</v>
      </c>
    </row>
    <row r="128" spans="1:2" x14ac:dyDescent="0.25">
      <c r="A128">
        <v>127</v>
      </c>
      <c r="B128">
        <v>548</v>
      </c>
    </row>
    <row r="129" spans="1:2" x14ac:dyDescent="0.25">
      <c r="A129">
        <v>128</v>
      </c>
      <c r="B129">
        <v>559</v>
      </c>
    </row>
    <row r="130" spans="1:2" x14ac:dyDescent="0.25">
      <c r="A130">
        <v>129</v>
      </c>
      <c r="B130">
        <v>463</v>
      </c>
    </row>
    <row r="131" spans="1:2" x14ac:dyDescent="0.25">
      <c r="A131">
        <v>130</v>
      </c>
      <c r="B131">
        <v>407</v>
      </c>
    </row>
    <row r="132" spans="1:2" x14ac:dyDescent="0.25">
      <c r="A132">
        <v>131</v>
      </c>
      <c r="B132">
        <v>362</v>
      </c>
    </row>
    <row r="133" spans="1:2" x14ac:dyDescent="0.25">
      <c r="A133">
        <v>132</v>
      </c>
      <c r="B133">
        <v>405</v>
      </c>
    </row>
    <row r="134" spans="1:2" x14ac:dyDescent="0.25">
      <c r="A134">
        <v>133</v>
      </c>
      <c r="B134">
        <v>417</v>
      </c>
    </row>
    <row r="135" spans="1:2" x14ac:dyDescent="0.25">
      <c r="A135">
        <v>134</v>
      </c>
      <c r="B135">
        <v>391</v>
      </c>
    </row>
    <row r="136" spans="1:2" x14ac:dyDescent="0.25">
      <c r="A136">
        <v>135</v>
      </c>
      <c r="B136">
        <v>419</v>
      </c>
    </row>
    <row r="137" spans="1:2" x14ac:dyDescent="0.25">
      <c r="A137">
        <v>136</v>
      </c>
      <c r="B137">
        <v>461</v>
      </c>
    </row>
    <row r="138" spans="1:2" x14ac:dyDescent="0.25">
      <c r="A138">
        <v>137</v>
      </c>
      <c r="B138">
        <v>472</v>
      </c>
    </row>
    <row r="139" spans="1:2" x14ac:dyDescent="0.25">
      <c r="A139">
        <v>138</v>
      </c>
      <c r="B139">
        <v>535</v>
      </c>
    </row>
    <row r="140" spans="1:2" x14ac:dyDescent="0.25">
      <c r="A140">
        <v>139</v>
      </c>
      <c r="B140">
        <v>622</v>
      </c>
    </row>
    <row r="141" spans="1:2" x14ac:dyDescent="0.25">
      <c r="A141">
        <v>140</v>
      </c>
      <c r="B141">
        <v>606</v>
      </c>
    </row>
    <row r="142" spans="1:2" x14ac:dyDescent="0.25">
      <c r="A142">
        <v>141</v>
      </c>
      <c r="B142">
        <v>508</v>
      </c>
    </row>
    <row r="143" spans="1:2" x14ac:dyDescent="0.25">
      <c r="A143">
        <v>142</v>
      </c>
      <c r="B143">
        <v>461</v>
      </c>
    </row>
    <row r="144" spans="1:2" x14ac:dyDescent="0.25">
      <c r="A144">
        <v>143</v>
      </c>
      <c r="B144">
        <v>390</v>
      </c>
    </row>
    <row r="145" spans="1:5" x14ac:dyDescent="0.25">
      <c r="A145">
        <v>144</v>
      </c>
      <c r="B145">
        <v>432</v>
      </c>
      <c r="C145">
        <v>432</v>
      </c>
      <c r="D145" s="9">
        <v>432</v>
      </c>
      <c r="E145" s="9">
        <v>432</v>
      </c>
    </row>
    <row r="146" spans="1:5" x14ac:dyDescent="0.25">
      <c r="A146">
        <v>145</v>
      </c>
      <c r="C146">
        <f t="shared" ref="C146:C157" si="0">_xlfn.FORECAST.ETS(A146,$B$2:$B$145,$A$2:$A$145,1,1)</f>
        <v>453.8122735670413</v>
      </c>
      <c r="D146" s="9">
        <f t="shared" ref="D146:D157" si="1">C146-_xlfn.FORECAST.ETS.CONFINT(A146,$B$2:$B$145,$A$2:$A$145,0.95,1,1)</f>
        <v>427.08103010664132</v>
      </c>
      <c r="E146" s="9">
        <f t="shared" ref="E146:E157" si="2">C146+_xlfn.FORECAST.ETS.CONFINT(A146,$B$2:$B$145,$A$2:$A$145,0.95,1,1)</f>
        <v>480.54351702744128</v>
      </c>
    </row>
    <row r="147" spans="1:5" x14ac:dyDescent="0.25">
      <c r="A147">
        <v>146</v>
      </c>
      <c r="C147">
        <f t="shared" si="0"/>
        <v>427.82631214739752</v>
      </c>
      <c r="D147" s="9">
        <f t="shared" si="1"/>
        <v>400.95907192545934</v>
      </c>
      <c r="E147" s="9">
        <f t="shared" si="2"/>
        <v>454.69355236933569</v>
      </c>
    </row>
    <row r="148" spans="1:5" x14ac:dyDescent="0.25">
      <c r="A148">
        <v>147</v>
      </c>
      <c r="C148">
        <f t="shared" si="0"/>
        <v>459.26267203905093</v>
      </c>
      <c r="D148" s="9">
        <f t="shared" si="1"/>
        <v>432.2574341600577</v>
      </c>
      <c r="E148" s="9">
        <f t="shared" si="2"/>
        <v>486.26790991804415</v>
      </c>
    </row>
    <row r="149" spans="1:5" x14ac:dyDescent="0.25">
      <c r="A149">
        <v>148</v>
      </c>
      <c r="C149">
        <f t="shared" si="0"/>
        <v>498.90919904164599</v>
      </c>
      <c r="D149" s="9">
        <f t="shared" si="1"/>
        <v>471.76396680224605</v>
      </c>
      <c r="E149" s="9">
        <f t="shared" si="2"/>
        <v>526.05443128104594</v>
      </c>
    </row>
    <row r="150" spans="1:5" x14ac:dyDescent="0.25">
      <c r="A150">
        <v>149</v>
      </c>
      <c r="C150">
        <f t="shared" si="0"/>
        <v>508.89441677966471</v>
      </c>
      <c r="D150" s="9">
        <f t="shared" si="1"/>
        <v>481.60719802157337</v>
      </c>
      <c r="E150" s="9">
        <f t="shared" si="2"/>
        <v>536.18163553775605</v>
      </c>
    </row>
    <row r="151" spans="1:5" x14ac:dyDescent="0.25">
      <c r="A151">
        <v>150</v>
      </c>
      <c r="C151">
        <f t="shared" si="0"/>
        <v>569.84824442952777</v>
      </c>
      <c r="D151" s="9">
        <f t="shared" si="1"/>
        <v>542.41705188011997</v>
      </c>
      <c r="E151" s="9">
        <f t="shared" si="2"/>
        <v>597.27943697893556</v>
      </c>
    </row>
    <row r="152" spans="1:5" x14ac:dyDescent="0.25">
      <c r="A152">
        <v>151</v>
      </c>
      <c r="C152">
        <f t="shared" si="0"/>
        <v>653.67778647512318</v>
      </c>
      <c r="D152" s="9">
        <f t="shared" si="1"/>
        <v>626.10063807573329</v>
      </c>
      <c r="E152" s="9">
        <f t="shared" si="2"/>
        <v>681.25493487451308</v>
      </c>
    </row>
    <row r="153" spans="1:5" x14ac:dyDescent="0.25">
      <c r="A153">
        <v>152</v>
      </c>
      <c r="C153">
        <f t="shared" si="0"/>
        <v>637.35982144875197</v>
      </c>
      <c r="D153" s="9">
        <f t="shared" si="1"/>
        <v>609.63474067071729</v>
      </c>
      <c r="E153" s="9">
        <f t="shared" si="2"/>
        <v>665.08490222678665</v>
      </c>
    </row>
    <row r="154" spans="1:5" x14ac:dyDescent="0.25">
      <c r="A154">
        <v>153</v>
      </c>
      <c r="C154">
        <f t="shared" si="0"/>
        <v>539.05813996086977</v>
      </c>
      <c r="D154" s="9">
        <f t="shared" si="1"/>
        <v>511.18315610937367</v>
      </c>
      <c r="E154" s="9">
        <f t="shared" si="2"/>
        <v>566.93312381236592</v>
      </c>
    </row>
    <row r="155" spans="1:5" x14ac:dyDescent="0.25">
      <c r="A155">
        <v>154</v>
      </c>
      <c r="C155">
        <f t="shared" si="0"/>
        <v>490.82222666093469</v>
      </c>
      <c r="D155" s="9">
        <f t="shared" si="1"/>
        <v>462.7953751667232</v>
      </c>
      <c r="E155" s="9">
        <f t="shared" si="2"/>
        <v>518.84907815514612</v>
      </c>
    </row>
    <row r="156" spans="1:5" x14ac:dyDescent="0.25">
      <c r="A156">
        <v>155</v>
      </c>
      <c r="C156">
        <f t="shared" si="0"/>
        <v>421.25868199038166</v>
      </c>
      <c r="D156" s="9">
        <f t="shared" si="1"/>
        <v>393.07800468944464</v>
      </c>
      <c r="E156" s="9">
        <f t="shared" si="2"/>
        <v>449.43935929131868</v>
      </c>
    </row>
    <row r="157" spans="1:5" x14ac:dyDescent="0.25">
      <c r="A157">
        <v>156</v>
      </c>
      <c r="C157">
        <f t="shared" si="0"/>
        <v>464.42598602853923</v>
      </c>
      <c r="D157" s="9">
        <f t="shared" si="1"/>
        <v>436.08953142986343</v>
      </c>
      <c r="E157" s="9">
        <f t="shared" si="2"/>
        <v>492.76244062721503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4C71-9072-488C-96E3-2777374359D9}">
  <dimension ref="A1:H157"/>
  <sheetViews>
    <sheetView workbookViewId="0">
      <selection activeCell="G32" sqref="G32"/>
    </sheetView>
  </sheetViews>
  <sheetFormatPr defaultRowHeight="15" x14ac:dyDescent="0.25"/>
  <cols>
    <col min="1" max="1" width="11" customWidth="1"/>
    <col min="3" max="3" width="10.5703125" customWidth="1"/>
    <col min="4" max="4" width="25.28515625" customWidth="1"/>
    <col min="5" max="5" width="25.42578125" customWidth="1"/>
    <col min="7" max="7" width="10.140625" customWidth="1"/>
    <col min="8" max="8" width="8.28515625" customWidth="1"/>
  </cols>
  <sheetData>
    <row r="1" spans="1:8" x14ac:dyDescent="0.25">
      <c r="A1" t="s">
        <v>156</v>
      </c>
      <c r="B1" t="s">
        <v>157</v>
      </c>
      <c r="C1" t="s">
        <v>158</v>
      </c>
      <c r="D1" t="s">
        <v>159</v>
      </c>
      <c r="E1" t="s">
        <v>160</v>
      </c>
      <c r="G1" t="s">
        <v>161</v>
      </c>
      <c r="H1" t="s">
        <v>162</v>
      </c>
    </row>
    <row r="2" spans="1:8" x14ac:dyDescent="0.25">
      <c r="A2">
        <v>1</v>
      </c>
      <c r="B2">
        <v>112</v>
      </c>
      <c r="G2" t="s">
        <v>163</v>
      </c>
      <c r="H2" s="10">
        <f>_xlfn.FORECAST.ETS.STAT($B$2:$B$145,$A$2:$A$145,1,12,1)</f>
        <v>0.1</v>
      </c>
    </row>
    <row r="3" spans="1:8" x14ac:dyDescent="0.25">
      <c r="A3">
        <v>2</v>
      </c>
      <c r="B3">
        <v>118</v>
      </c>
      <c r="G3" t="s">
        <v>164</v>
      </c>
      <c r="H3" s="10">
        <f>_xlfn.FORECAST.ETS.STAT($B$2:$B$145,$A$2:$A$145,2,12,1)</f>
        <v>1E-3</v>
      </c>
    </row>
    <row r="4" spans="1:8" x14ac:dyDescent="0.25">
      <c r="A4">
        <v>3</v>
      </c>
      <c r="B4">
        <v>132</v>
      </c>
      <c r="G4" t="s">
        <v>165</v>
      </c>
      <c r="H4" s="10">
        <f>_xlfn.FORECAST.ETS.STAT($B$2:$B$145,$A$2:$A$145,3,12,1)</f>
        <v>0.89900000000000002</v>
      </c>
    </row>
    <row r="5" spans="1:8" x14ac:dyDescent="0.25">
      <c r="A5">
        <v>4</v>
      </c>
      <c r="B5">
        <v>129</v>
      </c>
      <c r="G5" t="s">
        <v>166</v>
      </c>
      <c r="H5" s="10">
        <f>_xlfn.FORECAST.ETS.STAT($B$2:$B$145,$A$2:$A$145,4,12,1)</f>
        <v>0.69222823078002538</v>
      </c>
    </row>
    <row r="6" spans="1:8" x14ac:dyDescent="0.25">
      <c r="A6">
        <v>5</v>
      </c>
      <c r="B6">
        <v>121</v>
      </c>
      <c r="G6" t="s">
        <v>167</v>
      </c>
      <c r="H6" s="10">
        <f>_xlfn.FORECAST.ETS.STAT($B$2:$B$145,$A$2:$A$145,5,12,1)</f>
        <v>3.3407596931993543E-2</v>
      </c>
    </row>
    <row r="7" spans="1:8" x14ac:dyDescent="0.25">
      <c r="A7">
        <v>6</v>
      </c>
      <c r="B7">
        <v>135</v>
      </c>
      <c r="G7" t="s">
        <v>168</v>
      </c>
      <c r="H7" s="10">
        <f>_xlfn.FORECAST.ETS.STAT($B$2:$B$145,$A$2:$A$145,6,12,1)</f>
        <v>14.579298088621412</v>
      </c>
    </row>
    <row r="8" spans="1:8" x14ac:dyDescent="0.25">
      <c r="A8">
        <v>7</v>
      </c>
      <c r="B8">
        <v>148</v>
      </c>
      <c r="G8" t="s">
        <v>169</v>
      </c>
      <c r="H8" s="10">
        <f>_xlfn.FORECAST.ETS.STAT($B$2:$B$145,$A$2:$A$145,7,12,1)</f>
        <v>17.06647005970088</v>
      </c>
    </row>
    <row r="9" spans="1:8" x14ac:dyDescent="0.25">
      <c r="A9">
        <v>8</v>
      </c>
      <c r="B9">
        <v>148</v>
      </c>
    </row>
    <row r="10" spans="1:8" x14ac:dyDescent="0.25">
      <c r="A10">
        <v>9</v>
      </c>
      <c r="B10">
        <v>136</v>
      </c>
    </row>
    <row r="11" spans="1:8" x14ac:dyDescent="0.25">
      <c r="A11">
        <v>10</v>
      </c>
      <c r="B11">
        <v>119</v>
      </c>
    </row>
    <row r="12" spans="1:8" x14ac:dyDescent="0.25">
      <c r="A12">
        <v>11</v>
      </c>
      <c r="B12">
        <v>104</v>
      </c>
    </row>
    <row r="13" spans="1:8" x14ac:dyDescent="0.25">
      <c r="A13">
        <v>12</v>
      </c>
      <c r="B13">
        <v>118</v>
      </c>
    </row>
    <row r="14" spans="1:8" x14ac:dyDescent="0.25">
      <c r="A14">
        <v>13</v>
      </c>
      <c r="B14">
        <v>115</v>
      </c>
    </row>
    <row r="15" spans="1:8" x14ac:dyDescent="0.25">
      <c r="A15">
        <v>14</v>
      </c>
      <c r="B15">
        <v>126</v>
      </c>
    </row>
    <row r="16" spans="1:8" x14ac:dyDescent="0.25">
      <c r="A16">
        <v>15</v>
      </c>
      <c r="B16">
        <v>141</v>
      </c>
    </row>
    <row r="17" spans="1:2" x14ac:dyDescent="0.25">
      <c r="A17">
        <v>16</v>
      </c>
      <c r="B17">
        <v>135</v>
      </c>
    </row>
    <row r="18" spans="1:2" x14ac:dyDescent="0.25">
      <c r="A18">
        <v>17</v>
      </c>
      <c r="B18">
        <v>125</v>
      </c>
    </row>
    <row r="19" spans="1:2" x14ac:dyDescent="0.25">
      <c r="A19">
        <v>18</v>
      </c>
      <c r="B19">
        <v>149</v>
      </c>
    </row>
    <row r="20" spans="1:2" x14ac:dyDescent="0.25">
      <c r="A20">
        <v>19</v>
      </c>
      <c r="B20">
        <v>170</v>
      </c>
    </row>
    <row r="21" spans="1:2" x14ac:dyDescent="0.25">
      <c r="A21">
        <v>20</v>
      </c>
      <c r="B21">
        <v>170</v>
      </c>
    </row>
    <row r="22" spans="1:2" x14ac:dyDescent="0.25">
      <c r="A22">
        <v>21</v>
      </c>
      <c r="B22">
        <v>158</v>
      </c>
    </row>
    <row r="23" spans="1:2" x14ac:dyDescent="0.25">
      <c r="A23">
        <v>22</v>
      </c>
      <c r="B23">
        <v>133</v>
      </c>
    </row>
    <row r="24" spans="1:2" x14ac:dyDescent="0.25">
      <c r="A24">
        <v>23</v>
      </c>
      <c r="B24">
        <v>114</v>
      </c>
    </row>
    <row r="25" spans="1:2" x14ac:dyDescent="0.25">
      <c r="A25">
        <v>24</v>
      </c>
      <c r="B25">
        <v>140</v>
      </c>
    </row>
    <row r="26" spans="1:2" x14ac:dyDescent="0.25">
      <c r="A26">
        <v>25</v>
      </c>
      <c r="B26">
        <v>145</v>
      </c>
    </row>
    <row r="27" spans="1:2" x14ac:dyDescent="0.25">
      <c r="A27">
        <v>26</v>
      </c>
      <c r="B27">
        <v>150</v>
      </c>
    </row>
    <row r="28" spans="1:2" x14ac:dyDescent="0.25">
      <c r="A28">
        <v>27</v>
      </c>
      <c r="B28">
        <v>178</v>
      </c>
    </row>
    <row r="29" spans="1:2" x14ac:dyDescent="0.25">
      <c r="A29">
        <v>28</v>
      </c>
      <c r="B29">
        <v>163</v>
      </c>
    </row>
    <row r="30" spans="1:2" x14ac:dyDescent="0.25">
      <c r="A30">
        <v>29</v>
      </c>
      <c r="B30">
        <v>172</v>
      </c>
    </row>
    <row r="31" spans="1:2" x14ac:dyDescent="0.25">
      <c r="A31">
        <v>30</v>
      </c>
      <c r="B31">
        <v>178</v>
      </c>
    </row>
    <row r="32" spans="1:2" x14ac:dyDescent="0.25">
      <c r="A32">
        <v>31</v>
      </c>
      <c r="B32">
        <v>199</v>
      </c>
    </row>
    <row r="33" spans="1:2" x14ac:dyDescent="0.25">
      <c r="A33">
        <v>32</v>
      </c>
      <c r="B33">
        <v>199</v>
      </c>
    </row>
    <row r="34" spans="1:2" x14ac:dyDescent="0.25">
      <c r="A34">
        <v>33</v>
      </c>
      <c r="B34">
        <v>184</v>
      </c>
    </row>
    <row r="35" spans="1:2" x14ac:dyDescent="0.25">
      <c r="A35">
        <v>34</v>
      </c>
      <c r="B35">
        <v>162</v>
      </c>
    </row>
    <row r="36" spans="1:2" x14ac:dyDescent="0.25">
      <c r="A36">
        <v>35</v>
      </c>
      <c r="B36">
        <v>146</v>
      </c>
    </row>
    <row r="37" spans="1:2" x14ac:dyDescent="0.25">
      <c r="A37">
        <v>36</v>
      </c>
      <c r="B37">
        <v>166</v>
      </c>
    </row>
    <row r="38" spans="1:2" x14ac:dyDescent="0.25">
      <c r="A38">
        <v>37</v>
      </c>
      <c r="B38">
        <v>171</v>
      </c>
    </row>
    <row r="39" spans="1:2" x14ac:dyDescent="0.25">
      <c r="A39">
        <v>38</v>
      </c>
      <c r="B39">
        <v>180</v>
      </c>
    </row>
    <row r="40" spans="1:2" x14ac:dyDescent="0.25">
      <c r="A40">
        <v>39</v>
      </c>
      <c r="B40">
        <v>193</v>
      </c>
    </row>
    <row r="41" spans="1:2" x14ac:dyDescent="0.25">
      <c r="A41">
        <v>40</v>
      </c>
      <c r="B41">
        <v>181</v>
      </c>
    </row>
    <row r="42" spans="1:2" x14ac:dyDescent="0.25">
      <c r="A42">
        <v>41</v>
      </c>
      <c r="B42">
        <v>183</v>
      </c>
    </row>
    <row r="43" spans="1:2" x14ac:dyDescent="0.25">
      <c r="A43">
        <v>42</v>
      </c>
      <c r="B43">
        <v>218</v>
      </c>
    </row>
    <row r="44" spans="1:2" x14ac:dyDescent="0.25">
      <c r="A44">
        <v>43</v>
      </c>
      <c r="B44">
        <v>230</v>
      </c>
    </row>
    <row r="45" spans="1:2" x14ac:dyDescent="0.25">
      <c r="A45">
        <v>44</v>
      </c>
      <c r="B45">
        <v>242</v>
      </c>
    </row>
    <row r="46" spans="1:2" x14ac:dyDescent="0.25">
      <c r="A46">
        <v>45</v>
      </c>
      <c r="B46">
        <v>209</v>
      </c>
    </row>
    <row r="47" spans="1:2" x14ac:dyDescent="0.25">
      <c r="A47">
        <v>46</v>
      </c>
      <c r="B47">
        <v>191</v>
      </c>
    </row>
    <row r="48" spans="1:2" x14ac:dyDescent="0.25">
      <c r="A48">
        <v>47</v>
      </c>
      <c r="B48">
        <v>172</v>
      </c>
    </row>
    <row r="49" spans="1:2" x14ac:dyDescent="0.25">
      <c r="A49">
        <v>48</v>
      </c>
      <c r="B49">
        <v>194</v>
      </c>
    </row>
    <row r="50" spans="1:2" x14ac:dyDescent="0.25">
      <c r="A50">
        <v>49</v>
      </c>
      <c r="B50">
        <v>196</v>
      </c>
    </row>
    <row r="51" spans="1:2" x14ac:dyDescent="0.25">
      <c r="A51">
        <v>50</v>
      </c>
      <c r="B51">
        <v>196</v>
      </c>
    </row>
    <row r="52" spans="1:2" x14ac:dyDescent="0.25">
      <c r="A52">
        <v>51</v>
      </c>
      <c r="B52">
        <v>236</v>
      </c>
    </row>
    <row r="53" spans="1:2" x14ac:dyDescent="0.25">
      <c r="A53">
        <v>52</v>
      </c>
      <c r="B53">
        <v>235</v>
      </c>
    </row>
    <row r="54" spans="1:2" x14ac:dyDescent="0.25">
      <c r="A54">
        <v>53</v>
      </c>
      <c r="B54">
        <v>229</v>
      </c>
    </row>
    <row r="55" spans="1:2" x14ac:dyDescent="0.25">
      <c r="A55">
        <v>54</v>
      </c>
      <c r="B55">
        <v>243</v>
      </c>
    </row>
    <row r="56" spans="1:2" x14ac:dyDescent="0.25">
      <c r="A56">
        <v>55</v>
      </c>
      <c r="B56">
        <v>264</v>
      </c>
    </row>
    <row r="57" spans="1:2" x14ac:dyDescent="0.25">
      <c r="A57">
        <v>56</v>
      </c>
      <c r="B57">
        <v>272</v>
      </c>
    </row>
    <row r="58" spans="1:2" x14ac:dyDescent="0.25">
      <c r="A58">
        <v>57</v>
      </c>
      <c r="B58">
        <v>237</v>
      </c>
    </row>
    <row r="59" spans="1:2" x14ac:dyDescent="0.25">
      <c r="A59">
        <v>58</v>
      </c>
      <c r="B59">
        <v>211</v>
      </c>
    </row>
    <row r="60" spans="1:2" x14ac:dyDescent="0.25">
      <c r="A60">
        <v>59</v>
      </c>
      <c r="B60">
        <v>180</v>
      </c>
    </row>
    <row r="61" spans="1:2" x14ac:dyDescent="0.25">
      <c r="A61">
        <v>60</v>
      </c>
      <c r="B61">
        <v>201</v>
      </c>
    </row>
    <row r="62" spans="1:2" x14ac:dyDescent="0.25">
      <c r="A62">
        <v>61</v>
      </c>
      <c r="B62">
        <v>204</v>
      </c>
    </row>
    <row r="63" spans="1:2" x14ac:dyDescent="0.25">
      <c r="A63">
        <v>62</v>
      </c>
      <c r="B63">
        <v>188</v>
      </c>
    </row>
    <row r="64" spans="1:2" x14ac:dyDescent="0.25">
      <c r="A64">
        <v>63</v>
      </c>
      <c r="B64">
        <v>235</v>
      </c>
    </row>
    <row r="65" spans="1:2" x14ac:dyDescent="0.25">
      <c r="A65">
        <v>64</v>
      </c>
      <c r="B65">
        <v>227</v>
      </c>
    </row>
    <row r="66" spans="1:2" x14ac:dyDescent="0.25">
      <c r="A66">
        <v>65</v>
      </c>
      <c r="B66">
        <v>234</v>
      </c>
    </row>
    <row r="67" spans="1:2" x14ac:dyDescent="0.25">
      <c r="A67">
        <v>66</v>
      </c>
      <c r="B67">
        <v>264</v>
      </c>
    </row>
    <row r="68" spans="1:2" x14ac:dyDescent="0.25">
      <c r="A68">
        <v>67</v>
      </c>
      <c r="B68">
        <v>302</v>
      </c>
    </row>
    <row r="69" spans="1:2" x14ac:dyDescent="0.25">
      <c r="A69">
        <v>68</v>
      </c>
      <c r="B69">
        <v>293</v>
      </c>
    </row>
    <row r="70" spans="1:2" x14ac:dyDescent="0.25">
      <c r="A70">
        <v>69</v>
      </c>
      <c r="B70">
        <v>259</v>
      </c>
    </row>
    <row r="71" spans="1:2" x14ac:dyDescent="0.25">
      <c r="A71">
        <v>70</v>
      </c>
      <c r="B71">
        <v>229</v>
      </c>
    </row>
    <row r="72" spans="1:2" x14ac:dyDescent="0.25">
      <c r="A72">
        <v>71</v>
      </c>
      <c r="B72">
        <v>203</v>
      </c>
    </row>
    <row r="73" spans="1:2" x14ac:dyDescent="0.25">
      <c r="A73">
        <v>72</v>
      </c>
      <c r="B73">
        <v>229</v>
      </c>
    </row>
    <row r="74" spans="1:2" x14ac:dyDescent="0.25">
      <c r="A74">
        <v>73</v>
      </c>
      <c r="B74">
        <v>242</v>
      </c>
    </row>
    <row r="75" spans="1:2" x14ac:dyDescent="0.25">
      <c r="A75">
        <v>74</v>
      </c>
      <c r="B75">
        <v>233</v>
      </c>
    </row>
    <row r="76" spans="1:2" x14ac:dyDescent="0.25">
      <c r="A76">
        <v>75</v>
      </c>
      <c r="B76">
        <v>267</v>
      </c>
    </row>
    <row r="77" spans="1:2" x14ac:dyDescent="0.25">
      <c r="A77">
        <v>76</v>
      </c>
      <c r="B77">
        <v>269</v>
      </c>
    </row>
    <row r="78" spans="1:2" x14ac:dyDescent="0.25">
      <c r="A78">
        <v>77</v>
      </c>
      <c r="B78">
        <v>270</v>
      </c>
    </row>
    <row r="79" spans="1:2" x14ac:dyDescent="0.25">
      <c r="A79">
        <v>78</v>
      </c>
      <c r="B79">
        <v>315</v>
      </c>
    </row>
    <row r="80" spans="1:2" x14ac:dyDescent="0.25">
      <c r="A80">
        <v>79</v>
      </c>
      <c r="B80">
        <v>364</v>
      </c>
    </row>
    <row r="81" spans="1:2" x14ac:dyDescent="0.25">
      <c r="A81">
        <v>80</v>
      </c>
      <c r="B81">
        <v>347</v>
      </c>
    </row>
    <row r="82" spans="1:2" x14ac:dyDescent="0.25">
      <c r="A82">
        <v>81</v>
      </c>
      <c r="B82">
        <v>312</v>
      </c>
    </row>
    <row r="83" spans="1:2" x14ac:dyDescent="0.25">
      <c r="A83">
        <v>82</v>
      </c>
      <c r="B83">
        <v>274</v>
      </c>
    </row>
    <row r="84" spans="1:2" x14ac:dyDescent="0.25">
      <c r="A84">
        <v>83</v>
      </c>
      <c r="B84">
        <v>237</v>
      </c>
    </row>
    <row r="85" spans="1:2" x14ac:dyDescent="0.25">
      <c r="A85">
        <v>84</v>
      </c>
      <c r="B85">
        <v>278</v>
      </c>
    </row>
    <row r="86" spans="1:2" x14ac:dyDescent="0.25">
      <c r="A86">
        <v>85</v>
      </c>
      <c r="B86">
        <v>284</v>
      </c>
    </row>
    <row r="87" spans="1:2" x14ac:dyDescent="0.25">
      <c r="A87">
        <v>86</v>
      </c>
      <c r="B87">
        <v>277</v>
      </c>
    </row>
    <row r="88" spans="1:2" x14ac:dyDescent="0.25">
      <c r="A88">
        <v>87</v>
      </c>
      <c r="B88">
        <v>317</v>
      </c>
    </row>
    <row r="89" spans="1:2" x14ac:dyDescent="0.25">
      <c r="A89">
        <v>88</v>
      </c>
      <c r="B89">
        <v>313</v>
      </c>
    </row>
    <row r="90" spans="1:2" x14ac:dyDescent="0.25">
      <c r="A90">
        <v>89</v>
      </c>
      <c r="B90">
        <v>318</v>
      </c>
    </row>
    <row r="91" spans="1:2" x14ac:dyDescent="0.25">
      <c r="A91">
        <v>90</v>
      </c>
      <c r="B91">
        <v>374</v>
      </c>
    </row>
    <row r="92" spans="1:2" x14ac:dyDescent="0.25">
      <c r="A92">
        <v>91</v>
      </c>
      <c r="B92">
        <v>413</v>
      </c>
    </row>
    <row r="93" spans="1:2" x14ac:dyDescent="0.25">
      <c r="A93">
        <v>92</v>
      </c>
      <c r="B93">
        <v>405</v>
      </c>
    </row>
    <row r="94" spans="1:2" x14ac:dyDescent="0.25">
      <c r="A94">
        <v>93</v>
      </c>
      <c r="B94">
        <v>355</v>
      </c>
    </row>
    <row r="95" spans="1:2" x14ac:dyDescent="0.25">
      <c r="A95">
        <v>94</v>
      </c>
      <c r="B95">
        <v>306</v>
      </c>
    </row>
    <row r="96" spans="1:2" x14ac:dyDescent="0.25">
      <c r="A96">
        <v>95</v>
      </c>
      <c r="B96">
        <v>271</v>
      </c>
    </row>
    <row r="97" spans="1:2" x14ac:dyDescent="0.25">
      <c r="A97">
        <v>96</v>
      </c>
      <c r="B97">
        <v>306</v>
      </c>
    </row>
    <row r="98" spans="1:2" x14ac:dyDescent="0.25">
      <c r="A98">
        <v>97</v>
      </c>
      <c r="B98">
        <v>315</v>
      </c>
    </row>
    <row r="99" spans="1:2" x14ac:dyDescent="0.25">
      <c r="A99">
        <v>98</v>
      </c>
      <c r="B99">
        <v>301</v>
      </c>
    </row>
    <row r="100" spans="1:2" x14ac:dyDescent="0.25">
      <c r="A100">
        <v>99</v>
      </c>
      <c r="B100">
        <v>356</v>
      </c>
    </row>
    <row r="101" spans="1:2" x14ac:dyDescent="0.25">
      <c r="A101">
        <v>100</v>
      </c>
      <c r="B101">
        <v>348</v>
      </c>
    </row>
    <row r="102" spans="1:2" x14ac:dyDescent="0.25">
      <c r="A102">
        <v>101</v>
      </c>
      <c r="B102">
        <v>355</v>
      </c>
    </row>
    <row r="103" spans="1:2" x14ac:dyDescent="0.25">
      <c r="A103">
        <v>102</v>
      </c>
      <c r="B103">
        <v>422</v>
      </c>
    </row>
    <row r="104" spans="1:2" x14ac:dyDescent="0.25">
      <c r="A104">
        <v>103</v>
      </c>
      <c r="B104">
        <v>465</v>
      </c>
    </row>
    <row r="105" spans="1:2" x14ac:dyDescent="0.25">
      <c r="A105">
        <v>104</v>
      </c>
      <c r="B105">
        <v>467</v>
      </c>
    </row>
    <row r="106" spans="1:2" x14ac:dyDescent="0.25">
      <c r="A106">
        <v>105</v>
      </c>
      <c r="B106">
        <v>404</v>
      </c>
    </row>
    <row r="107" spans="1:2" x14ac:dyDescent="0.25">
      <c r="A107">
        <v>106</v>
      </c>
      <c r="B107">
        <v>347</v>
      </c>
    </row>
    <row r="108" spans="1:2" x14ac:dyDescent="0.25">
      <c r="A108">
        <v>107</v>
      </c>
      <c r="B108">
        <v>305</v>
      </c>
    </row>
    <row r="109" spans="1:2" x14ac:dyDescent="0.25">
      <c r="A109">
        <v>108</v>
      </c>
      <c r="B109">
        <v>336</v>
      </c>
    </row>
    <row r="110" spans="1:2" x14ac:dyDescent="0.25">
      <c r="A110">
        <v>109</v>
      </c>
      <c r="B110">
        <v>340</v>
      </c>
    </row>
    <row r="111" spans="1:2" x14ac:dyDescent="0.25">
      <c r="A111">
        <v>110</v>
      </c>
      <c r="B111">
        <v>318</v>
      </c>
    </row>
    <row r="112" spans="1:2" x14ac:dyDescent="0.25">
      <c r="A112">
        <v>111</v>
      </c>
      <c r="B112">
        <v>362</v>
      </c>
    </row>
    <row r="113" spans="1:2" x14ac:dyDescent="0.25">
      <c r="A113">
        <v>112</v>
      </c>
      <c r="B113">
        <v>348</v>
      </c>
    </row>
    <row r="114" spans="1:2" x14ac:dyDescent="0.25">
      <c r="A114">
        <v>113</v>
      </c>
      <c r="B114">
        <v>363</v>
      </c>
    </row>
    <row r="115" spans="1:2" x14ac:dyDescent="0.25">
      <c r="A115">
        <v>114</v>
      </c>
      <c r="B115">
        <v>435</v>
      </c>
    </row>
    <row r="116" spans="1:2" x14ac:dyDescent="0.25">
      <c r="A116">
        <v>115</v>
      </c>
      <c r="B116">
        <v>491</v>
      </c>
    </row>
    <row r="117" spans="1:2" x14ac:dyDescent="0.25">
      <c r="A117">
        <v>116</v>
      </c>
      <c r="B117">
        <v>505</v>
      </c>
    </row>
    <row r="118" spans="1:2" x14ac:dyDescent="0.25">
      <c r="A118">
        <v>117</v>
      </c>
      <c r="B118">
        <v>404</v>
      </c>
    </row>
    <row r="119" spans="1:2" x14ac:dyDescent="0.25">
      <c r="A119">
        <v>118</v>
      </c>
      <c r="B119">
        <v>359</v>
      </c>
    </row>
    <row r="120" spans="1:2" x14ac:dyDescent="0.25">
      <c r="A120">
        <v>119</v>
      </c>
      <c r="B120">
        <v>310</v>
      </c>
    </row>
    <row r="121" spans="1:2" x14ac:dyDescent="0.25">
      <c r="A121">
        <v>120</v>
      </c>
      <c r="B121">
        <v>337</v>
      </c>
    </row>
    <row r="122" spans="1:2" x14ac:dyDescent="0.25">
      <c r="A122">
        <v>121</v>
      </c>
      <c r="B122">
        <v>360</v>
      </c>
    </row>
    <row r="123" spans="1:2" x14ac:dyDescent="0.25">
      <c r="A123">
        <v>122</v>
      </c>
      <c r="B123">
        <v>342</v>
      </c>
    </row>
    <row r="124" spans="1:2" x14ac:dyDescent="0.25">
      <c r="A124">
        <v>123</v>
      </c>
      <c r="B124">
        <v>406</v>
      </c>
    </row>
    <row r="125" spans="1:2" x14ac:dyDescent="0.25">
      <c r="A125">
        <v>124</v>
      </c>
      <c r="B125">
        <v>396</v>
      </c>
    </row>
    <row r="126" spans="1:2" x14ac:dyDescent="0.25">
      <c r="A126">
        <v>125</v>
      </c>
      <c r="B126">
        <v>420</v>
      </c>
    </row>
    <row r="127" spans="1:2" x14ac:dyDescent="0.25">
      <c r="A127">
        <v>126</v>
      </c>
      <c r="B127">
        <v>472</v>
      </c>
    </row>
    <row r="128" spans="1:2" x14ac:dyDescent="0.25">
      <c r="A128">
        <v>127</v>
      </c>
      <c r="B128">
        <v>548</v>
      </c>
    </row>
    <row r="129" spans="1:2" x14ac:dyDescent="0.25">
      <c r="A129">
        <v>128</v>
      </c>
      <c r="B129">
        <v>559</v>
      </c>
    </row>
    <row r="130" spans="1:2" x14ac:dyDescent="0.25">
      <c r="A130">
        <v>129</v>
      </c>
      <c r="B130">
        <v>463</v>
      </c>
    </row>
    <row r="131" spans="1:2" x14ac:dyDescent="0.25">
      <c r="A131">
        <v>130</v>
      </c>
      <c r="B131">
        <v>407</v>
      </c>
    </row>
    <row r="132" spans="1:2" x14ac:dyDescent="0.25">
      <c r="A132">
        <v>131</v>
      </c>
      <c r="B132">
        <v>362</v>
      </c>
    </row>
    <row r="133" spans="1:2" x14ac:dyDescent="0.25">
      <c r="A133">
        <v>132</v>
      </c>
      <c r="B133">
        <v>405</v>
      </c>
    </row>
    <row r="134" spans="1:2" x14ac:dyDescent="0.25">
      <c r="A134">
        <v>133</v>
      </c>
      <c r="B134">
        <v>417</v>
      </c>
    </row>
    <row r="135" spans="1:2" x14ac:dyDescent="0.25">
      <c r="A135">
        <v>134</v>
      </c>
      <c r="B135">
        <v>391</v>
      </c>
    </row>
    <row r="136" spans="1:2" x14ac:dyDescent="0.25">
      <c r="A136">
        <v>135</v>
      </c>
      <c r="B136">
        <v>419</v>
      </c>
    </row>
    <row r="137" spans="1:2" x14ac:dyDescent="0.25">
      <c r="A137">
        <v>136</v>
      </c>
      <c r="B137">
        <v>461</v>
      </c>
    </row>
    <row r="138" spans="1:2" x14ac:dyDescent="0.25">
      <c r="A138">
        <v>137</v>
      </c>
      <c r="B138">
        <v>472</v>
      </c>
    </row>
    <row r="139" spans="1:2" x14ac:dyDescent="0.25">
      <c r="A139">
        <v>138</v>
      </c>
      <c r="B139">
        <v>535</v>
      </c>
    </row>
    <row r="140" spans="1:2" x14ac:dyDescent="0.25">
      <c r="A140">
        <v>139</v>
      </c>
      <c r="B140">
        <v>622</v>
      </c>
    </row>
    <row r="141" spans="1:2" x14ac:dyDescent="0.25">
      <c r="A141">
        <v>140</v>
      </c>
      <c r="B141">
        <v>606</v>
      </c>
    </row>
    <row r="142" spans="1:2" x14ac:dyDescent="0.25">
      <c r="A142">
        <v>141</v>
      </c>
      <c r="B142">
        <v>508</v>
      </c>
    </row>
    <row r="143" spans="1:2" x14ac:dyDescent="0.25">
      <c r="A143">
        <v>142</v>
      </c>
      <c r="B143">
        <v>461</v>
      </c>
    </row>
    <row r="144" spans="1:2" x14ac:dyDescent="0.25">
      <c r="A144">
        <v>143</v>
      </c>
      <c r="B144">
        <v>390</v>
      </c>
    </row>
    <row r="145" spans="1:5" x14ac:dyDescent="0.25">
      <c r="A145">
        <v>144</v>
      </c>
      <c r="B145">
        <v>432</v>
      </c>
      <c r="C145">
        <v>432</v>
      </c>
      <c r="D145" s="9">
        <v>432</v>
      </c>
      <c r="E145" s="9">
        <v>432</v>
      </c>
    </row>
    <row r="146" spans="1:5" x14ac:dyDescent="0.25">
      <c r="A146">
        <v>145</v>
      </c>
      <c r="C146">
        <f t="shared" ref="C146:C157" si="0">_xlfn.FORECAST.ETS(A146,$B$2:$B$145,$A$2:$A$145,12,1)</f>
        <v>453.8122735670413</v>
      </c>
      <c r="D146" s="9">
        <f t="shared" ref="D146:D157" si="1">C146-_xlfn.FORECAST.ETS.CONFINT(A146,$B$2:$B$145,$A$2:$A$145,0.98,12,1)</f>
        <v>422.08405208690886</v>
      </c>
      <c r="E146" s="9">
        <f t="shared" ref="E146:E157" si="2">C146+_xlfn.FORECAST.ETS.CONFINT(A146,$B$2:$B$145,$A$2:$A$145,0.98,12,1)</f>
        <v>485.54049504717375</v>
      </c>
    </row>
    <row r="147" spans="1:5" x14ac:dyDescent="0.25">
      <c r="A147">
        <v>146</v>
      </c>
      <c r="C147">
        <f t="shared" si="0"/>
        <v>427.82631214739752</v>
      </c>
      <c r="D147" s="9">
        <f t="shared" si="1"/>
        <v>395.93667148835345</v>
      </c>
      <c r="E147" s="9">
        <f t="shared" si="2"/>
        <v>459.71595280644158</v>
      </c>
    </row>
    <row r="148" spans="1:5" x14ac:dyDescent="0.25">
      <c r="A148">
        <v>147</v>
      </c>
      <c r="C148">
        <f t="shared" si="0"/>
        <v>459.26267203905093</v>
      </c>
      <c r="D148" s="9">
        <f t="shared" si="1"/>
        <v>427.20923727019425</v>
      </c>
      <c r="E148" s="9">
        <f t="shared" si="2"/>
        <v>491.3161068079076</v>
      </c>
    </row>
    <row r="149" spans="1:5" x14ac:dyDescent="0.25">
      <c r="A149">
        <v>148</v>
      </c>
      <c r="C149">
        <f t="shared" si="0"/>
        <v>498.90919904164599</v>
      </c>
      <c r="D149" s="9">
        <f t="shared" si="1"/>
        <v>466.68960020789893</v>
      </c>
      <c r="E149" s="9">
        <f t="shared" si="2"/>
        <v>531.12879787539305</v>
      </c>
    </row>
    <row r="150" spans="1:5" x14ac:dyDescent="0.25">
      <c r="A150">
        <v>149</v>
      </c>
      <c r="C150">
        <f t="shared" si="0"/>
        <v>508.89441677966471</v>
      </c>
      <c r="D150" s="9">
        <f t="shared" si="1"/>
        <v>476.5062893206441</v>
      </c>
      <c r="E150" s="9">
        <f t="shared" si="2"/>
        <v>541.28254423868532</v>
      </c>
    </row>
    <row r="151" spans="1:5" x14ac:dyDescent="0.25">
      <c r="A151">
        <v>150</v>
      </c>
      <c r="C151">
        <f t="shared" si="0"/>
        <v>569.84824442952777</v>
      </c>
      <c r="D151" s="9">
        <f t="shared" si="1"/>
        <v>537.28922958380588</v>
      </c>
      <c r="E151" s="9">
        <f t="shared" si="2"/>
        <v>602.40725927524966</v>
      </c>
    </row>
    <row r="152" spans="1:5" x14ac:dyDescent="0.25">
      <c r="A152">
        <v>151</v>
      </c>
      <c r="C152">
        <f t="shared" si="0"/>
        <v>653.67778647512318</v>
      </c>
      <c r="D152" s="9">
        <f t="shared" si="1"/>
        <v>620.94553166989795</v>
      </c>
      <c r="E152" s="9">
        <f t="shared" si="2"/>
        <v>686.41004128034842</v>
      </c>
    </row>
    <row r="153" spans="1:5" x14ac:dyDescent="0.25">
      <c r="A153">
        <v>152</v>
      </c>
      <c r="C153">
        <f t="shared" si="0"/>
        <v>637.35982144875197</v>
      </c>
      <c r="D153" s="9">
        <f t="shared" si="1"/>
        <v>604.45198067496983</v>
      </c>
      <c r="E153" s="9">
        <f t="shared" si="2"/>
        <v>670.26766222253411</v>
      </c>
    </row>
    <row r="154" spans="1:5" x14ac:dyDescent="0.25">
      <c r="A154">
        <v>153</v>
      </c>
      <c r="C154">
        <f t="shared" si="0"/>
        <v>539.05813996086977</v>
      </c>
      <c r="D154" s="9">
        <f t="shared" si="1"/>
        <v>505.97237413386739</v>
      </c>
      <c r="E154" s="9">
        <f t="shared" si="2"/>
        <v>572.1439057878722</v>
      </c>
    </row>
    <row r="155" spans="1:5" x14ac:dyDescent="0.25">
      <c r="A155">
        <v>154</v>
      </c>
      <c r="C155">
        <f t="shared" si="0"/>
        <v>490.82222666093469</v>
      </c>
      <c r="D155" s="9">
        <f t="shared" si="1"/>
        <v>457.55620396668718</v>
      </c>
      <c r="E155" s="9">
        <f t="shared" si="2"/>
        <v>524.08824935518226</v>
      </c>
    </row>
    <row r="156" spans="1:5" x14ac:dyDescent="0.25">
      <c r="A156">
        <v>155</v>
      </c>
      <c r="C156">
        <f t="shared" si="0"/>
        <v>421.25868199038166</v>
      </c>
      <c r="D156" s="9">
        <f t="shared" si="1"/>
        <v>387.81007821746567</v>
      </c>
      <c r="E156" s="9">
        <f t="shared" si="2"/>
        <v>454.70728576329765</v>
      </c>
    </row>
    <row r="157" spans="1:5" x14ac:dyDescent="0.25">
      <c r="A157">
        <v>156</v>
      </c>
      <c r="C157">
        <f t="shared" si="0"/>
        <v>464.42598602853923</v>
      </c>
      <c r="D157" s="9">
        <f t="shared" si="1"/>
        <v>430.79248488593845</v>
      </c>
      <c r="E157" s="9">
        <f t="shared" si="2"/>
        <v>498.05948717114001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Α2.1</vt:lpstr>
      <vt:lpstr>Α2.2</vt:lpstr>
      <vt:lpstr>α)</vt:lpstr>
      <vt:lpstr>β)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Thimios</dc:creator>
  <cp:lastModifiedBy>PROVIDAS EFTHYMIOS</cp:lastModifiedBy>
  <cp:lastPrinted>2023-03-26T07:58:31Z</cp:lastPrinted>
  <dcterms:created xsi:type="dcterms:W3CDTF">2020-10-09T17:48:43Z</dcterms:created>
  <dcterms:modified xsi:type="dcterms:W3CDTF">2026-05-29T06:28:03Z</dcterms:modified>
</cp:coreProperties>
</file>