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pv" sheetId="1" r:id="rId1"/>
  </sheets>
  <calcPr calcId="145621"/>
</workbook>
</file>

<file path=xl/calcChain.xml><?xml version="1.0" encoding="utf-8"?>
<calcChain xmlns="http://schemas.openxmlformats.org/spreadsheetml/2006/main">
  <c r="C10" i="1" l="1"/>
  <c r="C9" i="1"/>
  <c r="I16" i="1"/>
  <c r="D16" i="1"/>
  <c r="C18" i="1"/>
  <c r="C16" i="1"/>
  <c r="C11" i="1"/>
  <c r="I18" i="1" l="1"/>
  <c r="D18" i="1"/>
  <c r="C14" i="1"/>
  <c r="C13" i="1" l="1"/>
  <c r="C12" i="1"/>
</calcChain>
</file>

<file path=xl/sharedStrings.xml><?xml version="1.0" encoding="utf-8"?>
<sst xmlns="http://schemas.openxmlformats.org/spreadsheetml/2006/main" count="27" uniqueCount="22">
  <si>
    <t>ΕΤΗ</t>
  </si>
  <si>
    <t>ΚΤΡ</t>
  </si>
  <si>
    <t>ΚΕΦΑΛΑΙΟ</t>
  </si>
  <si>
    <t>Κ.Π.Α.</t>
  </si>
  <si>
    <t>Π.Α</t>
  </si>
  <si>
    <t>Α΄ ΕΠΕΝΔΥΣΗ</t>
  </si>
  <si>
    <r>
      <t xml:space="preserve">ΑΘΡΟΙΣΜΑ </t>
    </r>
    <r>
      <rPr>
        <sz val="11"/>
        <color rgb="FFFF0000"/>
        <rFont val="Palatino Linotype"/>
        <family val="1"/>
        <charset val="161"/>
      </rPr>
      <t>Π.Α</t>
    </r>
    <r>
      <rPr>
        <sz val="11"/>
        <color theme="1"/>
        <rFont val="Palatino Linotype"/>
        <family val="1"/>
        <charset val="161"/>
      </rPr>
      <t xml:space="preserve"> ΤΗΣ Α' ΕΠΕΝΔΥΣΗΣ</t>
    </r>
  </si>
  <si>
    <t>Έστω ότι έχουμε δύο επενδυτικά προγράμματα Α και Β.</t>
  </si>
  <si>
    <t>Να αξιολογηθούν τα δύο επενδυτικά προγράμματα με τη μέθοδο της Κ.Π.Α</t>
  </si>
  <si>
    <t> Ο χρόνος επένδυσης είναι 6 έτη.Το κόστος κεφαλαίου είναι 10% ενώ το κόστος της κάθε επένδυσης είναι 1.000 ευρώ .
Οι καθαρές ταμειακές ροές για την κάθε επένδυση δίνονται στον παρακάτω πίνακα και προκύπτουν στο τέλος κάθε έτους.</t>
  </si>
  <si>
    <t>ΚΠΑ&lt;0 απορρίπτεται</t>
  </si>
  <si>
    <t>ΚΠΑ=0 αδιάφοροι</t>
  </si>
  <si>
    <t>ΚΠΑ&gt;0 αποδεχτή</t>
  </si>
  <si>
    <t>Npv(επιτόκιο;αριθμός1…αριθμός254)</t>
  </si>
  <si>
    <t>Β΄ ΕΠΕΝΔΥΣΗ</t>
  </si>
  <si>
    <t>Κ.Τ.Ρ.</t>
  </si>
  <si>
    <r>
      <t xml:space="preserve">ΑΘΡΟΙΣΜΑ </t>
    </r>
    <r>
      <rPr>
        <sz val="11"/>
        <color rgb="FFFF0000"/>
        <rFont val="Palatino Linotype"/>
        <family val="1"/>
        <charset val="161"/>
      </rPr>
      <t>Π.Α</t>
    </r>
    <r>
      <rPr>
        <sz val="11"/>
        <color theme="1"/>
        <rFont val="Palatino Linotype"/>
        <family val="1"/>
        <charset val="161"/>
      </rPr>
      <t xml:space="preserve"> ΤΗΣ B' ΕΠΕΝΔΥΣΗΣ</t>
    </r>
  </si>
  <si>
    <t>Υπολογισμός με συνάρτηση Excel</t>
  </si>
  <si>
    <r>
      <t>Π.Α = ΚΤΡ/(1+i)</t>
    </r>
    <r>
      <rPr>
        <vertAlign val="superscript"/>
        <sz val="20"/>
        <color theme="1"/>
        <rFont val="Calibri"/>
        <family val="2"/>
        <charset val="161"/>
        <scheme val="minor"/>
      </rPr>
      <t>ν</t>
    </r>
  </si>
  <si>
    <r>
      <t>Κ.Π.Α.=ΚΤΡ/(1+i)</t>
    </r>
    <r>
      <rPr>
        <vertAlign val="superscript"/>
        <sz val="20"/>
        <color theme="1"/>
        <rFont val="Calibri"/>
        <family val="2"/>
        <charset val="161"/>
        <scheme val="minor"/>
      </rPr>
      <t xml:space="preserve">ν </t>
    </r>
    <r>
      <rPr>
        <sz val="20"/>
        <color theme="1"/>
        <rFont val="Calibri"/>
        <family val="2"/>
        <charset val="161"/>
        <scheme val="minor"/>
      </rPr>
      <t>- Κο</t>
    </r>
  </si>
  <si>
    <t>ΚΤΡ=Καθαρές ταμειακές ροές,i=κόστος κεφαλαίου</t>
  </si>
  <si>
    <r>
      <t>Κ</t>
    </r>
    <r>
      <rPr>
        <b/>
        <vertAlign val="subscript"/>
        <sz val="12"/>
        <color theme="1"/>
        <rFont val="Calibri"/>
        <family val="2"/>
        <charset val="161"/>
        <scheme val="minor"/>
      </rPr>
      <t xml:space="preserve">Ο  </t>
    </r>
    <r>
      <rPr>
        <b/>
        <sz val="12"/>
        <color theme="1"/>
        <rFont val="Calibri"/>
        <family val="2"/>
        <charset val="161"/>
        <scheme val="minor"/>
      </rPr>
      <t>= Κεφάλαιο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</si>
</sst>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1"/>
      <color theme="1"/>
      <name val="Palatino Linotype"/>
      <family val="1"/>
      <charset val="161"/>
    </font>
    <font>
      <sz val="11"/>
      <color rgb="FFFF0000"/>
      <name val="Palatino Linotype"/>
      <family val="1"/>
      <charset val="161"/>
    </font>
    <font>
      <sz val="9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vertAlign val="superscript"/>
      <sz val="20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sz val="18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Palatino Linotype"/>
      <family val="1"/>
      <charset val="161"/>
    </font>
    <font>
      <b/>
      <sz val="8"/>
      <color theme="1"/>
      <name val="Calibri"/>
      <family val="2"/>
      <charset val="161"/>
      <scheme val="minor"/>
    </font>
    <font>
      <b/>
      <vertAlign val="subscript"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/>
    <xf numFmtId="1" fontId="1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1" fontId="11" fillId="0" borderId="1" xfId="0" applyNumberFormat="1" applyFont="1" applyBorder="1"/>
    <xf numFmtId="0" fontId="12" fillId="0" borderId="0" xfId="0" applyFont="1"/>
    <xf numFmtId="6" fontId="11" fillId="0" borderId="0" xfId="0" applyNumberFormat="1" applyFont="1"/>
    <xf numFmtId="6" fontId="0" fillId="0" borderId="0" xfId="0" applyNumberFormat="1"/>
    <xf numFmtId="0" fontId="14" fillId="0" borderId="0" xfId="0" applyFont="1" applyBorder="1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535782</xdr:colOff>
      <xdr:row>11</xdr:row>
      <xdr:rowOff>35718</xdr:rowOff>
    </xdr:from>
    <xdr:to>
      <xdr:col>14</xdr:col>
      <xdr:colOff>23814</xdr:colOff>
      <xdr:row>13</xdr:row>
      <xdr:rowOff>154781</xdr:rowOff>
    </xdr:to>
    <xdr:sp macro="" textlink="">
      <xdr:nvSpPr>
        <xdr:cNvPr id="2" name="Επεξήγηση με στρογγυλεμένο παραλληλόγραμμο 1"/>
        <xdr:cNvSpPr/>
      </xdr:nvSpPr>
      <xdr:spPr>
        <a:xfrm>
          <a:off x="12608720" y="3500437"/>
          <a:ext cx="2524125" cy="642938"/>
        </a:xfrm>
        <a:prstGeom prst="wedgeRoundRectCallout">
          <a:avLst>
            <a:gd name="adj1" fmla="val -71188"/>
            <a:gd name="adj2" fmla="val 11250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3</xdr:col>
      <xdr:colOff>23813</xdr:colOff>
      <xdr:row>8</xdr:row>
      <xdr:rowOff>119062</xdr:rowOff>
    </xdr:from>
    <xdr:to>
      <xdr:col>4</xdr:col>
      <xdr:colOff>631032</xdr:colOff>
      <xdr:row>11</xdr:row>
      <xdr:rowOff>47625</xdr:rowOff>
    </xdr:to>
    <xdr:sp macro="" textlink="">
      <xdr:nvSpPr>
        <xdr:cNvPr id="4" name="Επεξήγηση με στρογγυλεμένο παραλληλόγραμμο 3"/>
        <xdr:cNvSpPr/>
      </xdr:nvSpPr>
      <xdr:spPr>
        <a:xfrm>
          <a:off x="4071938" y="2762250"/>
          <a:ext cx="1666875" cy="750094"/>
        </a:xfrm>
        <a:prstGeom prst="wedgeRoundRectCallout">
          <a:avLst>
            <a:gd name="adj1" fmla="val -17617"/>
            <a:gd name="adj2" fmla="val 16170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80" zoomScaleNormal="80" workbookViewId="0">
      <selection activeCell="E20" sqref="E20"/>
    </sheetView>
  </sheetViews>
  <sheetFormatPr defaultRowHeight="15" x14ac:dyDescent="0.25"/>
  <cols>
    <col min="1" max="1" width="11.85546875" bestFit="1" customWidth="1"/>
    <col min="2" max="2" width="27.85546875" customWidth="1"/>
    <col min="3" max="3" width="21.140625" customWidth="1"/>
    <col min="4" max="4" width="15.85546875" bestFit="1" customWidth="1"/>
    <col min="5" max="5" width="11.7109375" bestFit="1" customWidth="1"/>
    <col min="7" max="7" width="29.7109375" customWidth="1"/>
    <col min="8" max="8" width="20.28515625" customWidth="1"/>
    <col min="9" max="9" width="33.5703125" customWidth="1"/>
  </cols>
  <sheetData>
    <row r="1" spans="1:17" x14ac:dyDescent="0.25">
      <c r="A1" s="17" t="s">
        <v>7</v>
      </c>
      <c r="B1" s="17"/>
      <c r="C1" s="17"/>
      <c r="D1" s="17"/>
      <c r="E1" s="17"/>
      <c r="F1" s="17"/>
      <c r="G1" s="9"/>
      <c r="H1" s="9"/>
      <c r="I1" s="9"/>
      <c r="J1" s="9"/>
      <c r="K1" s="9"/>
      <c r="L1" s="9"/>
      <c r="M1" s="9"/>
      <c r="N1" s="6"/>
      <c r="O1" s="6"/>
      <c r="P1" s="6"/>
      <c r="Q1" s="6"/>
    </row>
    <row r="2" spans="1:17" ht="62.25" customHeight="1" x14ac:dyDescent="0.25">
      <c r="A2" s="16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6"/>
      <c r="O2" s="6"/>
      <c r="P2" s="6"/>
      <c r="Q2" s="6"/>
    </row>
    <row r="3" spans="1:17" x14ac:dyDescent="0.25">
      <c r="A3" s="17" t="s">
        <v>8</v>
      </c>
      <c r="B3" s="17"/>
      <c r="C3" s="17"/>
      <c r="D3" s="17"/>
      <c r="E3" s="17"/>
      <c r="F3" s="17"/>
      <c r="G3" s="9"/>
      <c r="H3" s="9"/>
      <c r="I3" s="9"/>
      <c r="J3" s="9"/>
      <c r="K3" s="9"/>
      <c r="L3" s="9"/>
      <c r="M3" s="9"/>
    </row>
    <row r="4" spans="1:17" ht="28.5" x14ac:dyDescent="0.45">
      <c r="I4" s="11" t="s">
        <v>13</v>
      </c>
    </row>
    <row r="7" spans="1:17" ht="29.25" x14ac:dyDescent="0.4">
      <c r="A7" s="20" t="s">
        <v>5</v>
      </c>
      <c r="B7" s="21"/>
      <c r="C7" s="22"/>
      <c r="F7" s="20" t="s">
        <v>14</v>
      </c>
      <c r="G7" s="21"/>
      <c r="H7" s="22"/>
      <c r="I7" s="7" t="s">
        <v>18</v>
      </c>
    </row>
    <row r="8" spans="1:17" ht="29.25" x14ac:dyDescent="0.4">
      <c r="A8" s="3" t="s">
        <v>0</v>
      </c>
      <c r="B8" s="3" t="s">
        <v>1</v>
      </c>
      <c r="C8" s="3" t="s">
        <v>4</v>
      </c>
      <c r="F8" s="3" t="s">
        <v>0</v>
      </c>
      <c r="G8" s="3" t="s">
        <v>15</v>
      </c>
      <c r="H8" s="3" t="s">
        <v>4</v>
      </c>
      <c r="I8" s="7" t="s">
        <v>19</v>
      </c>
      <c r="J8" s="24" t="s">
        <v>20</v>
      </c>
      <c r="K8" s="24"/>
      <c r="L8" s="24"/>
      <c r="M8" s="24"/>
      <c r="N8" s="24"/>
      <c r="O8" s="24"/>
    </row>
    <row r="9" spans="1:17" ht="23.25" x14ac:dyDescent="0.35">
      <c r="A9" s="2">
        <v>1</v>
      </c>
      <c r="B9" s="2">
        <v>500</v>
      </c>
      <c r="C9" s="10">
        <f>500/(1+0.1)^1</f>
        <v>454.5454545454545</v>
      </c>
      <c r="F9" s="2">
        <v>1</v>
      </c>
      <c r="G9" s="2">
        <v>100</v>
      </c>
      <c r="H9" s="10">
        <v>91</v>
      </c>
      <c r="J9" s="24" t="s">
        <v>21</v>
      </c>
      <c r="K9" s="24"/>
      <c r="L9" s="24"/>
      <c r="M9" s="24"/>
      <c r="N9" s="24"/>
      <c r="O9" s="24"/>
    </row>
    <row r="10" spans="1:17" ht="21" x14ac:dyDescent="0.35">
      <c r="A10" s="2">
        <v>2</v>
      </c>
      <c r="B10" s="2">
        <v>400</v>
      </c>
      <c r="C10" s="4">
        <f>400/(1+0.1)^2</f>
        <v>330.57851239669418</v>
      </c>
      <c r="D10" s="15" t="s">
        <v>17</v>
      </c>
      <c r="F10" s="2">
        <v>2</v>
      </c>
      <c r="G10" s="2">
        <v>200</v>
      </c>
      <c r="H10" s="4">
        <v>165</v>
      </c>
      <c r="I10" s="8" t="s">
        <v>12</v>
      </c>
      <c r="J10" s="8"/>
    </row>
    <row r="11" spans="1:17" ht="21" x14ac:dyDescent="0.35">
      <c r="A11" s="2">
        <v>3</v>
      </c>
      <c r="B11" s="2">
        <v>300</v>
      </c>
      <c r="C11" s="4">
        <f>300/(1+0.1)^3</f>
        <v>225.39444027047327</v>
      </c>
      <c r="F11" s="2">
        <v>3</v>
      </c>
      <c r="G11" s="2">
        <v>300</v>
      </c>
      <c r="H11" s="4">
        <v>225</v>
      </c>
      <c r="I11" s="8" t="s">
        <v>10</v>
      </c>
      <c r="J11" s="8"/>
    </row>
    <row r="12" spans="1:17" ht="21" x14ac:dyDescent="0.35">
      <c r="A12" s="2">
        <v>4</v>
      </c>
      <c r="B12" s="2">
        <v>100</v>
      </c>
      <c r="C12" s="4">
        <f>100/(1+0.1)^4</f>
        <v>68.301345536507057</v>
      </c>
      <c r="F12" s="2">
        <v>4</v>
      </c>
      <c r="G12" s="2">
        <v>400</v>
      </c>
      <c r="H12" s="4">
        <v>273</v>
      </c>
      <c r="I12" s="8" t="s">
        <v>11</v>
      </c>
      <c r="J12" s="8"/>
    </row>
    <row r="13" spans="1:17" ht="21" x14ac:dyDescent="0.35">
      <c r="A13" s="2">
        <v>5</v>
      </c>
      <c r="B13" s="2">
        <v>10</v>
      </c>
      <c r="C13" s="4">
        <f>10/(1+0.1)^5</f>
        <v>6.2092132305915495</v>
      </c>
      <c r="F13" s="2">
        <v>5</v>
      </c>
      <c r="G13" s="2">
        <v>500</v>
      </c>
      <c r="H13" s="4">
        <v>310</v>
      </c>
      <c r="K13" t="s">
        <v>17</v>
      </c>
    </row>
    <row r="14" spans="1:17" ht="21" x14ac:dyDescent="0.35">
      <c r="A14" s="2">
        <v>6</v>
      </c>
      <c r="B14" s="2">
        <v>10</v>
      </c>
      <c r="C14" s="4">
        <f>10/(1+0.1)^6</f>
        <v>5.644739300537772</v>
      </c>
      <c r="F14" s="2">
        <v>6</v>
      </c>
      <c r="G14" s="2">
        <v>600</v>
      </c>
      <c r="H14" s="4">
        <v>339</v>
      </c>
    </row>
    <row r="16" spans="1:17" ht="23.25" x14ac:dyDescent="0.35">
      <c r="A16" s="18" t="s">
        <v>6</v>
      </c>
      <c r="B16" s="23"/>
      <c r="C16" s="10">
        <f>SUM(C9:C15)</f>
        <v>1090.6737052802584</v>
      </c>
      <c r="D16" s="12">
        <f>NPV(10%,B9,B10,B11,B12,B13,B14)</f>
        <v>1090.6737052802582</v>
      </c>
      <c r="E16" s="14"/>
      <c r="F16" s="18" t="s">
        <v>16</v>
      </c>
      <c r="G16" s="23"/>
      <c r="H16" s="10">
        <v>1404</v>
      </c>
      <c r="I16" s="12">
        <f>NPV(10%,G9,G10,G11,G12,G13,G14)</f>
        <v>1403.9431890857832</v>
      </c>
    </row>
    <row r="17" spans="1:9" ht="16.5" x14ac:dyDescent="0.3">
      <c r="A17" s="18" t="s">
        <v>2</v>
      </c>
      <c r="B17" s="23"/>
      <c r="C17" s="1">
        <v>1000</v>
      </c>
      <c r="F17" s="18" t="s">
        <v>2</v>
      </c>
      <c r="G17" s="19"/>
      <c r="H17" s="1">
        <v>1000</v>
      </c>
    </row>
    <row r="18" spans="1:9" ht="16.5" x14ac:dyDescent="0.3">
      <c r="A18" s="18" t="s">
        <v>3</v>
      </c>
      <c r="B18" s="23"/>
      <c r="C18" s="5">
        <f>C16-C17</f>
        <v>90.673705280258446</v>
      </c>
      <c r="D18" s="13">
        <f>D16-C17</f>
        <v>90.673705280258218</v>
      </c>
      <c r="F18" s="18" t="s">
        <v>3</v>
      </c>
      <c r="G18" s="19"/>
      <c r="H18" s="5">
        <v>404</v>
      </c>
      <c r="I18" s="13">
        <f>I16-H17</f>
        <v>403.94318908578316</v>
      </c>
    </row>
  </sheetData>
  <mergeCells count="13">
    <mergeCell ref="A2:M2"/>
    <mergeCell ref="A1:F1"/>
    <mergeCell ref="A3:F3"/>
    <mergeCell ref="F18:G18"/>
    <mergeCell ref="F7:H7"/>
    <mergeCell ref="A16:B16"/>
    <mergeCell ref="A17:B17"/>
    <mergeCell ref="A18:B18"/>
    <mergeCell ref="A7:C7"/>
    <mergeCell ref="F17:G17"/>
    <mergeCell ref="F16:G16"/>
    <mergeCell ref="J8:O8"/>
    <mergeCell ref="J9:O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Npv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</dc:creator>
  <cp:lastModifiedBy>Giannis</cp:lastModifiedBy>
  <dcterms:created xsi:type="dcterms:W3CDTF">2020-12-02T20:54:18Z</dcterms:created>
  <dcterms:modified xsi:type="dcterms:W3CDTF">2023-05-22T08:52:16Z</dcterms:modified>
</cp:coreProperties>
</file>