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tabRatio="683"/>
  </bookViews>
  <sheets>
    <sheet name="GoalSeek (2)" sheetId="25" r:id="rId1"/>
    <sheet name="PV (2)" sheetId="24" r:id="rId2"/>
    <sheet name="NPER (2)" sheetId="23" r:id="rId3"/>
    <sheet name="FV (2)" sheetId="22" r:id="rId4"/>
    <sheet name="CUMIPMT (2)" sheetId="21" r:id="rId5"/>
    <sheet name="PMT-Annuity (2)" sheetId="20" r:id="rId6"/>
    <sheet name="PMT-Loan" sheetId="2" r:id="rId7"/>
    <sheet name="PMT-Loan (2)" sheetId="19" r:id="rId8"/>
  </sheets>
  <definedNames>
    <definedName name="_xlnm.Print_Area" localSheetId="2">'NPER (2)'!$A$1:$I$10</definedName>
    <definedName name="solver_adj" localSheetId="0" hidden="1">'GoalSeek (2)'!$B$4</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'GoalSeek (2)'!$B$5</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-900</definedName>
    <definedName name="solver_ver" localSheetId="0" hidden="1">3</definedName>
  </definedNames>
  <calcPr calcId="145621"/>
</workbook>
</file>

<file path=xl/calcChain.xml><?xml version="1.0" encoding="utf-8"?>
<calcChain xmlns="http://schemas.openxmlformats.org/spreadsheetml/2006/main">
  <c r="A6" i="21" l="1"/>
  <c r="D14" i="22" l="1"/>
  <c r="A8" i="22" l="1"/>
  <c r="A7" i="21"/>
  <c r="B5" i="25" l="1"/>
  <c r="A7" i="24" l="1"/>
  <c r="A6" i="24"/>
  <c r="A10" i="23"/>
  <c r="A9" i="23"/>
  <c r="A8" i="23"/>
  <c r="A9" i="22"/>
  <c r="A6" i="20"/>
  <c r="A7" i="19"/>
  <c r="A6" i="19"/>
  <c r="A7" i="2"/>
  <c r="A6" i="2"/>
</calcChain>
</file>

<file path=xl/comments1.xml><?xml version="1.0" encoding="utf-8"?>
<comments xmlns="http://schemas.openxmlformats.org/spreadsheetml/2006/main">
  <authors>
    <author>msann</author>
  </authors>
  <commentList>
    <comment ref="B5" authorId="0">
      <text>
        <r>
          <rPr>
            <b/>
            <sz val="8"/>
            <color indexed="81"/>
            <rFont val="Tahoma"/>
            <family val="2"/>
          </rPr>
          <t>Χρησιμοποιήστε την αναζήτηση στόχου προκειμένου να βρείτε το επιτόκιο που κάνει την πληρωμή -791
 που μπορείτε να πληρώνετε</t>
        </r>
        <r>
          <rPr>
            <sz val="8"/>
            <color indexed="81"/>
            <rFont val="Tahoma"/>
            <family val="2"/>
          </rPr>
          <t xml:space="preserve">
</t>
        </r>
      </text>
    </comment>
  </commentList>
</comments>
</file>

<file path=xl/comments2.xml><?xml version="1.0" encoding="utf-8"?>
<comments xmlns="http://schemas.openxmlformats.org/spreadsheetml/2006/main">
  <authors>
    <author>sotnik</author>
  </authors>
  <commentList>
    <comment ref="D14" authorId="0">
      <text>
        <r>
          <rPr>
            <sz val="9"/>
            <color indexed="81"/>
            <rFont val="Tahoma"/>
            <family val="2"/>
          </rPr>
          <t xml:space="preserve">Εισάγετε 
=FV(A2/12,A3,0,-25000,0) ή
=FV(A2/12,A3,0,-25000,1) προκειμένου να βρείτε την μελλοντική τιμή (FV) μιας επένδυσης 25000 με ετήσιο ανατοκισμό χωρίς μηνιαίες πληρωμές
</t>
        </r>
      </text>
    </comment>
  </commentList>
</comments>
</file>

<file path=xl/comments3.xml><?xml version="1.0" encoding="utf-8"?>
<comments xmlns="http://schemas.openxmlformats.org/spreadsheetml/2006/main">
  <authors>
    <author>msann</author>
  </authors>
  <commentList>
    <comment ref="D6" authorId="0">
      <text>
        <r>
          <rPr>
            <sz val="8"/>
            <color indexed="81"/>
            <rFont val="Tahoma"/>
            <family val="2"/>
          </rPr>
          <t xml:space="preserve">Εισάγετε συνάρτηση:
=PMT(A2/12,A3*12,0,A4) Απάντηση: -$129.08
Αν κάνετε πληρωμές στην αρχή της περιόδου η συνάρτηση πρέπει να είναι:
=PMT(A2/12,A3*12,0,A4,1)
Απάντηση: -$128.44
</t>
        </r>
      </text>
    </comment>
  </commentList>
</comments>
</file>

<file path=xl/sharedStrings.xml><?xml version="1.0" encoding="utf-8"?>
<sst xmlns="http://schemas.openxmlformats.org/spreadsheetml/2006/main" count="74" uniqueCount="60">
  <si>
    <t>Formula: =PMT(rate,nper,pv,fv,type)</t>
  </si>
  <si>
    <t>Formula: =CUMIPMT(rate,nper,pv,start_period,end_period,type)</t>
  </si>
  <si>
    <t>Formula:  =FV(rate,nper,pmt,pv,type)</t>
  </si>
  <si>
    <t>Formula:  
=NPER(rate, pmt, pv, fv, type)</t>
  </si>
  <si>
    <t>Formula
PV(rate,nper,pmt,fv,type)</t>
  </si>
  <si>
    <t>Αυτός ο τύπος υπολογίζει την πληρωμή για ένα δάνειο που βασίζεται σε σταθερές πληρωμές και σταθερό επιτόκιο.</t>
  </si>
  <si>
    <t>Ετήσιο επιτόκιο</t>
  </si>
  <si>
    <t>Αριθμός μηνών πληρωμών</t>
  </si>
  <si>
    <t>Ποσό δανείου</t>
  </si>
  <si>
    <t>Περιγραφή (Αποτέλεσμα)</t>
  </si>
  <si>
    <t>Μηνιαία πληρωμή για ένα δάνειο με τους παραπάνω όρους (-1,037.03)</t>
  </si>
  <si>
    <t>Μηνιαία πληρωμή για ένα δάνειο με τους παραπάνω όρους, με εξαίρεση τις πληρωμές που οφείλονται στην αρχή της περιόδου (-1,030.16)</t>
  </si>
  <si>
    <t>H PMT, είναι μία από τις οικονομικές συναρτήσεις, υπολογίζει την πληρωμή για ένα δάνειο που βασίζεται σε σταθερές πληρωμές και σταθερό επιτόκιο.</t>
  </si>
  <si>
    <t>Χρησιμοποιήστε την PMT για να καθορίσετε τη ράντα πληρωμών σε προσόδους εκτός από δάνεια.</t>
  </si>
  <si>
    <t xml:space="preserve">   Χρόνια Αποταμίευσης</t>
  </si>
  <si>
    <t xml:space="preserve"> Ποσό που θέλετε να αποταμιεύσετε σε 18 χρόνια</t>
  </si>
  <si>
    <t>Συνάρτηση
PMT(rate,nper,pv,fv,type)</t>
  </si>
  <si>
    <t>Μηνιαίο ποσό αποταμίευσης ώστε να έχετε 50.000 στο τέλος των 18 ετών (-129,08)
Τώρα η Παρούσα αξία είναι μηδενική.</t>
  </si>
  <si>
    <t xml:space="preserve">   Χρόνια Δανείου</t>
  </si>
  <si>
    <t>Παρούσα Αξία</t>
  </si>
  <si>
    <t>Οι τόκοι που καταβάλλονται εφάπαξ κατά τον πρώτο μήνα (-937,50)</t>
  </si>
  <si>
    <t>Χρησιμοποιήστε αυτή την συνάρτηση για να υπολογίσετε τη μελλοντική αξία μιας επένδυσης με βάση περιοδικές, σταθερές πληρωμές και σταθερό επιτόκιο.</t>
  </si>
  <si>
    <t>Ποσό της πληρωμής</t>
  </si>
  <si>
    <t>Παρούσα αξία (αρχική επένδυση των 500, στη συνέχεια ακολουθείται από μηνιαίες πληρωμές 200)</t>
  </si>
  <si>
    <t>Η εξόφληση πραγματοποιείται κατά την έναρξη της περιόδου</t>
  </si>
  <si>
    <t>Μελλοντική αξία μιας επένδυσης με τους παραπάνω όρους (33,849.45)</t>
  </si>
  <si>
    <t>Μελλοντική αξία μιας επένδυσης με τους ίδιους όρους, αλλά χωρίς την αρχική επένδυση των 500 (32,939.75)</t>
  </si>
  <si>
    <t>παρούσα αξία</t>
  </si>
  <si>
    <t>Μελλοντική αξία</t>
  </si>
  <si>
    <t>Περίοδοι για την επένδυση με τους παραπάνω όρους (60)</t>
  </si>
  <si>
    <t>Τα χρήματα που καταβάλλονται από μια ασφαλιστική παροχή, στο τέλος του κάθε μήνα</t>
  </si>
  <si>
    <t>Αυτό το παράδειγμα χρησιμοποιεί την απλή συνάρτηση PMT =PMT(rate,nper,pv)  για να υπολογίσετε την μηνιαία δόση ενός δανείου.</t>
  </si>
  <si>
    <t>Διάρκεια σε μήνες</t>
  </si>
  <si>
    <t>Επιτόκιο</t>
  </si>
  <si>
    <t>πληρωμή</t>
  </si>
  <si>
    <t>Γνωρίζετε το ποσό του δανείου €100,000.</t>
  </si>
  <si>
    <t>Γνωρίζετε ότι θέλετε να το αποπληρώσετε το δάνειο σε 180 μήνες ή 15 έτη.</t>
  </si>
  <si>
    <t>Χρησιμοποιήστε αυτόν τον τύπο για να υπολογίσετε τον αριθμό των περιόδων για μια επένδυση με βάση περιοδικές πληρωμές ή τον αριθμό των περιόδων για την αποπληρωμή του δανείου, εφαρμόζοντας σταθερές πληρωμές και σταθερό επιτόκιο.</t>
  </si>
  <si>
    <t>Η πληρωμή γίνεται σε κάθε περίοδο (μήνα)</t>
  </si>
  <si>
    <t xml:space="preserve">Βεβαιωθείτε ότι είστε συνεπείς για τις μονάδες που χρησιμοποιούν για τον προσδιορισμό του επιτοκίου και τον συνολικό αριθμό πληρωμών για το δάνειο (nper). Εάν κάνετε μηνιαίες πληρωμές για ένα τετραετές δάνειο με ετήσιο επιτόκιο 12%, χρησιμοποιήστε 12% / 12 για το επιτόκιο και 4 * 12 για τον nper. Εάν κάνετε ετήσιες πληρωμές για το ίδιο δάνειο, χρησιμοποιήστε 12 τοις εκατό για το ποσοστό και 4 για το nper. </t>
  </si>
  <si>
    <t>"Αυτός ο τύπος επιστρέφει την παρούσα αξία μιας επένδυσης.
Αν η PMT παραλείπεται, πρέπει να συμπεριλάβετε την παράμετρο fv ή το αντίστροφο. "</t>
  </si>
  <si>
    <t>Επιτόκιο για τα χρήματα που καταβάλλονται</t>
  </si>
  <si>
    <t>Χρόνια που διαρκεί η σύμβαση</t>
  </si>
  <si>
    <t xml:space="preserve">Παρούσα αξία της προσόδου με τους παραπάνω όρους (-59,777.15). Αν παραλείψετε την FV θα πρέπει να συμπεριλάβετε την παράμετρο PMT </t>
  </si>
  <si>
    <t>Παρούσα αξία μιας επένδυσης ώστε να έχουμε € 50.000 στο μέλλον με τις παραπάνω όρους (πχ. 20 χρόνια). Δεν χρησιμοποιείται  η PMT αλλά χρησιμοποιείται  η FV</t>
  </si>
  <si>
    <t xml:space="preserve">Η συνάρτηση NPER στο Excel υπολογίζει τον αριθμό των περιόδων πληρωμής που απαιτούνται για να εξοφληθεί ένα δάνειο με βάση τη συνολική αξία του δανείου, τις πληρωμές και το επιτόκιο. </t>
  </si>
  <si>
    <t>Η χρονική περίοδος μιας  επένδυσης με τους παραπάνω όρους, εκτός από τις πληρωμές που πραγματοποιούνται στο τέλος της περιόδου (60)</t>
  </si>
  <si>
    <t>Χρονική περίοδος για την αποπληρωμή του δανείου με τους παραπάνω όρους, όταν η πληρωμή γίνεται στο τέλος της περιόδου, εκτός από την μελλοντική αξία που είναι 0 ως προς την αποπληρωμή του δανείου
(-9.578) "
(-9.578)</t>
  </si>
  <si>
    <t>Σύνολο τόκων που καταβάλλονται κατά το δεύτερο έτος των πληρωμών, Περίοδοι 13 έως 24 (-11.135,23)</t>
  </si>
  <si>
    <t>Η συνάρτηση επιστρέφει της πληρωμές ενός δανείου που βασίζετε σε σταθερές πληρωμές και σταθερό επιτόκιο</t>
  </si>
  <si>
    <t>Περιγραφή (αποτελέσματα)</t>
  </si>
  <si>
    <t>Μηνιαίες πληρωμές ενός δανείου με τους παραπάνω όρους (-1,037.03)</t>
  </si>
  <si>
    <t>Μηνιαίες πληρωμές ενός δανείου με τους παραπάνω όρους, εκτός του ότι οι πληρωμές γίνονται στην αρχή της περιόδου(-1,030.16)</t>
  </si>
  <si>
    <t xml:space="preserve">   Αρ. Πληρωμών (10ετης επένδυση [σε μήνες])</t>
  </si>
  <si>
    <t>FV</t>
  </si>
  <si>
    <t>Αυτή η συνάρτηση επιστρέφει τους σωρευτικούς τόκους που καταβάλλονται για δάνειο μεταξύ διάρκειας που καθορίζετε από τις μεταβλητές αρχής περιόδου και τέλους περιόδου.</t>
  </si>
  <si>
    <t>Αρ. μηνιαίων  πληρωμών</t>
  </si>
  <si>
    <t>Θέλετε να βρείτε το επιτόκιο προκειμένου να είστε σίγουροι ότι θα πληρώσετε το δάνειο</t>
  </si>
  <si>
    <t>Να διασφαλίσετε ότι είστε συνεπείς σχετικά με τις μονάδες που χρησιμοποιήστε για τον καθορισμό του επιτοκίου και της nper. Αν κάνετε μηνιαίες πληρωμές για ένα τετραετές δάνειο με ετήσιο επιτόκιο 12% , χρησιμοποιήστε 12%/12 για το επιτόκιο και  4*12 για την nper. Αν κάνετε ετήσιες πληρωμές για το ίδιο δάνειο, χρησιμοποιείστε 12% για το επιτόκιο και 4 για την nper.</t>
  </si>
  <si>
    <t>Γνωρίζετε ότι μπορείτε να πληρώνετε μηνιαίως €791.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</si>
</sst>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2]\ #,##0.00_);[Red]\([$€-2]\ #,##0.00\)"/>
    <numFmt numFmtId="166" formatCode="[$€-2]\ #,##0_);[Red]\([$€-2]\ #,##0\)"/>
  </numFmts>
  <fonts count="13" x14ac:knownFonts="1">
    <font>
      <sz val="11"/>
      <color theme="1"/>
      <name val="Calibri"/>
      <family val="2"/>
      <scheme val="minor"/>
    </font>
    <font>
      <sz val="11"/>
      <color theme="1"/>
      <name val="Calibri"/>
      <family val="2"/>
      <scheme val="minor"/>
    </font>
    <font>
      <b/>
      <sz val="11"/>
      <color rgb="FFFFFFFF"/>
      <name val="Calibri"/>
      <family val="2"/>
      <scheme val="minor"/>
    </font>
    <font>
      <sz val="11"/>
      <name val="Calibri"/>
      <family val="2"/>
      <scheme val="minor"/>
    </font>
    <font>
      <sz val="11"/>
      <name val="Calibri"/>
      <family val="2"/>
    </font>
    <font>
      <b/>
      <sz val="11"/>
      <color theme="1"/>
      <name val="Calibri"/>
      <family val="2"/>
      <scheme val="minor"/>
    </font>
    <font>
      <i/>
      <sz val="11"/>
      <color theme="1"/>
      <name val="Calibri"/>
      <family val="2"/>
      <scheme val="minor"/>
    </font>
    <font>
      <sz val="8"/>
      <color indexed="81"/>
      <name val="Tahoma"/>
      <family val="2"/>
    </font>
    <font>
      <b/>
      <sz val="8"/>
      <color indexed="81"/>
      <name val="Tahoma"/>
      <family val="2"/>
    </font>
    <font>
      <b/>
      <sz val="11"/>
      <color theme="1"/>
      <name val="Calibri"/>
      <family val="2"/>
    </font>
    <font>
      <b/>
      <sz val="11"/>
      <name val="Calibri"/>
      <family val="2"/>
    </font>
    <font>
      <sz val="9"/>
      <color indexed="81"/>
      <name val="Tahoma"/>
      <family val="2"/>
    </font>
    <font>
      <b/>
      <sz val="11"/>
      <color rgb="FF00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6B82B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3" borderId="1" xfId="0" applyFont="1" applyFill="1" applyBorder="1" applyAlignment="1">
      <alignment horizontal="center" wrapText="1"/>
    </xf>
    <xf numFmtId="0" fontId="0" fillId="4" borderId="1" xfId="0" applyFill="1" applyBorder="1" applyAlignment="1">
      <alignment vertical="top" wrapText="1" indent="1"/>
    </xf>
    <xf numFmtId="0" fontId="0" fillId="2" borderId="1" xfId="0" applyFill="1" applyBorder="1" applyAlignment="1">
      <alignment vertical="top" wrapText="1" indent="1"/>
    </xf>
    <xf numFmtId="164" fontId="0" fillId="4" borderId="1" xfId="0" applyNumberFormat="1" applyFill="1" applyBorder="1" applyAlignment="1">
      <alignment vertical="top" wrapText="1" indent="1"/>
    </xf>
    <xf numFmtId="164" fontId="3" fillId="2" borderId="1" xfId="0" applyNumberFormat="1" applyFont="1" applyFill="1" applyBorder="1" applyAlignment="1">
      <alignment vertical="top" wrapText="1" indent="1"/>
    </xf>
    <xf numFmtId="9" fontId="3" fillId="5" borderId="1" xfId="1" applyFont="1" applyFill="1" applyBorder="1" applyAlignment="1">
      <alignment horizontal="right" wrapText="1"/>
    </xf>
    <xf numFmtId="0" fontId="3" fillId="5" borderId="1" xfId="0" applyFont="1" applyFill="1" applyBorder="1" applyAlignment="1">
      <alignment horizontal="left" wrapText="1" indent="1"/>
    </xf>
    <xf numFmtId="9" fontId="0" fillId="4" borderId="1" xfId="0" applyNumberFormat="1" applyFill="1" applyBorder="1" applyAlignment="1">
      <alignment vertical="top" wrapText="1" indent="1"/>
    </xf>
    <xf numFmtId="3" fontId="0" fillId="4" borderId="1" xfId="0" applyNumberFormat="1" applyFill="1" applyBorder="1" applyAlignment="1">
      <alignment vertical="top" wrapText="1" indent="1"/>
    </xf>
    <xf numFmtId="0" fontId="0" fillId="2" borderId="1" xfId="0" applyFill="1" applyBorder="1" applyAlignment="1">
      <alignment horizontal="right" vertical="top" wrapText="1" indent="1"/>
    </xf>
    <xf numFmtId="0" fontId="0" fillId="2" borderId="1" xfId="0" applyFill="1" applyBorder="1" applyAlignment="1">
      <alignment horizontal="left" vertical="top" wrapText="1" indent="1"/>
    </xf>
    <xf numFmtId="0" fontId="0" fillId="5" borderId="1" xfId="0" applyFill="1" applyBorder="1" applyAlignment="1">
      <alignment horizontal="right" vertical="top" wrapText="1" indent="1"/>
    </xf>
    <xf numFmtId="0" fontId="0" fillId="5" borderId="1" xfId="0" applyFill="1" applyBorder="1" applyAlignment="1">
      <alignment horizontal="left" vertical="top" wrapText="1" indent="1"/>
    </xf>
    <xf numFmtId="2" fontId="0" fillId="4" borderId="1" xfId="0" applyNumberFormat="1" applyFill="1" applyBorder="1" applyAlignment="1">
      <alignment vertical="top" wrapText="1" indent="1"/>
    </xf>
    <xf numFmtId="0" fontId="3" fillId="0" borderId="0" xfId="0" applyFont="1"/>
    <xf numFmtId="0" fontId="4" fillId="0" borderId="0" xfId="0" applyFont="1" applyAlignment="1"/>
    <xf numFmtId="0" fontId="0" fillId="0" borderId="6" xfId="0" applyBorder="1"/>
    <xf numFmtId="0" fontId="0" fillId="0" borderId="5" xfId="0" applyBorder="1"/>
    <xf numFmtId="0" fontId="0" fillId="0" borderId="0" xfId="0" applyBorder="1"/>
    <xf numFmtId="0" fontId="0" fillId="0" borderId="7" xfId="0" applyBorder="1"/>
    <xf numFmtId="10" fontId="0" fillId="0" borderId="0" xfId="1" applyNumberFormat="1" applyFont="1" applyBorder="1"/>
    <xf numFmtId="0" fontId="6" fillId="0" borderId="7" xfId="0" applyFont="1" applyBorder="1" applyAlignment="1">
      <alignment wrapText="1"/>
    </xf>
    <xf numFmtId="0" fontId="0" fillId="0" borderId="9" xfId="0" applyBorder="1"/>
    <xf numFmtId="9" fontId="0" fillId="4" borderId="0" xfId="0" applyNumberFormat="1" applyFill="1" applyBorder="1" applyAlignment="1">
      <alignment vertical="top" wrapText="1" indent="1"/>
    </xf>
    <xf numFmtId="0" fontId="0" fillId="4" borderId="0" xfId="0" applyFill="1" applyBorder="1" applyAlignment="1">
      <alignment vertical="top" wrapText="1" indent="1"/>
    </xf>
    <xf numFmtId="0" fontId="0" fillId="2" borderId="0" xfId="0" applyFill="1" applyBorder="1" applyAlignment="1">
      <alignment vertical="top" wrapText="1" indent="1"/>
    </xf>
    <xf numFmtId="3" fontId="0" fillId="4" borderId="0" xfId="0" applyNumberFormat="1" applyFill="1" applyBorder="1" applyAlignment="1">
      <alignment vertical="top" wrapText="1" indent="1"/>
    </xf>
    <xf numFmtId="0" fontId="2" fillId="3" borderId="0" xfId="0" applyFont="1" applyFill="1" applyBorder="1" applyAlignment="1">
      <alignment horizontal="center" wrapText="1"/>
    </xf>
    <xf numFmtId="0" fontId="0" fillId="4" borderId="8" xfId="0" applyFill="1" applyBorder="1" applyAlignment="1">
      <alignment vertical="top" wrapText="1" indent="1"/>
    </xf>
    <xf numFmtId="0" fontId="0" fillId="4" borderId="7" xfId="0" applyFill="1" applyBorder="1" applyAlignment="1">
      <alignment vertical="top" wrapText="1" indent="1"/>
    </xf>
    <xf numFmtId="0" fontId="0" fillId="2" borderId="7" xfId="0" applyFill="1" applyBorder="1" applyAlignment="1">
      <alignment vertical="top" wrapText="1" indent="1"/>
    </xf>
    <xf numFmtId="0" fontId="2" fillId="3" borderId="7" xfId="0" applyFont="1" applyFill="1" applyBorder="1" applyAlignment="1">
      <alignment horizontal="center" wrapText="1"/>
    </xf>
    <xf numFmtId="0" fontId="0" fillId="4" borderId="9" xfId="0" applyFill="1" applyBorder="1" applyAlignment="1">
      <alignment vertical="top" wrapText="1" indent="1"/>
    </xf>
    <xf numFmtId="9" fontId="0" fillId="4" borderId="6" xfId="0" applyNumberFormat="1" applyFill="1" applyBorder="1" applyAlignment="1">
      <alignment vertical="top" wrapText="1" indent="1"/>
    </xf>
    <xf numFmtId="0" fontId="0" fillId="4" borderId="5" xfId="0" applyFill="1" applyBorder="1" applyAlignment="1">
      <alignment vertical="top" wrapText="1" indent="1"/>
    </xf>
    <xf numFmtId="0" fontId="0" fillId="4" borderId="6" xfId="0" applyFill="1" applyBorder="1" applyAlignment="1">
      <alignment vertical="top" wrapText="1" indent="1"/>
    </xf>
    <xf numFmtId="9" fontId="0" fillId="2" borderId="0" xfId="0" applyNumberFormat="1" applyFill="1" applyBorder="1" applyAlignment="1">
      <alignment vertical="top" wrapText="1" indent="1"/>
    </xf>
    <xf numFmtId="0" fontId="5" fillId="0" borderId="7" xfId="0" applyFont="1" applyBorder="1"/>
    <xf numFmtId="0" fontId="5" fillId="7" borderId="7" xfId="0" applyFont="1" applyFill="1" applyBorder="1"/>
    <xf numFmtId="0" fontId="5" fillId="7" borderId="9" xfId="0" applyFont="1" applyFill="1" applyBorder="1"/>
    <xf numFmtId="164" fontId="0" fillId="0" borderId="0" xfId="0" applyNumberFormat="1"/>
    <xf numFmtId="0" fontId="0" fillId="4" borderId="3" xfId="0" applyFill="1" applyBorder="1" applyAlignment="1">
      <alignment vertical="top" wrapText="1" indent="1"/>
    </xf>
    <xf numFmtId="2" fontId="0" fillId="0" borderId="0" xfId="0" applyNumberFormat="1"/>
    <xf numFmtId="0" fontId="0" fillId="0" borderId="0" xfId="0" applyAlignment="1">
      <alignment vertical="center"/>
    </xf>
    <xf numFmtId="165" fontId="0" fillId="4" borderId="0" xfId="0" applyNumberFormat="1" applyFill="1" applyBorder="1" applyAlignment="1">
      <alignment vertical="top" wrapText="1" indent="1"/>
    </xf>
    <xf numFmtId="9" fontId="0" fillId="0" borderId="0" xfId="0" applyNumberFormat="1"/>
    <xf numFmtId="0" fontId="12" fillId="0" borderId="0" xfId="0" applyFont="1"/>
    <xf numFmtId="166" fontId="0" fillId="4" borderId="0" xfId="0" applyNumberFormat="1" applyFill="1" applyBorder="1" applyAlignment="1">
      <alignment vertical="top" wrapText="1" indent="1"/>
    </xf>
    <xf numFmtId="0" fontId="5" fillId="7" borderId="2" xfId="0" applyFont="1" applyFill="1" applyBorder="1" applyAlignment="1">
      <alignment horizontal="center" wrapText="1"/>
    </xf>
    <xf numFmtId="0" fontId="5" fillId="7" borderId="4" xfId="0" applyFont="1" applyFill="1" applyBorder="1" applyAlignment="1">
      <alignment horizontal="center" wrapText="1"/>
    </xf>
    <xf numFmtId="0" fontId="5" fillId="7" borderId="3" xfId="0" applyFont="1" applyFill="1" applyBorder="1" applyAlignment="1">
      <alignment horizontal="center" wrapText="1"/>
    </xf>
    <xf numFmtId="0" fontId="10" fillId="6" borderId="2" xfId="0" applyFont="1" applyFill="1" applyBorder="1" applyAlignment="1">
      <alignment horizontal="center" wrapText="1"/>
    </xf>
    <xf numFmtId="0" fontId="10" fillId="6" borderId="3" xfId="0" applyFont="1" applyFill="1" applyBorder="1" applyAlignment="1">
      <alignment horizontal="center"/>
    </xf>
    <xf numFmtId="0" fontId="10" fillId="6" borderId="3" xfId="0" applyFont="1"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5" fillId="6" borderId="2" xfId="0" applyFont="1" applyFill="1" applyBorder="1" applyAlignment="1">
      <alignment horizontal="center" vertical="top" wrapText="1"/>
    </xf>
    <xf numFmtId="0" fontId="5" fillId="6" borderId="3" xfId="0" applyFont="1" applyFill="1" applyBorder="1" applyAlignment="1">
      <alignment horizontal="center" vertical="top" wrapText="1"/>
    </xf>
    <xf numFmtId="0" fontId="9" fillId="7" borderId="8"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8" borderId="1" xfId="0" applyFont="1" applyFill="1" applyBorder="1" applyAlignment="1">
      <alignment horizontal="center" wrapText="1"/>
    </xf>
  </cellXfs>
  <cellStyles count="2">
    <cellStyle name="Κανονικό" xfId="0" builtinId="0"/>
    <cellStyle name="Ποσοστό"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5"/>
  <sheetViews>
    <sheetView tabSelected="1" workbookViewId="0">
      <selection activeCell="B5" sqref="B5"/>
    </sheetView>
  </sheetViews>
  <sheetFormatPr defaultRowHeight="15" x14ac:dyDescent="0.25"/>
  <cols>
    <col min="1" max="2" width="15" bestFit="1" customWidth="1"/>
    <col min="3" max="3" width="77.28515625" bestFit="1" customWidth="1"/>
    <col min="4" max="4" width="8.85546875" bestFit="1" customWidth="1"/>
  </cols>
  <sheetData>
    <row r="1" spans="1:3" ht="28.5" customHeight="1" x14ac:dyDescent="0.25">
      <c r="A1" s="49" t="s">
        <v>31</v>
      </c>
      <c r="B1" s="50"/>
      <c r="C1" s="51"/>
    </row>
    <row r="2" spans="1:3" x14ac:dyDescent="0.25">
      <c r="A2" s="47" t="s">
        <v>8</v>
      </c>
      <c r="B2" s="17">
        <v>100000</v>
      </c>
      <c r="C2" s="18" t="s">
        <v>35</v>
      </c>
    </row>
    <row r="3" spans="1:3" x14ac:dyDescent="0.25">
      <c r="A3" s="39" t="s">
        <v>32</v>
      </c>
      <c r="B3" s="19">
        <v>180</v>
      </c>
      <c r="C3" s="20" t="s">
        <v>36</v>
      </c>
    </row>
    <row r="4" spans="1:3" ht="29.25" customHeight="1" x14ac:dyDescent="0.25">
      <c r="A4" s="38" t="s">
        <v>33</v>
      </c>
      <c r="B4" s="21">
        <v>0.05</v>
      </c>
      <c r="C4" s="22" t="s">
        <v>57</v>
      </c>
    </row>
    <row r="5" spans="1:3" x14ac:dyDescent="0.25">
      <c r="A5" s="40" t="s">
        <v>34</v>
      </c>
      <c r="B5" s="48">
        <f>PMT(B4/12,B3,B2)</f>
        <v>-790.79362674154459</v>
      </c>
      <c r="C5" s="23" t="s">
        <v>59</v>
      </c>
    </row>
  </sheetData>
  <mergeCells count="1">
    <mergeCell ref="A1: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election activeCell="A7" sqref="A7"/>
    </sheetView>
  </sheetViews>
  <sheetFormatPr defaultRowHeight="15" x14ac:dyDescent="0.25"/>
  <cols>
    <col min="1" max="1" width="35.85546875" customWidth="1"/>
    <col min="2" max="2" width="36.5703125" customWidth="1"/>
    <col min="4" max="4" width="14.28515625" bestFit="1" customWidth="1"/>
  </cols>
  <sheetData>
    <row r="1" spans="1:4" ht="70.5" customHeight="1" x14ac:dyDescent="0.25">
      <c r="A1" s="52" t="s">
        <v>40</v>
      </c>
      <c r="B1" s="53"/>
    </row>
    <row r="2" spans="1:4" ht="45" x14ac:dyDescent="0.25">
      <c r="A2" s="36">
        <v>500</v>
      </c>
      <c r="B2" s="35" t="s">
        <v>30</v>
      </c>
    </row>
    <row r="3" spans="1:4" ht="30" x14ac:dyDescent="0.25">
      <c r="A3" s="37">
        <v>0.08</v>
      </c>
      <c r="B3" s="31" t="s">
        <v>41</v>
      </c>
    </row>
    <row r="4" spans="1:4" x14ac:dyDescent="0.25">
      <c r="A4" s="25">
        <v>20</v>
      </c>
      <c r="B4" s="30" t="s">
        <v>42</v>
      </c>
    </row>
    <row r="5" spans="1:4" ht="30" x14ac:dyDescent="0.25">
      <c r="A5" s="28" t="s">
        <v>4</v>
      </c>
      <c r="B5" s="32" t="s">
        <v>9</v>
      </c>
    </row>
    <row r="6" spans="1:4" ht="60" x14ac:dyDescent="0.25">
      <c r="A6" s="45">
        <f>PV(A3/12, 12*A4, A2, , 0)</f>
        <v>-59777.145851187823</v>
      </c>
      <c r="B6" s="35" t="s">
        <v>43</v>
      </c>
      <c r="D6" s="41"/>
    </row>
    <row r="7" spans="1:4" ht="75" x14ac:dyDescent="0.25">
      <c r="A7" s="45">
        <f>PV(A3/12,A4*12,,50000,1)</f>
        <v>-10148.569432541453</v>
      </c>
      <c r="B7" s="33" t="s">
        <v>44</v>
      </c>
      <c r="D7" s="41"/>
    </row>
    <row r="8" spans="1:4" x14ac:dyDescent="0.25">
      <c r="A8" s="41"/>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0"/>
  <sheetViews>
    <sheetView workbookViewId="0">
      <selection activeCell="B2" sqref="B2:B10"/>
    </sheetView>
  </sheetViews>
  <sheetFormatPr defaultRowHeight="15" x14ac:dyDescent="0.25"/>
  <cols>
    <col min="1" max="1" width="32" customWidth="1"/>
    <col min="2" max="2" width="45.5703125" customWidth="1"/>
  </cols>
  <sheetData>
    <row r="1" spans="1:9" ht="72.75" customHeight="1" x14ac:dyDescent="0.25">
      <c r="A1" s="52" t="s">
        <v>37</v>
      </c>
      <c r="B1" s="54"/>
      <c r="C1" s="55" t="s">
        <v>45</v>
      </c>
      <c r="D1" s="56"/>
      <c r="E1" s="56"/>
      <c r="F1" s="56"/>
      <c r="G1" s="56"/>
      <c r="H1" s="56"/>
      <c r="I1" s="56"/>
    </row>
    <row r="2" spans="1:9" x14ac:dyDescent="0.25">
      <c r="A2" s="34">
        <v>0.12</v>
      </c>
      <c r="B2" s="35" t="s">
        <v>6</v>
      </c>
    </row>
    <row r="3" spans="1:9" x14ac:dyDescent="0.25">
      <c r="A3" s="26">
        <v>-100</v>
      </c>
      <c r="B3" s="31" t="s">
        <v>38</v>
      </c>
    </row>
    <row r="4" spans="1:9" x14ac:dyDescent="0.25">
      <c r="A4" s="25">
        <v>-1000</v>
      </c>
      <c r="B4" s="30" t="s">
        <v>27</v>
      </c>
    </row>
    <row r="5" spans="1:9" x14ac:dyDescent="0.25">
      <c r="A5" s="26">
        <v>10000</v>
      </c>
      <c r="B5" s="31" t="s">
        <v>28</v>
      </c>
    </row>
    <row r="6" spans="1:9" ht="30" x14ac:dyDescent="0.25">
      <c r="A6" s="25">
        <v>1</v>
      </c>
      <c r="B6" s="30" t="s">
        <v>24</v>
      </c>
    </row>
    <row r="7" spans="1:9" ht="30" x14ac:dyDescent="0.25">
      <c r="A7" s="28" t="s">
        <v>3</v>
      </c>
      <c r="B7" s="32" t="s">
        <v>9</v>
      </c>
    </row>
    <row r="8" spans="1:9" ht="30" x14ac:dyDescent="0.25">
      <c r="A8" s="25">
        <f>NPER(A2/12, A3, A4, A5, 1)</f>
        <v>59.673865674294568</v>
      </c>
      <c r="B8" s="30" t="s">
        <v>29</v>
      </c>
    </row>
    <row r="9" spans="1:9" ht="60" x14ac:dyDescent="0.25">
      <c r="A9" s="26">
        <f>NPER(A2/12, A3, A4, A5)</f>
        <v>60.082122853761661</v>
      </c>
      <c r="B9" s="31" t="s">
        <v>46</v>
      </c>
    </row>
    <row r="10" spans="1:9" ht="64.5" customHeight="1" x14ac:dyDescent="0.25">
      <c r="A10" s="29">
        <f>NPER(A2/12, A3, A4)</f>
        <v>-9.5785940398131615</v>
      </c>
      <c r="B10" s="33" t="s">
        <v>47</v>
      </c>
    </row>
  </sheetData>
  <mergeCells count="2">
    <mergeCell ref="A1:B1"/>
    <mergeCell ref="C1:I1"/>
  </mergeCells>
  <printOptions gridLines="1"/>
  <pageMargins left="0.7" right="0.7" top="0.75" bottom="0.75" header="0.3" footer="0.3"/>
  <pageSetup scale="86" orientation="landscape"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15"/>
  <sheetViews>
    <sheetView workbookViewId="0">
      <selection activeCell="B2" sqref="B2:B9"/>
    </sheetView>
  </sheetViews>
  <sheetFormatPr defaultRowHeight="15" x14ac:dyDescent="0.25"/>
  <cols>
    <col min="1" max="1" width="27.28515625" customWidth="1"/>
    <col min="2" max="2" width="45.28515625" customWidth="1"/>
    <col min="3" max="3" width="6.85546875" customWidth="1"/>
    <col min="4" max="4" width="10.85546875" bestFit="1" customWidth="1"/>
    <col min="5" max="5" width="5.140625" customWidth="1"/>
    <col min="7" max="7" width="20.7109375" customWidth="1"/>
    <col min="12" max="12" width="14.28515625" customWidth="1"/>
  </cols>
  <sheetData>
    <row r="1" spans="1:12" ht="27.75" customHeight="1" x14ac:dyDescent="0.25">
      <c r="A1" s="52" t="s">
        <v>21</v>
      </c>
      <c r="B1" s="54"/>
    </row>
    <row r="2" spans="1:12" x14ac:dyDescent="0.25">
      <c r="A2" s="34">
        <v>0.06</v>
      </c>
      <c r="B2" s="30" t="s">
        <v>6</v>
      </c>
      <c r="L2" s="46"/>
    </row>
    <row r="3" spans="1:12" x14ac:dyDescent="0.25">
      <c r="A3" s="26">
        <v>120</v>
      </c>
      <c r="B3" s="44" t="s">
        <v>53</v>
      </c>
    </row>
    <row r="4" spans="1:12" x14ac:dyDescent="0.25">
      <c r="A4" s="25">
        <v>-200</v>
      </c>
      <c r="B4" s="30" t="s">
        <v>22</v>
      </c>
    </row>
    <row r="5" spans="1:12" ht="34.5" customHeight="1" x14ac:dyDescent="0.25">
      <c r="A5" s="26">
        <v>-500</v>
      </c>
      <c r="B5" s="31" t="s">
        <v>23</v>
      </c>
    </row>
    <row r="6" spans="1:12" ht="30" x14ac:dyDescent="0.25">
      <c r="A6" s="25">
        <v>1</v>
      </c>
      <c r="B6" s="30" t="s">
        <v>24</v>
      </c>
    </row>
    <row r="7" spans="1:12" ht="30" x14ac:dyDescent="0.25">
      <c r="A7" s="28" t="s">
        <v>2</v>
      </c>
      <c r="B7" s="32" t="s">
        <v>9</v>
      </c>
    </row>
    <row r="8" spans="1:12" ht="30" x14ac:dyDescent="0.25">
      <c r="A8" s="45">
        <f>FV(A2/12, A3, A4, A5, 1)</f>
        <v>33849.447075113807</v>
      </c>
      <c r="B8" s="30" t="s">
        <v>25</v>
      </c>
      <c r="D8" s="41"/>
      <c r="L8" s="45"/>
    </row>
    <row r="9" spans="1:12" ht="43.5" customHeight="1" x14ac:dyDescent="0.25">
      <c r="A9" s="45">
        <f>FV(A2/12,A3,A4,,1)</f>
        <v>32939.748708097664</v>
      </c>
      <c r="B9" s="42" t="s">
        <v>26</v>
      </c>
      <c r="D9" s="41"/>
    </row>
    <row r="11" spans="1:12" x14ac:dyDescent="0.25">
      <c r="A11" s="41"/>
    </row>
    <row r="14" spans="1:12" x14ac:dyDescent="0.25">
      <c r="C14" t="s">
        <v>54</v>
      </c>
      <c r="D14" s="41">
        <f>FV(A2/12,A3,0,-25000,1)</f>
        <v>45484.918350807005</v>
      </c>
    </row>
    <row r="15" spans="1:12" x14ac:dyDescent="0.25">
      <c r="D15" s="41"/>
    </row>
  </sheetData>
  <mergeCells count="1">
    <mergeCell ref="A1:B1"/>
  </mergeCells>
  <printOptions headings="1" gridLines="1"/>
  <pageMargins left="0.38" right="0.34" top="0.75" bottom="0.75" header="0.3" footer="0.3"/>
  <pageSetup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
  <sheetViews>
    <sheetView workbookViewId="0">
      <selection activeCell="A7" sqref="A7"/>
    </sheetView>
  </sheetViews>
  <sheetFormatPr defaultRowHeight="15" x14ac:dyDescent="0.25"/>
  <cols>
    <col min="1" max="1" width="51" customWidth="1"/>
    <col min="2" max="2" width="46.140625" customWidth="1"/>
    <col min="4" max="4" width="9.28515625" bestFit="1" customWidth="1"/>
  </cols>
  <sheetData>
    <row r="1" spans="1:4" ht="39.75" customHeight="1" x14ac:dyDescent="0.25">
      <c r="A1" s="57" t="s">
        <v>55</v>
      </c>
      <c r="B1" s="58"/>
    </row>
    <row r="2" spans="1:4" x14ac:dyDescent="0.25">
      <c r="A2" s="8">
        <v>0.09</v>
      </c>
      <c r="B2" s="30" t="s">
        <v>6</v>
      </c>
    </row>
    <row r="3" spans="1:4" x14ac:dyDescent="0.25">
      <c r="A3" s="3">
        <v>30</v>
      </c>
      <c r="B3" s="44" t="s">
        <v>18</v>
      </c>
    </row>
    <row r="4" spans="1:4" x14ac:dyDescent="0.25">
      <c r="A4" s="9">
        <v>125000</v>
      </c>
      <c r="B4" s="30" t="s">
        <v>19</v>
      </c>
    </row>
    <row r="5" spans="1:4" ht="30" customHeight="1" x14ac:dyDescent="0.25">
      <c r="A5" s="1" t="s">
        <v>1</v>
      </c>
      <c r="B5" s="1" t="s">
        <v>9</v>
      </c>
    </row>
    <row r="6" spans="1:4" ht="45" x14ac:dyDescent="0.25">
      <c r="A6" s="14">
        <f>CUMIPMT(A2/12,A3*12,A4,13,24,0)</f>
        <v>-11135.232130750841</v>
      </c>
      <c r="B6" s="2" t="s">
        <v>48</v>
      </c>
      <c r="D6" s="43"/>
    </row>
    <row r="7" spans="1:4" ht="30" x14ac:dyDescent="0.25">
      <c r="A7" s="3">
        <f>CUMIPMT(A2/12,A3*12,A4,1,1,0)</f>
        <v>-937.49999999999977</v>
      </c>
      <c r="B7" s="3" t="s">
        <v>20</v>
      </c>
    </row>
    <row r="8" spans="1:4" ht="17.25" customHeight="1" x14ac:dyDescent="0.25"/>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6"/>
  <sheetViews>
    <sheetView workbookViewId="0">
      <selection activeCell="A6" sqref="A6"/>
    </sheetView>
  </sheetViews>
  <sheetFormatPr defaultRowHeight="15" x14ac:dyDescent="0.25"/>
  <cols>
    <col min="1" max="1" width="30" customWidth="1"/>
    <col min="2" max="2" width="36.85546875" customWidth="1"/>
    <col min="4" max="4" width="10.5703125" bestFit="1" customWidth="1"/>
  </cols>
  <sheetData>
    <row r="1" spans="1:4" s="15" customFormat="1" ht="31.5" customHeight="1" x14ac:dyDescent="0.25">
      <c r="A1" s="52" t="s">
        <v>13</v>
      </c>
      <c r="B1" s="54"/>
      <c r="C1" s="16"/>
    </row>
    <row r="2" spans="1:4" x14ac:dyDescent="0.25">
      <c r="A2" s="24">
        <v>0.06</v>
      </c>
      <c r="B2" s="30" t="s">
        <v>6</v>
      </c>
    </row>
    <row r="3" spans="1:4" x14ac:dyDescent="0.25">
      <c r="A3" s="26">
        <v>18</v>
      </c>
      <c r="B3" s="44" t="s">
        <v>14</v>
      </c>
    </row>
    <row r="4" spans="1:4" ht="30" x14ac:dyDescent="0.25">
      <c r="A4" s="27">
        <v>50000</v>
      </c>
      <c r="B4" s="30" t="s">
        <v>15</v>
      </c>
    </row>
    <row r="5" spans="1:4" ht="30" x14ac:dyDescent="0.25">
      <c r="A5" s="28" t="s">
        <v>16</v>
      </c>
      <c r="B5" s="32" t="s">
        <v>9</v>
      </c>
    </row>
    <row r="6" spans="1:4" ht="60" x14ac:dyDescent="0.25">
      <c r="A6" s="45">
        <f>PMT(A2/12, A3*12, 0, A4)</f>
        <v>-129.08116086799092</v>
      </c>
      <c r="B6" s="33" t="s">
        <v>17</v>
      </c>
      <c r="D6" s="41"/>
    </row>
  </sheetData>
  <mergeCells count="1">
    <mergeCell ref="A1:B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9"/>
  <sheetViews>
    <sheetView workbookViewId="0">
      <selection activeCell="A7" sqref="A7"/>
    </sheetView>
  </sheetViews>
  <sheetFormatPr defaultRowHeight="15" x14ac:dyDescent="0.25"/>
  <cols>
    <col min="1" max="1" width="29.7109375" customWidth="1"/>
    <col min="2" max="2" width="45.5703125" customWidth="1"/>
    <col min="3" max="4" width="10.5703125" bestFit="1" customWidth="1"/>
  </cols>
  <sheetData>
    <row r="1" spans="1:4" ht="29.25" customHeight="1" x14ac:dyDescent="0.25">
      <c r="A1" s="59" t="s">
        <v>49</v>
      </c>
      <c r="B1" s="59"/>
    </row>
    <row r="2" spans="1:4" x14ac:dyDescent="0.25">
      <c r="A2" s="6">
        <v>0.08</v>
      </c>
      <c r="B2" s="7" t="s">
        <v>6</v>
      </c>
    </row>
    <row r="3" spans="1:4" x14ac:dyDescent="0.25">
      <c r="A3" s="10">
        <v>10</v>
      </c>
      <c r="B3" s="11" t="s">
        <v>56</v>
      </c>
    </row>
    <row r="4" spans="1:4" x14ac:dyDescent="0.25">
      <c r="A4" s="12">
        <v>10000</v>
      </c>
      <c r="B4" s="13" t="s">
        <v>8</v>
      </c>
    </row>
    <row r="5" spans="1:4" ht="30" x14ac:dyDescent="0.25">
      <c r="A5" s="1" t="s">
        <v>0</v>
      </c>
      <c r="B5" s="1" t="s">
        <v>50</v>
      </c>
    </row>
    <row r="6" spans="1:4" ht="30" x14ac:dyDescent="0.25">
      <c r="A6" s="4">
        <f>PMT(A2/12, A3, A4)</f>
        <v>-1037.0320893591522</v>
      </c>
      <c r="B6" s="2" t="s">
        <v>51</v>
      </c>
      <c r="C6" s="41"/>
      <c r="D6" s="41"/>
    </row>
    <row r="7" spans="1:4" ht="45" x14ac:dyDescent="0.25">
      <c r="A7" s="5">
        <f>PMT(A2/12, A3, A4,0, 1)</f>
        <v>-1030.1643271779658</v>
      </c>
      <c r="B7" s="3" t="s">
        <v>52</v>
      </c>
      <c r="C7" s="41"/>
      <c r="D7" s="41"/>
    </row>
    <row r="9" spans="1:4" ht="71.25" customHeight="1" x14ac:dyDescent="0.25">
      <c r="A9" s="60" t="s">
        <v>58</v>
      </c>
      <c r="B9" s="60"/>
    </row>
  </sheetData>
  <mergeCells count="2">
    <mergeCell ref="A1:B1"/>
    <mergeCell ref="A9:B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
  <sheetViews>
    <sheetView workbookViewId="0">
      <selection activeCell="A6" sqref="A6"/>
    </sheetView>
  </sheetViews>
  <sheetFormatPr defaultRowHeight="15" x14ac:dyDescent="0.25"/>
  <cols>
    <col min="1" max="1" width="29.7109375" customWidth="1"/>
    <col min="2" max="2" width="45.5703125" customWidth="1"/>
    <col min="3" max="3" width="10.5703125" bestFit="1" customWidth="1"/>
    <col min="4" max="4" width="16.42578125" customWidth="1"/>
  </cols>
  <sheetData>
    <row r="1" spans="1:3" ht="29.25" customHeight="1" x14ac:dyDescent="0.25">
      <c r="A1" s="59" t="s">
        <v>5</v>
      </c>
      <c r="B1" s="59"/>
    </row>
    <row r="2" spans="1:3" x14ac:dyDescent="0.25">
      <c r="A2" s="6">
        <v>0.08</v>
      </c>
      <c r="B2" s="7" t="s">
        <v>6</v>
      </c>
    </row>
    <row r="3" spans="1:3" x14ac:dyDescent="0.25">
      <c r="A3" s="10">
        <v>10</v>
      </c>
      <c r="B3" s="11" t="s">
        <v>7</v>
      </c>
    </row>
    <row r="4" spans="1:3" x14ac:dyDescent="0.25">
      <c r="A4" s="12">
        <v>10000</v>
      </c>
      <c r="B4" s="13" t="s">
        <v>8</v>
      </c>
    </row>
    <row r="5" spans="1:3" ht="30" x14ac:dyDescent="0.25">
      <c r="A5" s="1" t="s">
        <v>0</v>
      </c>
      <c r="B5" s="1" t="s">
        <v>9</v>
      </c>
    </row>
    <row r="6" spans="1:3" ht="30" x14ac:dyDescent="0.25">
      <c r="A6" s="45">
        <f>PMT(A2/12, A3, A4)</f>
        <v>-1037.0320893591522</v>
      </c>
      <c r="B6" s="2" t="s">
        <v>10</v>
      </c>
      <c r="C6" s="41"/>
    </row>
    <row r="7" spans="1:3" ht="60" x14ac:dyDescent="0.25">
      <c r="A7" s="45">
        <f>PMT(A2/12, A3, A4,0, 1)</f>
        <v>-1030.1643271779658</v>
      </c>
      <c r="B7" s="3" t="s">
        <v>11</v>
      </c>
      <c r="C7" s="41"/>
    </row>
    <row r="9" spans="1:3" ht="95.25" customHeight="1" x14ac:dyDescent="0.25">
      <c r="A9" s="61" t="s">
        <v>39</v>
      </c>
      <c r="B9" s="62"/>
    </row>
    <row r="12" spans="1:3" ht="36" customHeight="1" x14ac:dyDescent="0.25">
      <c r="A12" s="63" t="s">
        <v>12</v>
      </c>
      <c r="B12" s="63"/>
    </row>
  </sheetData>
  <mergeCells count="3">
    <mergeCell ref="A1:B1"/>
    <mergeCell ref="A9:B9"/>
    <mergeCell ref="A12: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1</vt:i4>
      </vt:variant>
    </vt:vector>
  </HeadingPairs>
  <TitlesOfParts>
    <vt:vector size="9" baseType="lpstr">
      <vt:lpstr>GoalSeek (2)</vt:lpstr>
      <vt:lpstr>PV (2)</vt:lpstr>
      <vt:lpstr>NPER (2)</vt:lpstr>
      <vt:lpstr>FV (2)</vt:lpstr>
      <vt:lpstr>CUMIPMT (2)</vt:lpstr>
      <vt:lpstr>PMT-Annuity (2)</vt:lpstr>
      <vt:lpstr>PMT-Loan</vt:lpstr>
      <vt:lpstr>PMT-Loan (2)</vt:lpstr>
      <vt:lpstr>'NPER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msann</dc:creator>
  <cp:lastModifiedBy>Κουλουκτσής Ιωάννης</cp:lastModifiedBy>
  <cp:lastPrinted>2010-09-07T14:56:50Z</cp:lastPrinted>
  <dcterms:created xsi:type="dcterms:W3CDTF">2010-02-04T17:32:46Z</dcterms:created>
  <dcterms:modified xsi:type="dcterms:W3CDTF">2021-01-14T09:37:40Z</dcterms:modified>
</cp:coreProperties>
</file>